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nnual Report 2020\Dataset for publishing\BEIS\"/>
    </mc:Choice>
  </mc:AlternateContent>
  <bookViews>
    <workbookView xWindow="0" yWindow="0" windowWidth="20490" windowHeight="7770" firstSheet="2" activeTab="2"/>
  </bookViews>
  <sheets>
    <sheet name="SourceTable" sheetId="1" state="hidden" r:id="rId1"/>
    <sheet name="Sheet2" sheetId="2" state="hidden" r:id="rId2"/>
    <sheet name="GMPP" sheetId="3" r:id="rId3"/>
  </sheets>
  <externalReferences>
    <externalReference r:id="rId4"/>
    <externalReference r:id="rId5"/>
    <externalReference r:id="rId6"/>
  </externalReferences>
  <definedNames>
    <definedName name="_1112_Q1">#REF!</definedName>
    <definedName name="_xlnm._FilterDatabase" localSheetId="1" hidden="1">Sheet2!$A$1:$K$1</definedName>
    <definedName name="_xlnm._FilterDatabase" localSheetId="0" hidden="1">SourceTable!$A$1:$W$1256</definedName>
    <definedName name="beep">#REF!</definedName>
    <definedName name="BIS">#REF!</definedName>
    <definedName name="CO">#REF!</definedName>
    <definedName name="CPS">#REF!</definedName>
    <definedName name="DCMS">#REF!</definedName>
    <definedName name="DECC">#REF!</definedName>
    <definedName name="DEFRA">#REF!</definedName>
    <definedName name="Departments">#REF!</definedName>
    <definedName name="Depts">#REF!</definedName>
    <definedName name="DfE">#REF!</definedName>
    <definedName name="DfID">#REF!</definedName>
    <definedName name="dfsdfsd">#REF!</definedName>
    <definedName name="DfT">#REF!</definedName>
    <definedName name="DoH">#REF!</definedName>
    <definedName name="DWP">#REF!</definedName>
    <definedName name="FCO">#REF!</definedName>
    <definedName name="HMRC">#REF!</definedName>
    <definedName name="HO">#REF!</definedName>
    <definedName name="IDNumber">#REF!</definedName>
    <definedName name="jkbn">#REF!</definedName>
    <definedName name="MoD">#REF!</definedName>
    <definedName name="MoJ">#REF!</definedName>
    <definedName name="NCA">#REF!</definedName>
    <definedName name="ONS">#REF!</definedName>
    <definedName name="PrimaryCats">[1]Sheet2!$A$1:$A$12</definedName>
    <definedName name="PrimaryClassification">'[2]Drop down list'!$A$1:$A$14</definedName>
    <definedName name="Project">#REF!</definedName>
    <definedName name="Quarters">#REF!</definedName>
    <definedName name="rqeff">#REF!</definedName>
    <definedName name="Secondarycats">[1]Sheet2!$C$1:$C$42</definedName>
    <definedName name="SecondaryClassification">'[2]Drop down list'!$A$16:$A$56</definedName>
    <definedName name="Sourcedata">[3]!Table143[[#Headers],[#Data]]</definedName>
    <definedName name="Table1">[3]!Table143[[#Headers],[#Data]]</definedName>
    <definedName name="ygyuguh">#REF!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56" i="1" l="1"/>
  <c r="Q1256" i="1"/>
  <c r="K1256" i="1"/>
  <c r="U1255" i="1"/>
  <c r="Q1255" i="1"/>
  <c r="K1255" i="1"/>
  <c r="U1254" i="1"/>
  <c r="Q1254" i="1"/>
  <c r="K1254" i="1"/>
  <c r="U1253" i="1"/>
  <c r="Q1253" i="1"/>
  <c r="K1253" i="1"/>
  <c r="U1252" i="1"/>
  <c r="Q1252" i="1"/>
  <c r="K1252" i="1"/>
  <c r="U1251" i="1"/>
  <c r="Q1251" i="1"/>
  <c r="K1251" i="1"/>
  <c r="U1250" i="1"/>
  <c r="Q1250" i="1"/>
  <c r="K1250" i="1"/>
  <c r="U1249" i="1"/>
  <c r="Q1249" i="1"/>
  <c r="K1249" i="1"/>
  <c r="U1248" i="1"/>
  <c r="Q1248" i="1"/>
  <c r="K1248" i="1"/>
  <c r="U1247" i="1"/>
  <c r="Q1247" i="1"/>
  <c r="K1247" i="1"/>
  <c r="U1246" i="1"/>
  <c r="Q1246" i="1"/>
  <c r="K1246" i="1"/>
  <c r="U1245" i="1"/>
  <c r="Q1245" i="1"/>
  <c r="K1245" i="1"/>
  <c r="U1244" i="1"/>
  <c r="Q1244" i="1"/>
  <c r="K1244" i="1"/>
  <c r="U1243" i="1"/>
  <c r="Q1243" i="1"/>
  <c r="K1243" i="1"/>
  <c r="U1242" i="1"/>
  <c r="Q1242" i="1"/>
  <c r="K1242" i="1"/>
  <c r="U1241" i="1"/>
  <c r="Q1241" i="1"/>
  <c r="K1241" i="1"/>
  <c r="U1240" i="1"/>
  <c r="Q1240" i="1"/>
  <c r="K1240" i="1"/>
  <c r="U1239" i="1"/>
  <c r="Q1239" i="1"/>
  <c r="K1239" i="1"/>
  <c r="U1238" i="1"/>
  <c r="Q1238" i="1"/>
  <c r="K1238" i="1"/>
  <c r="U1237" i="1"/>
  <c r="Q1237" i="1"/>
  <c r="K1237" i="1"/>
  <c r="U1236" i="1"/>
  <c r="Q1236" i="1"/>
  <c r="K1236" i="1"/>
  <c r="U1235" i="1"/>
  <c r="Q1235" i="1"/>
  <c r="K1235" i="1"/>
  <c r="U1234" i="1"/>
  <c r="Q1234" i="1"/>
  <c r="K1234" i="1"/>
  <c r="U1233" i="1"/>
  <c r="Q1233" i="1"/>
  <c r="K1233" i="1"/>
  <c r="U1232" i="1"/>
  <c r="Q1232" i="1"/>
  <c r="K1232" i="1"/>
  <c r="U1231" i="1"/>
  <c r="Q1231" i="1"/>
  <c r="K1231" i="1"/>
  <c r="U1230" i="1"/>
  <c r="Q1230" i="1"/>
  <c r="K1230" i="1"/>
  <c r="U1229" i="1"/>
  <c r="Q1229" i="1"/>
  <c r="K1229" i="1"/>
  <c r="U1228" i="1"/>
  <c r="Q1228" i="1"/>
  <c r="K1228" i="1"/>
  <c r="U1227" i="1"/>
  <c r="Q1227" i="1"/>
  <c r="K1227" i="1"/>
  <c r="U1226" i="1"/>
  <c r="Q1226" i="1"/>
  <c r="K1226" i="1"/>
  <c r="U1225" i="1"/>
  <c r="Q1225" i="1"/>
  <c r="K1225" i="1"/>
  <c r="U1224" i="1"/>
  <c r="Q1224" i="1"/>
  <c r="K1224" i="1"/>
  <c r="U1223" i="1"/>
  <c r="Q1223" i="1"/>
  <c r="K1223" i="1"/>
  <c r="U1222" i="1"/>
  <c r="Q1222" i="1"/>
  <c r="K1222" i="1"/>
  <c r="U1221" i="1"/>
  <c r="Q1221" i="1"/>
  <c r="K1221" i="1"/>
  <c r="U1220" i="1"/>
  <c r="Q1220" i="1"/>
  <c r="K1220" i="1"/>
  <c r="U1219" i="1"/>
  <c r="Q1219" i="1"/>
  <c r="K1219" i="1"/>
  <c r="U1218" i="1"/>
  <c r="Q1218" i="1"/>
  <c r="K1218" i="1"/>
  <c r="U1217" i="1"/>
  <c r="Q1217" i="1"/>
  <c r="K1217" i="1"/>
  <c r="U1216" i="1"/>
  <c r="Q1216" i="1"/>
  <c r="K1216" i="1"/>
  <c r="U1215" i="1"/>
  <c r="Q1215" i="1"/>
  <c r="K1215" i="1"/>
  <c r="U1214" i="1"/>
  <c r="Q1214" i="1"/>
  <c r="K1214" i="1"/>
  <c r="U1213" i="1"/>
  <c r="Q1213" i="1"/>
  <c r="K1213" i="1"/>
  <c r="U1212" i="1"/>
  <c r="Q1212" i="1"/>
  <c r="K1212" i="1"/>
  <c r="U1211" i="1"/>
  <c r="Q1211" i="1"/>
  <c r="K1211" i="1"/>
  <c r="U1210" i="1"/>
  <c r="Q1210" i="1"/>
  <c r="K1210" i="1"/>
  <c r="U1209" i="1"/>
  <c r="Q1209" i="1"/>
  <c r="K1209" i="1"/>
  <c r="U1208" i="1"/>
  <c r="Q1208" i="1"/>
  <c r="K1208" i="1"/>
  <c r="U1207" i="1"/>
  <c r="Q1207" i="1"/>
  <c r="K1207" i="1"/>
  <c r="U1206" i="1"/>
  <c r="Q1206" i="1"/>
  <c r="K1206" i="1"/>
  <c r="U1205" i="1"/>
  <c r="Q1205" i="1"/>
  <c r="K1205" i="1"/>
  <c r="U1204" i="1"/>
  <c r="Q1204" i="1"/>
  <c r="K1204" i="1"/>
  <c r="U1203" i="1"/>
  <c r="Q1203" i="1"/>
  <c r="K1203" i="1"/>
  <c r="U1202" i="1"/>
  <c r="Q1202" i="1"/>
  <c r="K1202" i="1"/>
  <c r="U1201" i="1"/>
  <c r="Q1201" i="1"/>
  <c r="K1201" i="1"/>
  <c r="U1200" i="1"/>
  <c r="Q1200" i="1"/>
  <c r="K1200" i="1"/>
  <c r="U1199" i="1"/>
  <c r="Q1199" i="1"/>
  <c r="K1199" i="1"/>
  <c r="U1198" i="1"/>
  <c r="Q1198" i="1"/>
  <c r="K1198" i="1"/>
  <c r="U1197" i="1"/>
  <c r="Q1197" i="1"/>
  <c r="K1197" i="1"/>
  <c r="U1196" i="1"/>
  <c r="K1196" i="1"/>
  <c r="U1195" i="1"/>
  <c r="Q1195" i="1"/>
  <c r="K1195" i="1"/>
  <c r="U1194" i="1"/>
  <c r="Q1194" i="1"/>
  <c r="K1194" i="1"/>
  <c r="U1193" i="1"/>
  <c r="Q1193" i="1"/>
  <c r="K1193" i="1"/>
  <c r="U1192" i="1"/>
  <c r="Q1192" i="1"/>
  <c r="K1192" i="1"/>
  <c r="U1191" i="1"/>
  <c r="Q1191" i="1"/>
  <c r="K1191" i="1"/>
  <c r="U1190" i="1"/>
  <c r="Q1190" i="1"/>
  <c r="K1190" i="1"/>
  <c r="U1189" i="1"/>
  <c r="Q1189" i="1"/>
  <c r="K1189" i="1"/>
  <c r="U1188" i="1"/>
  <c r="Q1188" i="1"/>
  <c r="K1188" i="1"/>
  <c r="U1187" i="1"/>
  <c r="Q1187" i="1"/>
  <c r="K1187" i="1"/>
  <c r="U1186" i="1"/>
  <c r="Q1186" i="1"/>
  <c r="K1186" i="1"/>
  <c r="U1185" i="1"/>
  <c r="Q1185" i="1"/>
  <c r="K1185" i="1"/>
  <c r="U1184" i="1"/>
  <c r="Q1184" i="1"/>
  <c r="K1184" i="1"/>
  <c r="U1183" i="1"/>
  <c r="Q1183" i="1"/>
  <c r="K1183" i="1"/>
  <c r="U1182" i="1"/>
  <c r="Q1182" i="1"/>
  <c r="K1182" i="1"/>
  <c r="U1181" i="1"/>
  <c r="Q1181" i="1"/>
  <c r="K1181" i="1"/>
  <c r="U1180" i="1"/>
  <c r="Q1180" i="1"/>
  <c r="K1180" i="1"/>
  <c r="U1179" i="1"/>
  <c r="Q1179" i="1"/>
  <c r="K1179" i="1"/>
  <c r="U1178" i="1"/>
  <c r="Q1178" i="1"/>
  <c r="K1178" i="1"/>
  <c r="U1177" i="1"/>
  <c r="Q1177" i="1"/>
  <c r="K1177" i="1"/>
  <c r="U1176" i="1"/>
  <c r="Q1176" i="1"/>
  <c r="K1176" i="1"/>
  <c r="U1175" i="1"/>
  <c r="Q1175" i="1"/>
  <c r="K1175" i="1"/>
  <c r="U1174" i="1"/>
  <c r="Q1174" i="1"/>
  <c r="K1174" i="1"/>
  <c r="U1173" i="1"/>
  <c r="Q1173" i="1"/>
  <c r="K1173" i="1"/>
  <c r="U1172" i="1"/>
  <c r="Q1172" i="1"/>
  <c r="K1172" i="1"/>
  <c r="U1171" i="1"/>
  <c r="Q1171" i="1"/>
  <c r="K1171" i="1"/>
  <c r="U1170" i="1"/>
  <c r="Q1170" i="1"/>
  <c r="K1170" i="1"/>
  <c r="U1169" i="1"/>
  <c r="Q1169" i="1"/>
  <c r="K1169" i="1"/>
  <c r="U1168" i="1"/>
  <c r="Q1168" i="1"/>
  <c r="K1168" i="1"/>
  <c r="U1167" i="1"/>
  <c r="Q1167" i="1"/>
  <c r="K1167" i="1"/>
  <c r="U1166" i="1"/>
  <c r="Q1166" i="1"/>
  <c r="K1166" i="1"/>
  <c r="U1165" i="1"/>
  <c r="Q1165" i="1"/>
  <c r="K1165" i="1"/>
  <c r="U1164" i="1"/>
  <c r="Q1164" i="1"/>
  <c r="K1164" i="1"/>
  <c r="U1163" i="1"/>
  <c r="Q1163" i="1"/>
  <c r="K1163" i="1"/>
  <c r="U1162" i="1"/>
  <c r="Q1162" i="1"/>
  <c r="U1161" i="1"/>
  <c r="Q1161" i="1"/>
  <c r="K1161" i="1"/>
  <c r="U1160" i="1"/>
  <c r="Q1160" i="1"/>
  <c r="K1160" i="1"/>
  <c r="U1159" i="1"/>
  <c r="Q1159" i="1"/>
  <c r="K1159" i="1"/>
  <c r="U1158" i="1"/>
  <c r="Q1158" i="1"/>
  <c r="K1158" i="1"/>
  <c r="U1157" i="1"/>
  <c r="Q1157" i="1"/>
  <c r="K1157" i="1"/>
  <c r="U1156" i="1"/>
  <c r="Q1156" i="1"/>
  <c r="K1156" i="1"/>
  <c r="U1155" i="1"/>
  <c r="Q1155" i="1"/>
  <c r="K1155" i="1"/>
  <c r="U1154" i="1"/>
  <c r="Q1154" i="1"/>
  <c r="K1154" i="1"/>
  <c r="U1153" i="1"/>
  <c r="Q1153" i="1"/>
  <c r="K1153" i="1"/>
  <c r="U1152" i="1"/>
  <c r="Q1152" i="1"/>
  <c r="U1151" i="1"/>
  <c r="Q1151" i="1"/>
  <c r="K1151" i="1"/>
  <c r="U1150" i="1"/>
  <c r="K1150" i="1"/>
  <c r="U1149" i="1"/>
  <c r="Q1149" i="1"/>
  <c r="K1149" i="1"/>
  <c r="U1148" i="1"/>
  <c r="Q1148" i="1"/>
  <c r="K1148" i="1"/>
  <c r="U1147" i="1"/>
  <c r="Q1147" i="1"/>
  <c r="K1147" i="1"/>
  <c r="U1146" i="1"/>
  <c r="Q1146" i="1"/>
  <c r="K1146" i="1"/>
  <c r="U1145" i="1"/>
  <c r="Q1145" i="1"/>
  <c r="K1145" i="1"/>
  <c r="U1144" i="1"/>
  <c r="Q1144" i="1"/>
  <c r="K1144" i="1"/>
  <c r="U1143" i="1"/>
  <c r="Q1143" i="1"/>
  <c r="K1143" i="1"/>
  <c r="U1142" i="1"/>
  <c r="K1142" i="1"/>
  <c r="U1141" i="1"/>
  <c r="Q1141" i="1"/>
  <c r="K1141" i="1"/>
  <c r="U1140" i="1"/>
  <c r="Q1140" i="1"/>
  <c r="U1139" i="1"/>
  <c r="Q1139" i="1"/>
  <c r="K1139" i="1"/>
  <c r="U1138" i="1"/>
  <c r="U1137" i="1"/>
  <c r="Q1137" i="1"/>
  <c r="K1137" i="1"/>
  <c r="U1136" i="1"/>
  <c r="Q1136" i="1"/>
  <c r="K1136" i="1"/>
  <c r="U1135" i="1"/>
  <c r="Q1135" i="1"/>
  <c r="K1135" i="1"/>
  <c r="U1134" i="1"/>
  <c r="Q1134" i="1"/>
  <c r="K1134" i="1"/>
  <c r="U1133" i="1"/>
  <c r="Q1133" i="1"/>
  <c r="U1132" i="1"/>
  <c r="Q1132" i="1"/>
  <c r="U1131" i="1"/>
  <c r="Q1131" i="1"/>
  <c r="L1131" i="1"/>
  <c r="K1131" i="1"/>
  <c r="U1130" i="1"/>
  <c r="Q1130" i="1"/>
  <c r="L1130" i="1"/>
  <c r="K1130" i="1"/>
  <c r="U1129" i="1"/>
  <c r="Q1129" i="1"/>
  <c r="L1129" i="1"/>
  <c r="K1129" i="1"/>
  <c r="U1128" i="1"/>
  <c r="Q1128" i="1"/>
  <c r="L1128" i="1"/>
  <c r="K1128" i="1"/>
  <c r="U1127" i="1"/>
  <c r="Q1127" i="1"/>
  <c r="L1127" i="1"/>
  <c r="K1127" i="1"/>
  <c r="U1126" i="1"/>
  <c r="Q1126" i="1"/>
  <c r="L1126" i="1"/>
  <c r="K1126" i="1"/>
  <c r="U1125" i="1"/>
  <c r="Q1125" i="1"/>
  <c r="L1125" i="1"/>
  <c r="K1125" i="1"/>
  <c r="U1124" i="1"/>
  <c r="Q1124" i="1"/>
  <c r="L1124" i="1"/>
  <c r="K1124" i="1"/>
  <c r="U1123" i="1"/>
  <c r="Q1123" i="1"/>
  <c r="L1123" i="1"/>
  <c r="K1123" i="1"/>
  <c r="U1122" i="1"/>
  <c r="Q1122" i="1"/>
  <c r="L1122" i="1"/>
  <c r="K1122" i="1"/>
  <c r="U1121" i="1"/>
  <c r="Q1121" i="1"/>
  <c r="L1121" i="1"/>
  <c r="K1121" i="1"/>
  <c r="U1120" i="1"/>
  <c r="Q1120" i="1"/>
  <c r="L1120" i="1"/>
  <c r="K1120" i="1"/>
  <c r="U1119" i="1"/>
  <c r="Q1119" i="1"/>
  <c r="L1119" i="1"/>
  <c r="K1119" i="1"/>
  <c r="U1118" i="1"/>
  <c r="Q1118" i="1"/>
  <c r="L1118" i="1"/>
  <c r="K1118" i="1"/>
  <c r="U1117" i="1"/>
  <c r="Q1117" i="1"/>
  <c r="L1117" i="1"/>
  <c r="K1117" i="1"/>
  <c r="U1116" i="1"/>
  <c r="Q1116" i="1"/>
  <c r="L1116" i="1"/>
  <c r="K1116" i="1"/>
  <c r="U1115" i="1"/>
  <c r="Q1115" i="1"/>
  <c r="L1115" i="1"/>
  <c r="K1115" i="1"/>
  <c r="U1114" i="1"/>
  <c r="K1114" i="1"/>
  <c r="L1114" i="1" s="1"/>
  <c r="U1113" i="1"/>
  <c r="Q1113" i="1"/>
  <c r="K1113" i="1"/>
  <c r="L1113" i="1" s="1"/>
  <c r="U1112" i="1"/>
  <c r="Q1112" i="1"/>
  <c r="K1112" i="1"/>
  <c r="L1112" i="1" s="1"/>
  <c r="U1111" i="1"/>
  <c r="K1111" i="1"/>
  <c r="L1111" i="1" s="1"/>
  <c r="U1110" i="1"/>
  <c r="K1110" i="1"/>
  <c r="L1110" i="1" s="1"/>
  <c r="U1109" i="1"/>
  <c r="Q1109" i="1"/>
  <c r="L1109" i="1"/>
  <c r="U1108" i="1"/>
  <c r="Q1108" i="1"/>
  <c r="L1108" i="1"/>
  <c r="K1108" i="1"/>
  <c r="U1107" i="1"/>
  <c r="Q1107" i="1"/>
  <c r="L1107" i="1"/>
  <c r="K1107" i="1"/>
  <c r="U1106" i="1"/>
  <c r="Q1106" i="1"/>
  <c r="L1106" i="1"/>
  <c r="K1106" i="1"/>
  <c r="U1105" i="1"/>
  <c r="Q1105" i="1"/>
  <c r="L1105" i="1"/>
  <c r="K1105" i="1"/>
  <c r="U1104" i="1"/>
  <c r="Q1104" i="1"/>
  <c r="L1104" i="1"/>
  <c r="K1104" i="1"/>
  <c r="U1103" i="1"/>
  <c r="Q1103" i="1"/>
  <c r="L1103" i="1"/>
  <c r="K1103" i="1"/>
  <c r="U1102" i="1"/>
  <c r="Q1102" i="1"/>
  <c r="L1102" i="1"/>
  <c r="K1102" i="1"/>
  <c r="U1101" i="1"/>
  <c r="Q1101" i="1"/>
  <c r="L1101" i="1"/>
  <c r="K1101" i="1"/>
  <c r="U1100" i="1"/>
  <c r="Q1100" i="1"/>
  <c r="L1100" i="1"/>
  <c r="K1100" i="1"/>
  <c r="U1099" i="1"/>
  <c r="Q1099" i="1"/>
  <c r="L1099" i="1"/>
  <c r="K1099" i="1"/>
  <c r="U1098" i="1"/>
  <c r="Q1098" i="1"/>
  <c r="L1098" i="1"/>
  <c r="K1098" i="1"/>
  <c r="U1097" i="1"/>
  <c r="K1097" i="1"/>
  <c r="L1097" i="1" s="1"/>
  <c r="U1096" i="1"/>
  <c r="Q1096" i="1"/>
  <c r="K1096" i="1"/>
  <c r="L1096" i="1" s="1"/>
  <c r="U1095" i="1"/>
  <c r="Q1095" i="1"/>
  <c r="K1095" i="1"/>
  <c r="L1095" i="1" s="1"/>
  <c r="U1094" i="1"/>
  <c r="Q1094" i="1"/>
  <c r="K1094" i="1"/>
  <c r="L1094" i="1" s="1"/>
  <c r="U1093" i="1"/>
  <c r="Q1093" i="1"/>
  <c r="K1093" i="1"/>
  <c r="L1093" i="1" s="1"/>
  <c r="U1092" i="1"/>
  <c r="Q1092" i="1"/>
  <c r="K1092" i="1"/>
  <c r="L1092" i="1" s="1"/>
  <c r="U1091" i="1"/>
  <c r="Q1091" i="1"/>
  <c r="K1091" i="1"/>
  <c r="L1091" i="1" s="1"/>
  <c r="U1090" i="1"/>
  <c r="Q1090" i="1"/>
  <c r="K1090" i="1"/>
  <c r="L1090" i="1" s="1"/>
  <c r="U1089" i="1"/>
  <c r="Q1089" i="1"/>
  <c r="K1089" i="1"/>
  <c r="L1089" i="1" s="1"/>
  <c r="U1088" i="1"/>
  <c r="Q1088" i="1"/>
  <c r="K1088" i="1"/>
  <c r="L1088" i="1" s="1"/>
  <c r="U1087" i="1"/>
  <c r="Q1087" i="1"/>
  <c r="K1087" i="1"/>
  <c r="L1087" i="1" s="1"/>
  <c r="U1086" i="1"/>
  <c r="Q1086" i="1"/>
  <c r="K1086" i="1"/>
  <c r="L1086" i="1" s="1"/>
  <c r="U1085" i="1"/>
  <c r="Q1085" i="1"/>
  <c r="K1085" i="1"/>
  <c r="L1085" i="1" s="1"/>
  <c r="U1084" i="1"/>
  <c r="Q1084" i="1"/>
  <c r="K1084" i="1"/>
  <c r="L1084" i="1" s="1"/>
  <c r="U1083" i="1"/>
  <c r="Q1083" i="1"/>
  <c r="K1083" i="1"/>
  <c r="L1083" i="1" s="1"/>
  <c r="U1082" i="1"/>
  <c r="Q1082" i="1"/>
  <c r="K1082" i="1"/>
  <c r="L1082" i="1" s="1"/>
  <c r="U1081" i="1"/>
  <c r="Q1081" i="1"/>
  <c r="K1081" i="1"/>
  <c r="L1081" i="1" s="1"/>
  <c r="U1080" i="1"/>
  <c r="Q1080" i="1"/>
  <c r="K1080" i="1"/>
  <c r="L1080" i="1" s="1"/>
  <c r="U1079" i="1"/>
  <c r="Q1079" i="1"/>
  <c r="K1079" i="1"/>
  <c r="L1079" i="1" s="1"/>
  <c r="U1078" i="1"/>
  <c r="Q1078" i="1"/>
  <c r="K1078" i="1"/>
  <c r="L1078" i="1" s="1"/>
  <c r="U1077" i="1"/>
  <c r="Q1077" i="1"/>
  <c r="K1077" i="1"/>
  <c r="L1077" i="1" s="1"/>
  <c r="U1076" i="1"/>
  <c r="Q1076" i="1"/>
  <c r="K1076" i="1"/>
  <c r="L1076" i="1" s="1"/>
  <c r="U1075" i="1"/>
  <c r="Q1075" i="1"/>
  <c r="K1075" i="1"/>
  <c r="L1075" i="1" s="1"/>
  <c r="U1074" i="1"/>
  <c r="Q1074" i="1"/>
  <c r="K1074" i="1"/>
  <c r="L1074" i="1" s="1"/>
  <c r="U1073" i="1"/>
  <c r="Q1073" i="1"/>
  <c r="K1073" i="1"/>
  <c r="L1073" i="1" s="1"/>
  <c r="U1072" i="1"/>
  <c r="Q1072" i="1"/>
  <c r="K1072" i="1"/>
  <c r="L1072" i="1" s="1"/>
  <c r="U1071" i="1"/>
  <c r="Q1071" i="1"/>
  <c r="K1071" i="1"/>
  <c r="L1071" i="1" s="1"/>
  <c r="U1070" i="1"/>
  <c r="Q1070" i="1"/>
  <c r="K1070" i="1"/>
  <c r="L1070" i="1" s="1"/>
  <c r="U1069" i="1"/>
  <c r="Q1069" i="1"/>
  <c r="K1069" i="1"/>
  <c r="L1069" i="1" s="1"/>
  <c r="U1068" i="1"/>
  <c r="Q1068" i="1"/>
  <c r="K1068" i="1"/>
  <c r="L1068" i="1" s="1"/>
  <c r="U1067" i="1"/>
  <c r="Q1067" i="1"/>
  <c r="K1067" i="1"/>
  <c r="L1067" i="1" s="1"/>
  <c r="U1066" i="1"/>
  <c r="Q1066" i="1"/>
  <c r="K1066" i="1"/>
  <c r="L1066" i="1" s="1"/>
  <c r="U1065" i="1"/>
  <c r="Q1065" i="1"/>
  <c r="K1065" i="1"/>
  <c r="L1065" i="1" s="1"/>
  <c r="U1064" i="1"/>
  <c r="Q1064" i="1"/>
  <c r="K1064" i="1"/>
  <c r="L1064" i="1" s="1"/>
  <c r="U1063" i="1"/>
  <c r="Q1063" i="1"/>
  <c r="K1063" i="1"/>
  <c r="L1063" i="1" s="1"/>
  <c r="U1062" i="1"/>
  <c r="Q1062" i="1"/>
  <c r="K1062" i="1"/>
  <c r="L1062" i="1" s="1"/>
  <c r="U1061" i="1"/>
  <c r="Q1061" i="1"/>
  <c r="K1061" i="1"/>
  <c r="L1061" i="1" s="1"/>
  <c r="U1060" i="1"/>
  <c r="Q1060" i="1"/>
  <c r="K1060" i="1"/>
  <c r="L1060" i="1" s="1"/>
  <c r="U1059" i="1"/>
  <c r="Q1059" i="1"/>
  <c r="K1059" i="1"/>
  <c r="L1059" i="1" s="1"/>
  <c r="U1058" i="1"/>
  <c r="Q1058" i="1"/>
  <c r="K1058" i="1"/>
  <c r="L1058" i="1" s="1"/>
  <c r="U1057" i="1"/>
  <c r="Q1057" i="1"/>
  <c r="K1057" i="1"/>
  <c r="L1057" i="1" s="1"/>
  <c r="U1056" i="1"/>
  <c r="Q1056" i="1"/>
  <c r="K1056" i="1"/>
  <c r="L1056" i="1" s="1"/>
  <c r="U1055" i="1"/>
  <c r="Q1055" i="1"/>
  <c r="K1055" i="1"/>
  <c r="L1055" i="1" s="1"/>
  <c r="U1054" i="1"/>
  <c r="Q1054" i="1"/>
  <c r="K1054" i="1"/>
  <c r="L1054" i="1" s="1"/>
  <c r="U1053" i="1"/>
  <c r="Q1053" i="1"/>
  <c r="K1053" i="1"/>
  <c r="L1053" i="1" s="1"/>
  <c r="U1052" i="1"/>
  <c r="Q1052" i="1"/>
  <c r="K1052" i="1"/>
  <c r="L1052" i="1" s="1"/>
  <c r="U1051" i="1"/>
  <c r="Q1051" i="1"/>
  <c r="K1051" i="1"/>
  <c r="L1051" i="1" s="1"/>
  <c r="U1050" i="1"/>
  <c r="Q1050" i="1"/>
  <c r="K1050" i="1"/>
  <c r="L1050" i="1" s="1"/>
  <c r="U1049" i="1"/>
  <c r="Q1049" i="1"/>
  <c r="K1049" i="1"/>
  <c r="L1049" i="1" s="1"/>
  <c r="U1048" i="1"/>
  <c r="Q1048" i="1"/>
  <c r="K1048" i="1"/>
  <c r="L1048" i="1" s="1"/>
  <c r="U1047" i="1"/>
  <c r="Q1047" i="1"/>
  <c r="K1047" i="1"/>
  <c r="L1047" i="1" s="1"/>
  <c r="U1046" i="1"/>
  <c r="Q1046" i="1"/>
  <c r="K1046" i="1"/>
  <c r="L1046" i="1" s="1"/>
  <c r="U1045" i="1"/>
  <c r="Q1045" i="1"/>
  <c r="K1045" i="1"/>
  <c r="L1045" i="1" s="1"/>
  <c r="U1044" i="1"/>
  <c r="Q1044" i="1"/>
  <c r="K1044" i="1"/>
  <c r="L1044" i="1" s="1"/>
  <c r="U1043" i="1"/>
  <c r="Q1043" i="1"/>
  <c r="K1043" i="1"/>
  <c r="L1043" i="1" s="1"/>
  <c r="U1042" i="1"/>
  <c r="Q1042" i="1"/>
  <c r="K1042" i="1"/>
  <c r="L1042" i="1" s="1"/>
  <c r="U1041" i="1"/>
  <c r="Q1041" i="1"/>
  <c r="K1041" i="1"/>
  <c r="L1041" i="1" s="1"/>
  <c r="U1040" i="1"/>
  <c r="Q1040" i="1"/>
  <c r="K1040" i="1"/>
  <c r="L1040" i="1" s="1"/>
  <c r="U1039" i="1"/>
  <c r="Q1039" i="1"/>
  <c r="K1039" i="1"/>
  <c r="L1039" i="1" s="1"/>
  <c r="U1038" i="1"/>
  <c r="Q1038" i="1"/>
  <c r="K1038" i="1"/>
  <c r="L1038" i="1" s="1"/>
  <c r="U1037" i="1"/>
  <c r="Q1037" i="1"/>
  <c r="K1037" i="1"/>
  <c r="L1037" i="1" s="1"/>
  <c r="U1036" i="1"/>
  <c r="Q1036" i="1"/>
  <c r="K1036" i="1"/>
  <c r="L1036" i="1" s="1"/>
  <c r="U1035" i="1"/>
  <c r="Q1035" i="1"/>
  <c r="K1035" i="1"/>
  <c r="L1035" i="1" s="1"/>
  <c r="U1034" i="1"/>
  <c r="Q1034" i="1"/>
  <c r="K1034" i="1"/>
  <c r="L1034" i="1" s="1"/>
  <c r="U1033" i="1"/>
  <c r="Q1033" i="1"/>
  <c r="K1033" i="1"/>
  <c r="L1033" i="1" s="1"/>
  <c r="U1032" i="1"/>
  <c r="Q1032" i="1"/>
  <c r="K1032" i="1"/>
  <c r="L1032" i="1" s="1"/>
  <c r="U1031" i="1"/>
  <c r="Q1031" i="1"/>
  <c r="K1031" i="1"/>
  <c r="L1031" i="1" s="1"/>
  <c r="U1030" i="1"/>
  <c r="Q1030" i="1"/>
  <c r="K1030" i="1"/>
  <c r="L1030" i="1" s="1"/>
  <c r="U1029" i="1"/>
  <c r="Q1029" i="1"/>
  <c r="K1029" i="1"/>
  <c r="L1029" i="1" s="1"/>
  <c r="U1028" i="1"/>
  <c r="Q1028" i="1"/>
  <c r="K1028" i="1"/>
  <c r="L1028" i="1" s="1"/>
  <c r="U1027" i="1"/>
  <c r="L1027" i="1"/>
  <c r="K1027" i="1"/>
  <c r="U1026" i="1"/>
  <c r="Q1026" i="1"/>
  <c r="L1026" i="1"/>
  <c r="K1026" i="1"/>
  <c r="U1025" i="1"/>
  <c r="K1025" i="1"/>
  <c r="L1025" i="1" s="1"/>
  <c r="U1024" i="1"/>
  <c r="Q1024" i="1"/>
  <c r="K1024" i="1"/>
  <c r="L1024" i="1" s="1"/>
  <c r="U1023" i="1"/>
  <c r="Q1023" i="1"/>
  <c r="K1023" i="1"/>
  <c r="L1023" i="1" s="1"/>
  <c r="U1022" i="1"/>
  <c r="Q1022" i="1"/>
  <c r="K1022" i="1"/>
  <c r="L1022" i="1" s="1"/>
  <c r="U1021" i="1"/>
  <c r="Q1021" i="1"/>
  <c r="K1021" i="1"/>
  <c r="L1021" i="1" s="1"/>
  <c r="U1020" i="1"/>
  <c r="Q1020" i="1"/>
  <c r="K1020" i="1"/>
  <c r="L1020" i="1" s="1"/>
  <c r="U1019" i="1"/>
  <c r="Q1019" i="1"/>
  <c r="K1019" i="1"/>
  <c r="L1019" i="1" s="1"/>
  <c r="U1018" i="1"/>
  <c r="Q1018" i="1"/>
  <c r="K1018" i="1"/>
  <c r="L1018" i="1" s="1"/>
  <c r="U1017" i="1"/>
  <c r="Q1017" i="1"/>
  <c r="K1017" i="1"/>
  <c r="L1017" i="1" s="1"/>
  <c r="U1016" i="1"/>
  <c r="Q1016" i="1"/>
  <c r="K1016" i="1"/>
  <c r="L1016" i="1" s="1"/>
  <c r="U1015" i="1"/>
  <c r="Q1015" i="1"/>
  <c r="K1015" i="1"/>
  <c r="L1015" i="1" s="1"/>
  <c r="U1014" i="1"/>
  <c r="Q1014" i="1"/>
  <c r="K1014" i="1"/>
  <c r="L1014" i="1" s="1"/>
  <c r="U1013" i="1"/>
  <c r="Q1013" i="1"/>
  <c r="K1013" i="1"/>
  <c r="L1013" i="1" s="1"/>
  <c r="U1012" i="1"/>
  <c r="Q1012" i="1"/>
  <c r="K1012" i="1"/>
  <c r="L1012" i="1" s="1"/>
  <c r="U1011" i="1"/>
  <c r="Q1011" i="1"/>
  <c r="K1011" i="1"/>
  <c r="L1011" i="1" s="1"/>
  <c r="U1010" i="1"/>
  <c r="Q1010" i="1"/>
  <c r="K1010" i="1"/>
  <c r="L1010" i="1" s="1"/>
  <c r="U1009" i="1"/>
  <c r="Q1009" i="1"/>
  <c r="K1009" i="1"/>
  <c r="L1009" i="1" s="1"/>
  <c r="U1008" i="1"/>
  <c r="Q1008" i="1"/>
  <c r="K1008" i="1"/>
  <c r="L1008" i="1" s="1"/>
  <c r="U1007" i="1"/>
  <c r="Q1007" i="1"/>
  <c r="K1007" i="1"/>
  <c r="L1007" i="1" s="1"/>
  <c r="U1006" i="1"/>
  <c r="Q1006" i="1"/>
  <c r="K1006" i="1"/>
  <c r="L1006" i="1" s="1"/>
  <c r="U1005" i="1"/>
  <c r="Q1005" i="1"/>
  <c r="K1005" i="1"/>
  <c r="L1005" i="1" s="1"/>
  <c r="U1004" i="1"/>
  <c r="Q1004" i="1"/>
  <c r="K1004" i="1"/>
  <c r="L1004" i="1" s="1"/>
  <c r="U1003" i="1"/>
  <c r="Q1003" i="1"/>
  <c r="K1003" i="1"/>
  <c r="L1003" i="1" s="1"/>
  <c r="U1002" i="1"/>
  <c r="Q1002" i="1"/>
  <c r="K1002" i="1"/>
  <c r="L1002" i="1" s="1"/>
  <c r="U1001" i="1"/>
  <c r="Q1001" i="1"/>
  <c r="K1001" i="1"/>
  <c r="L1001" i="1" s="1"/>
  <c r="U1000" i="1"/>
  <c r="Q1000" i="1"/>
  <c r="K1000" i="1"/>
  <c r="L1000" i="1" s="1"/>
  <c r="U999" i="1"/>
  <c r="Q999" i="1"/>
  <c r="K999" i="1"/>
  <c r="L999" i="1" s="1"/>
  <c r="U998" i="1"/>
  <c r="Q998" i="1"/>
  <c r="K998" i="1"/>
  <c r="L998" i="1" s="1"/>
  <c r="U997" i="1"/>
  <c r="Q997" i="1"/>
  <c r="K997" i="1"/>
  <c r="L997" i="1" s="1"/>
  <c r="U996" i="1"/>
  <c r="Q996" i="1"/>
  <c r="K996" i="1"/>
  <c r="L996" i="1" s="1"/>
  <c r="U995" i="1"/>
  <c r="Q995" i="1"/>
  <c r="K995" i="1"/>
  <c r="L995" i="1" s="1"/>
  <c r="U994" i="1"/>
  <c r="Q994" i="1"/>
  <c r="K994" i="1"/>
  <c r="L994" i="1" s="1"/>
  <c r="U993" i="1"/>
  <c r="Q993" i="1"/>
  <c r="K993" i="1"/>
  <c r="L993" i="1" s="1"/>
  <c r="U992" i="1"/>
  <c r="Q992" i="1"/>
  <c r="K992" i="1"/>
  <c r="L992" i="1" s="1"/>
  <c r="U991" i="1"/>
  <c r="Q991" i="1"/>
  <c r="K991" i="1"/>
  <c r="L991" i="1" s="1"/>
  <c r="U990" i="1"/>
  <c r="Q990" i="1"/>
  <c r="K990" i="1"/>
  <c r="L990" i="1" s="1"/>
  <c r="U989" i="1"/>
  <c r="Q989" i="1"/>
  <c r="K989" i="1"/>
  <c r="L989" i="1" s="1"/>
  <c r="U988" i="1"/>
  <c r="Q988" i="1"/>
  <c r="K988" i="1"/>
  <c r="L988" i="1" s="1"/>
  <c r="U987" i="1"/>
  <c r="Q987" i="1"/>
  <c r="K987" i="1"/>
  <c r="L987" i="1" s="1"/>
  <c r="U986" i="1"/>
  <c r="Q986" i="1"/>
  <c r="K986" i="1"/>
  <c r="L986" i="1" s="1"/>
  <c r="U985" i="1"/>
  <c r="Q985" i="1"/>
  <c r="K985" i="1"/>
  <c r="L985" i="1" s="1"/>
  <c r="U984" i="1"/>
  <c r="Q984" i="1"/>
  <c r="K984" i="1"/>
  <c r="L984" i="1" s="1"/>
  <c r="U983" i="1"/>
  <c r="Q983" i="1"/>
  <c r="K983" i="1"/>
  <c r="L983" i="1" s="1"/>
  <c r="U982" i="1"/>
  <c r="K982" i="1"/>
  <c r="L982" i="1" s="1"/>
  <c r="U981" i="1"/>
  <c r="Q981" i="1"/>
  <c r="K981" i="1"/>
  <c r="L981" i="1" s="1"/>
  <c r="U980" i="1"/>
  <c r="Q980" i="1"/>
  <c r="K980" i="1"/>
  <c r="L980" i="1" s="1"/>
  <c r="U979" i="1"/>
  <c r="L979" i="1"/>
  <c r="K979" i="1"/>
  <c r="U978" i="1"/>
  <c r="K978" i="1"/>
  <c r="L978" i="1" s="1"/>
  <c r="U977" i="1"/>
  <c r="K977" i="1"/>
  <c r="L977" i="1" s="1"/>
  <c r="U976" i="1"/>
  <c r="Q976" i="1"/>
  <c r="K976" i="1"/>
  <c r="L976" i="1" s="1"/>
  <c r="U975" i="1"/>
  <c r="Q975" i="1"/>
  <c r="K975" i="1"/>
  <c r="L975" i="1" s="1"/>
  <c r="U974" i="1"/>
  <c r="Q974" i="1"/>
  <c r="K974" i="1"/>
  <c r="L974" i="1" s="1"/>
  <c r="U973" i="1"/>
  <c r="Q973" i="1"/>
  <c r="K973" i="1"/>
  <c r="L973" i="1" s="1"/>
  <c r="U972" i="1"/>
  <c r="Q972" i="1"/>
  <c r="K972" i="1"/>
  <c r="L972" i="1" s="1"/>
  <c r="U971" i="1"/>
  <c r="Q971" i="1"/>
  <c r="K971" i="1"/>
  <c r="L971" i="1" s="1"/>
  <c r="U970" i="1"/>
  <c r="Q970" i="1"/>
  <c r="K970" i="1"/>
  <c r="L970" i="1" s="1"/>
  <c r="U969" i="1"/>
  <c r="Q969" i="1"/>
  <c r="K969" i="1"/>
  <c r="L969" i="1" s="1"/>
  <c r="U968" i="1"/>
  <c r="Q968" i="1"/>
  <c r="K968" i="1"/>
  <c r="L968" i="1" s="1"/>
  <c r="U967" i="1"/>
  <c r="Q967" i="1"/>
  <c r="K967" i="1"/>
  <c r="L967" i="1" s="1"/>
  <c r="U966" i="1"/>
  <c r="Q966" i="1"/>
  <c r="K966" i="1"/>
  <c r="L966" i="1" s="1"/>
  <c r="U965" i="1"/>
  <c r="Q965" i="1"/>
  <c r="K965" i="1"/>
  <c r="L965" i="1" s="1"/>
  <c r="U964" i="1"/>
  <c r="K964" i="1"/>
  <c r="L964" i="1" s="1"/>
  <c r="U963" i="1"/>
  <c r="Q963" i="1"/>
  <c r="K963" i="1"/>
  <c r="L963" i="1" s="1"/>
  <c r="U962" i="1"/>
  <c r="Q962" i="1"/>
  <c r="K962" i="1"/>
  <c r="L962" i="1" s="1"/>
  <c r="U961" i="1"/>
  <c r="Q961" i="1"/>
  <c r="K961" i="1"/>
  <c r="L961" i="1" s="1"/>
  <c r="U960" i="1"/>
  <c r="Q960" i="1"/>
  <c r="K960" i="1"/>
  <c r="L960" i="1" s="1"/>
  <c r="U959" i="1"/>
  <c r="Q959" i="1"/>
  <c r="K959" i="1"/>
  <c r="L959" i="1" s="1"/>
  <c r="U958" i="1"/>
  <c r="Q958" i="1"/>
  <c r="K958" i="1"/>
  <c r="L958" i="1" s="1"/>
  <c r="U957" i="1"/>
  <c r="Q957" i="1"/>
  <c r="K957" i="1"/>
  <c r="L957" i="1" s="1"/>
  <c r="U956" i="1"/>
  <c r="Q956" i="1"/>
  <c r="K956" i="1"/>
  <c r="L956" i="1" s="1"/>
  <c r="U955" i="1"/>
  <c r="Q955" i="1"/>
  <c r="K955" i="1"/>
  <c r="L955" i="1" s="1"/>
  <c r="U954" i="1"/>
  <c r="Q954" i="1"/>
  <c r="K954" i="1"/>
  <c r="L954" i="1" s="1"/>
  <c r="U953" i="1"/>
  <c r="Q953" i="1"/>
  <c r="K953" i="1"/>
  <c r="L953" i="1" s="1"/>
  <c r="U952" i="1"/>
  <c r="Q952" i="1"/>
  <c r="K952" i="1"/>
  <c r="L952" i="1" s="1"/>
  <c r="U951" i="1"/>
  <c r="Q951" i="1"/>
  <c r="K951" i="1"/>
  <c r="L951" i="1" s="1"/>
  <c r="U950" i="1"/>
  <c r="Q950" i="1"/>
  <c r="K950" i="1"/>
  <c r="L950" i="1" s="1"/>
  <c r="U949" i="1"/>
  <c r="Q949" i="1"/>
  <c r="K949" i="1"/>
  <c r="L949" i="1" s="1"/>
  <c r="U948" i="1"/>
  <c r="Q948" i="1"/>
  <c r="K948" i="1"/>
  <c r="L948" i="1" s="1"/>
  <c r="U947" i="1"/>
  <c r="Q947" i="1"/>
  <c r="K947" i="1"/>
  <c r="L947" i="1" s="1"/>
  <c r="U946" i="1"/>
  <c r="Q946" i="1"/>
  <c r="K946" i="1"/>
  <c r="L946" i="1" s="1"/>
  <c r="U945" i="1"/>
  <c r="Q945" i="1"/>
  <c r="K945" i="1"/>
  <c r="L945" i="1" s="1"/>
  <c r="U944" i="1"/>
  <c r="Q944" i="1"/>
  <c r="K944" i="1"/>
  <c r="L944" i="1" s="1"/>
  <c r="U943" i="1"/>
  <c r="Q943" i="1"/>
  <c r="K943" i="1"/>
  <c r="L943" i="1" s="1"/>
  <c r="U942" i="1"/>
  <c r="Q942" i="1"/>
  <c r="K942" i="1"/>
  <c r="L942" i="1" s="1"/>
  <c r="U941" i="1"/>
  <c r="Q941" i="1"/>
  <c r="K941" i="1"/>
  <c r="L941" i="1" s="1"/>
  <c r="U940" i="1"/>
  <c r="Q940" i="1"/>
  <c r="K940" i="1"/>
  <c r="L940" i="1" s="1"/>
  <c r="U939" i="1"/>
  <c r="Q939" i="1"/>
  <c r="K939" i="1"/>
  <c r="L939" i="1" s="1"/>
  <c r="U938" i="1"/>
  <c r="Q938" i="1"/>
  <c r="K938" i="1"/>
  <c r="L938" i="1" s="1"/>
  <c r="U937" i="1"/>
  <c r="Q937" i="1"/>
  <c r="K937" i="1"/>
  <c r="L937" i="1" s="1"/>
  <c r="U936" i="1"/>
  <c r="Q936" i="1"/>
  <c r="K936" i="1"/>
  <c r="L936" i="1" s="1"/>
  <c r="U935" i="1"/>
  <c r="Q935" i="1"/>
  <c r="K935" i="1"/>
  <c r="L935" i="1" s="1"/>
  <c r="U934" i="1"/>
  <c r="Q934" i="1"/>
  <c r="K934" i="1"/>
  <c r="L934" i="1" s="1"/>
  <c r="U933" i="1"/>
  <c r="Q933" i="1"/>
  <c r="K933" i="1"/>
  <c r="L933" i="1" s="1"/>
  <c r="U932" i="1"/>
  <c r="Q932" i="1"/>
  <c r="K932" i="1"/>
  <c r="L932" i="1" s="1"/>
  <c r="U931" i="1"/>
  <c r="Q931" i="1"/>
  <c r="K931" i="1"/>
  <c r="L931" i="1" s="1"/>
  <c r="U930" i="1"/>
  <c r="Q930" i="1"/>
  <c r="K930" i="1"/>
  <c r="L930" i="1" s="1"/>
  <c r="U929" i="1"/>
  <c r="Q929" i="1"/>
  <c r="K929" i="1"/>
  <c r="L929" i="1" s="1"/>
  <c r="U928" i="1"/>
  <c r="Q928" i="1"/>
  <c r="K928" i="1"/>
  <c r="L928" i="1" s="1"/>
  <c r="U927" i="1"/>
  <c r="Q927" i="1"/>
  <c r="K927" i="1"/>
  <c r="L927" i="1" s="1"/>
  <c r="U926" i="1"/>
  <c r="Q926" i="1"/>
  <c r="K926" i="1"/>
  <c r="L926" i="1" s="1"/>
  <c r="U925" i="1"/>
  <c r="Q925" i="1"/>
  <c r="K925" i="1"/>
  <c r="L925" i="1" s="1"/>
  <c r="U924" i="1"/>
  <c r="Q924" i="1"/>
  <c r="K924" i="1"/>
  <c r="L924" i="1" s="1"/>
  <c r="U923" i="1"/>
  <c r="Q923" i="1"/>
  <c r="K923" i="1"/>
  <c r="L923" i="1" s="1"/>
  <c r="U922" i="1"/>
  <c r="Q922" i="1"/>
  <c r="K922" i="1"/>
  <c r="L922" i="1" s="1"/>
  <c r="U921" i="1"/>
  <c r="Q921" i="1"/>
  <c r="K921" i="1"/>
  <c r="L921" i="1" s="1"/>
  <c r="U920" i="1"/>
  <c r="Q920" i="1"/>
  <c r="K920" i="1"/>
  <c r="L920" i="1" s="1"/>
  <c r="U919" i="1"/>
  <c r="Q919" i="1"/>
  <c r="K919" i="1"/>
  <c r="L919" i="1" s="1"/>
  <c r="U918" i="1"/>
  <c r="Q918" i="1"/>
  <c r="K918" i="1"/>
  <c r="L918" i="1" s="1"/>
  <c r="U917" i="1"/>
  <c r="Q917" i="1"/>
  <c r="K917" i="1"/>
  <c r="L917" i="1" s="1"/>
  <c r="U916" i="1"/>
  <c r="Q916" i="1"/>
  <c r="K916" i="1"/>
  <c r="L916" i="1" s="1"/>
  <c r="U915" i="1"/>
  <c r="Q915" i="1"/>
  <c r="K915" i="1"/>
  <c r="L915" i="1" s="1"/>
  <c r="U914" i="1"/>
  <c r="Q914" i="1"/>
  <c r="K914" i="1"/>
  <c r="L914" i="1" s="1"/>
  <c r="U913" i="1"/>
  <c r="Q913" i="1"/>
  <c r="K913" i="1"/>
  <c r="L913" i="1" s="1"/>
  <c r="U912" i="1"/>
  <c r="Q912" i="1"/>
  <c r="K912" i="1"/>
  <c r="L912" i="1" s="1"/>
  <c r="U911" i="1"/>
  <c r="Q911" i="1"/>
  <c r="K911" i="1"/>
  <c r="L911" i="1" s="1"/>
  <c r="U910" i="1"/>
  <c r="Q910" i="1"/>
  <c r="K910" i="1"/>
  <c r="L910" i="1" s="1"/>
  <c r="U909" i="1"/>
  <c r="Q909" i="1"/>
  <c r="K909" i="1"/>
  <c r="L909" i="1" s="1"/>
  <c r="U908" i="1"/>
  <c r="Q908" i="1"/>
  <c r="K908" i="1"/>
  <c r="L908" i="1" s="1"/>
  <c r="U907" i="1"/>
  <c r="Q907" i="1"/>
  <c r="K907" i="1"/>
  <c r="L907" i="1" s="1"/>
  <c r="U906" i="1"/>
  <c r="Q906" i="1"/>
  <c r="K906" i="1"/>
  <c r="L906" i="1" s="1"/>
  <c r="U905" i="1"/>
  <c r="Q905" i="1"/>
  <c r="K905" i="1"/>
  <c r="L905" i="1" s="1"/>
  <c r="U904" i="1"/>
  <c r="Q904" i="1"/>
  <c r="K904" i="1"/>
  <c r="L904" i="1" s="1"/>
  <c r="U903" i="1"/>
  <c r="Q903" i="1"/>
  <c r="K903" i="1"/>
  <c r="L903" i="1" s="1"/>
  <c r="U902" i="1"/>
  <c r="Q902" i="1"/>
  <c r="K902" i="1"/>
  <c r="L902" i="1" s="1"/>
  <c r="U901" i="1"/>
  <c r="Q901" i="1"/>
  <c r="K901" i="1"/>
  <c r="L901" i="1" s="1"/>
  <c r="U900" i="1"/>
  <c r="Q900" i="1"/>
  <c r="K900" i="1"/>
  <c r="L900" i="1" s="1"/>
  <c r="U899" i="1"/>
  <c r="Q899" i="1"/>
  <c r="K899" i="1"/>
  <c r="L899" i="1" s="1"/>
  <c r="U898" i="1"/>
  <c r="Q898" i="1"/>
  <c r="K898" i="1"/>
  <c r="L898" i="1" s="1"/>
  <c r="U897" i="1"/>
  <c r="Q897" i="1"/>
  <c r="K897" i="1"/>
  <c r="L897" i="1" s="1"/>
  <c r="U896" i="1"/>
  <c r="Q896" i="1"/>
  <c r="K896" i="1"/>
  <c r="L896" i="1" s="1"/>
  <c r="U895" i="1"/>
  <c r="Q895" i="1"/>
  <c r="K895" i="1"/>
  <c r="L895" i="1" s="1"/>
  <c r="U894" i="1"/>
  <c r="Q894" i="1"/>
  <c r="K894" i="1"/>
  <c r="L894" i="1" s="1"/>
  <c r="U893" i="1"/>
  <c r="Q893" i="1"/>
  <c r="K893" i="1"/>
  <c r="L893" i="1" s="1"/>
  <c r="U892" i="1"/>
  <c r="Q892" i="1"/>
  <c r="K892" i="1"/>
  <c r="L892" i="1" s="1"/>
  <c r="U891" i="1"/>
  <c r="L891" i="1"/>
  <c r="K891" i="1"/>
  <c r="U890" i="1"/>
  <c r="Q890" i="1"/>
  <c r="L890" i="1"/>
  <c r="K890" i="1"/>
  <c r="U889" i="1"/>
  <c r="Q889" i="1"/>
  <c r="L889" i="1"/>
  <c r="K889" i="1"/>
  <c r="Q888" i="1"/>
  <c r="K888" i="1"/>
  <c r="L888" i="1" s="1"/>
  <c r="U887" i="1"/>
  <c r="Q887" i="1"/>
  <c r="K887" i="1"/>
  <c r="L887" i="1" s="1"/>
  <c r="Q886" i="1"/>
  <c r="K886" i="1"/>
  <c r="L886" i="1" s="1"/>
  <c r="U885" i="1"/>
  <c r="Q885" i="1"/>
  <c r="K885" i="1"/>
  <c r="L885" i="1" s="1"/>
  <c r="U884" i="1"/>
  <c r="Q884" i="1"/>
  <c r="K884" i="1"/>
  <c r="L884" i="1" s="1"/>
  <c r="U883" i="1"/>
  <c r="Q883" i="1"/>
  <c r="K883" i="1"/>
  <c r="L883" i="1" s="1"/>
  <c r="U882" i="1"/>
  <c r="Q882" i="1"/>
  <c r="K882" i="1"/>
  <c r="L882" i="1" s="1"/>
  <c r="U881" i="1"/>
  <c r="Q881" i="1"/>
  <c r="K881" i="1"/>
  <c r="L881" i="1" s="1"/>
  <c r="U880" i="1"/>
  <c r="K880" i="1"/>
  <c r="L880" i="1" s="1"/>
  <c r="U879" i="1"/>
  <c r="L879" i="1"/>
  <c r="K879" i="1"/>
  <c r="U878" i="1"/>
  <c r="Q878" i="1"/>
  <c r="L878" i="1"/>
  <c r="K878" i="1"/>
  <c r="U877" i="1"/>
  <c r="L877" i="1"/>
  <c r="K877" i="1"/>
  <c r="U876" i="1"/>
  <c r="K876" i="1"/>
  <c r="L876" i="1" s="1"/>
  <c r="U875" i="1"/>
  <c r="K875" i="1"/>
  <c r="L875" i="1" s="1"/>
  <c r="U874" i="1"/>
  <c r="Q874" i="1"/>
  <c r="K874" i="1"/>
  <c r="L874" i="1" s="1"/>
  <c r="U873" i="1"/>
  <c r="L873" i="1"/>
  <c r="K873" i="1"/>
  <c r="U872" i="1"/>
  <c r="L872" i="1"/>
  <c r="K872" i="1"/>
  <c r="U871" i="1"/>
  <c r="K871" i="1"/>
  <c r="L871" i="1" s="1"/>
  <c r="U870" i="1"/>
  <c r="Q870" i="1"/>
  <c r="K870" i="1"/>
  <c r="L870" i="1" s="1"/>
  <c r="U869" i="1"/>
  <c r="K869" i="1"/>
  <c r="L869" i="1" s="1"/>
  <c r="U868" i="1"/>
  <c r="Q868" i="1"/>
  <c r="K868" i="1"/>
  <c r="L868" i="1" s="1"/>
  <c r="U867" i="1"/>
  <c r="L867" i="1"/>
  <c r="K867" i="1"/>
  <c r="U866" i="1"/>
  <c r="L866" i="1"/>
  <c r="K866" i="1"/>
  <c r="U865" i="1"/>
  <c r="U864" i="1"/>
  <c r="U863" i="1"/>
  <c r="U862" i="1"/>
  <c r="U861" i="1"/>
  <c r="U860" i="1"/>
  <c r="U859" i="1"/>
  <c r="U858" i="1"/>
  <c r="U857" i="1"/>
  <c r="U856" i="1"/>
  <c r="U855" i="1"/>
  <c r="U854" i="1"/>
  <c r="U853" i="1"/>
  <c r="U852" i="1"/>
  <c r="U851" i="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U2" i="1"/>
</calcChain>
</file>

<file path=xl/comments1.xml><?xml version="1.0" encoding="utf-8"?>
<comments xmlns="http://schemas.openxmlformats.org/spreadsheetml/2006/main">
  <authors>
    <author>Amar Morjaria</author>
    <author>Andrew Potthurst</author>
    <author>Ravi Mehta</author>
  </authors>
  <commentList>
    <comment ref="F866" authorId="0" shapeId="0">
      <text>
        <r>
          <rPr>
            <b/>
            <sz val="9"/>
            <color indexed="81"/>
            <rFont val="Tahoma"/>
            <family val="2"/>
          </rPr>
          <t>Amar Morjaria:</t>
        </r>
        <r>
          <rPr>
            <sz val="9"/>
            <color indexed="81"/>
            <rFont val="Tahoma"/>
            <family val="2"/>
          </rPr>
          <t xml:space="preserve">
Agreed exemption from Amber/Red</t>
        </r>
      </text>
    </comment>
    <comment ref="I874" authorId="0" shapeId="0">
      <text>
        <r>
          <rPr>
            <b/>
            <sz val="9"/>
            <color indexed="81"/>
            <rFont val="Tahoma"/>
            <family val="2"/>
          </rPr>
          <t>Amar Morjaria:</t>
        </r>
        <r>
          <rPr>
            <sz val="9"/>
            <color indexed="81"/>
            <rFont val="Tahoma"/>
            <family val="2"/>
          </rPr>
          <t xml:space="preserve">
Agreed exemption</t>
        </r>
      </text>
    </comment>
    <comment ref="J874" authorId="0" shapeId="0">
      <text>
        <r>
          <rPr>
            <b/>
            <sz val="9"/>
            <color indexed="81"/>
            <rFont val="Tahoma"/>
            <family val="2"/>
          </rPr>
          <t>Amar Morjaria:</t>
        </r>
        <r>
          <rPr>
            <sz val="9"/>
            <color indexed="81"/>
            <rFont val="Tahoma"/>
            <family val="2"/>
          </rPr>
          <t xml:space="preserve">
Agreed exemption. Was £59.40m</t>
        </r>
      </text>
    </comment>
    <comment ref="M874" authorId="0" shapeId="0">
      <text>
        <r>
          <rPr>
            <b/>
            <sz val="9"/>
            <color indexed="81"/>
            <rFont val="Tahoma"/>
            <family val="2"/>
          </rPr>
          <t>Amar Morjaria:</t>
        </r>
        <r>
          <rPr>
            <sz val="9"/>
            <color indexed="81"/>
            <rFont val="Tahoma"/>
            <family val="2"/>
          </rPr>
          <t xml:space="preserve">
Agreed exemption. Was £266.50m</t>
        </r>
      </text>
    </comment>
    <comment ref="M882" authorId="0" shapeId="0">
      <text>
        <r>
          <rPr>
            <b/>
            <sz val="9"/>
            <color indexed="81"/>
            <rFont val="Tahoma"/>
            <family val="2"/>
          </rPr>
          <t>Amar Morjaria:</t>
        </r>
        <r>
          <rPr>
            <sz val="9"/>
            <color indexed="81"/>
            <rFont val="Tahoma"/>
            <family val="2"/>
          </rPr>
          <t xml:space="preserve">
Agreed change from £17215.77m</t>
        </r>
      </text>
    </comment>
    <comment ref="H889" authorId="0" shapeId="0">
      <text>
        <r>
          <rPr>
            <b/>
            <sz val="9"/>
            <color indexed="81"/>
            <rFont val="Tahoma"/>
            <family val="2"/>
          </rPr>
          <t>Amar Morjaria:</t>
        </r>
        <r>
          <rPr>
            <sz val="9"/>
            <color indexed="81"/>
            <rFont val="Tahoma"/>
            <family val="2"/>
          </rPr>
          <t xml:space="preserve">
Agreed change from 31/03/2018</t>
        </r>
      </text>
    </comment>
    <comment ref="M889" authorId="0" shapeId="0">
      <text>
        <r>
          <rPr>
            <b/>
            <sz val="9"/>
            <color indexed="81"/>
            <rFont val="Tahoma"/>
            <family val="2"/>
          </rPr>
          <t>Amar Morjaria:</t>
        </r>
        <r>
          <rPr>
            <sz val="9"/>
            <color indexed="81"/>
            <rFont val="Tahoma"/>
            <family val="2"/>
          </rPr>
          <t xml:space="preserve">
Agreed change from £1920.70m</t>
        </r>
      </text>
    </comment>
    <comment ref="J897" authorId="0" shapeId="0">
      <text>
        <r>
          <rPr>
            <b/>
            <sz val="9"/>
            <color indexed="81"/>
            <rFont val="Tahoma"/>
            <family val="2"/>
          </rPr>
          <t>Amar Morjaria:</t>
        </r>
        <r>
          <rPr>
            <sz val="9"/>
            <color indexed="81"/>
            <rFont val="Tahoma"/>
            <family val="2"/>
          </rPr>
          <t xml:space="preserve">
Agreed change from £371.60m</t>
        </r>
      </text>
    </comment>
    <comment ref="M897" authorId="0" shapeId="0">
      <text>
        <r>
          <rPr>
            <b/>
            <sz val="9"/>
            <color indexed="81"/>
            <rFont val="Tahoma"/>
            <family val="2"/>
          </rPr>
          <t>Amar Morjaria:</t>
        </r>
        <r>
          <rPr>
            <sz val="9"/>
            <color indexed="81"/>
            <rFont val="Tahoma"/>
            <family val="2"/>
          </rPr>
          <t xml:space="preserve">
Agreed change from £1435.30m</t>
        </r>
      </text>
    </comment>
    <comment ref="I898" authorId="0" shapeId="0">
      <text>
        <r>
          <rPr>
            <b/>
            <sz val="9"/>
            <color indexed="81"/>
            <rFont val="Tahoma"/>
            <family val="2"/>
          </rPr>
          <t>Amar Morjaria:</t>
        </r>
        <r>
          <rPr>
            <sz val="9"/>
            <color indexed="81"/>
            <rFont val="Tahoma"/>
            <family val="2"/>
          </rPr>
          <t xml:space="preserve">
Agreed change from £35.3m</t>
        </r>
      </text>
    </comment>
    <comment ref="J898" authorId="0" shapeId="0">
      <text>
        <r>
          <rPr>
            <b/>
            <sz val="9"/>
            <color indexed="81"/>
            <rFont val="Tahoma"/>
            <family val="2"/>
          </rPr>
          <t>Amar Morjaria:</t>
        </r>
        <r>
          <rPr>
            <sz val="9"/>
            <color indexed="81"/>
            <rFont val="Tahoma"/>
            <family val="2"/>
          </rPr>
          <t xml:space="preserve">
Agreed change from £39.80m</t>
        </r>
      </text>
    </comment>
    <comment ref="J902" authorId="0" shapeId="0">
      <text>
        <r>
          <rPr>
            <b/>
            <sz val="9"/>
            <color indexed="81"/>
            <rFont val="Tahoma"/>
            <family val="2"/>
          </rPr>
          <t>Amar Morjaria:</t>
        </r>
        <r>
          <rPr>
            <sz val="9"/>
            <color indexed="81"/>
            <rFont val="Tahoma"/>
            <family val="2"/>
          </rPr>
          <t xml:space="preserve">
Agreed change from £36.40m</t>
        </r>
      </text>
    </comment>
    <comment ref="M902" authorId="0" shapeId="0">
      <text>
        <r>
          <rPr>
            <b/>
            <sz val="9"/>
            <color indexed="81"/>
            <rFont val="Tahoma"/>
            <family val="2"/>
          </rPr>
          <t>Amar Morjaria:</t>
        </r>
        <r>
          <rPr>
            <sz val="9"/>
            <color indexed="81"/>
            <rFont val="Tahoma"/>
            <family val="2"/>
          </rPr>
          <t xml:space="preserve">
Agreed change from £1,098.3m.</t>
        </r>
      </text>
    </comment>
    <comment ref="H906" authorId="0" shapeId="0">
      <text>
        <r>
          <rPr>
            <b/>
            <sz val="9"/>
            <color indexed="81"/>
            <rFont val="Tahoma"/>
            <family val="2"/>
          </rPr>
          <t>Amar Morjaria:</t>
        </r>
        <r>
          <rPr>
            <sz val="9"/>
            <color indexed="81"/>
            <rFont val="Tahoma"/>
            <family val="2"/>
          </rPr>
          <t xml:space="preserve">
Agreed change from 31/12/2018</t>
        </r>
      </text>
    </comment>
    <comment ref="I922" authorId="0" shapeId="0">
      <text>
        <r>
          <rPr>
            <b/>
            <sz val="9"/>
            <color indexed="81"/>
            <rFont val="Tahoma"/>
            <family val="2"/>
          </rPr>
          <t>Amar Morjaria:</t>
        </r>
        <r>
          <rPr>
            <sz val="9"/>
            <color indexed="81"/>
            <rFont val="Tahoma"/>
            <family val="2"/>
          </rPr>
          <t xml:space="preserve">
Agreed change from £165.78m</t>
        </r>
      </text>
    </comment>
    <comment ref="M922" authorId="0" shapeId="0">
      <text>
        <r>
          <rPr>
            <b/>
            <sz val="9"/>
            <color indexed="81"/>
            <rFont val="Tahoma"/>
            <family val="2"/>
          </rPr>
          <t>Amar Morjaria:</t>
        </r>
        <r>
          <rPr>
            <sz val="9"/>
            <color indexed="81"/>
            <rFont val="Tahoma"/>
            <family val="2"/>
          </rPr>
          <t xml:space="preserve">
Agreed change from £1166.38m</t>
        </r>
      </text>
    </comment>
    <comment ref="H927" authorId="0" shapeId="0">
      <text>
        <r>
          <rPr>
            <b/>
            <sz val="9"/>
            <color indexed="81"/>
            <rFont val="Tahoma"/>
            <family val="2"/>
          </rPr>
          <t>Amar Morjaria:</t>
        </r>
        <r>
          <rPr>
            <sz val="9"/>
            <color indexed="81"/>
            <rFont val="Tahoma"/>
            <family val="2"/>
          </rPr>
          <t xml:space="preserve">
Agreed change from 30/06/2018</t>
        </r>
      </text>
    </comment>
    <comment ref="I928" authorId="0" shapeId="0">
      <text>
        <r>
          <rPr>
            <b/>
            <sz val="9"/>
            <color indexed="81"/>
            <rFont val="Tahoma"/>
            <family val="2"/>
          </rPr>
          <t>Amar Morjaria:</t>
        </r>
        <r>
          <rPr>
            <sz val="9"/>
            <color indexed="81"/>
            <rFont val="Tahoma"/>
            <family val="2"/>
          </rPr>
          <t xml:space="preserve">
Agreed change from £30.36m</t>
        </r>
      </text>
    </comment>
    <comment ref="J928" authorId="0" shapeId="0">
      <text>
        <r>
          <rPr>
            <b/>
            <sz val="9"/>
            <color indexed="81"/>
            <rFont val="Tahoma"/>
            <family val="2"/>
          </rPr>
          <t>Amar Morjaria:</t>
        </r>
        <r>
          <rPr>
            <sz val="9"/>
            <color indexed="81"/>
            <rFont val="Tahoma"/>
            <family val="2"/>
          </rPr>
          <t xml:space="preserve">
Agreed change from £3.50m</t>
        </r>
      </text>
    </comment>
    <comment ref="M928" authorId="0" shapeId="0">
      <text>
        <r>
          <rPr>
            <b/>
            <sz val="9"/>
            <color indexed="81"/>
            <rFont val="Tahoma"/>
            <family val="2"/>
          </rPr>
          <t>Amar Morjaria:</t>
        </r>
        <r>
          <rPr>
            <sz val="9"/>
            <color indexed="81"/>
            <rFont val="Tahoma"/>
            <family val="2"/>
          </rPr>
          <t xml:space="preserve">
Agreed change from £203.84m</t>
        </r>
      </text>
    </comment>
    <comment ref="H932" authorId="0" shapeId="0">
      <text>
        <r>
          <rPr>
            <b/>
            <sz val="9"/>
            <color indexed="81"/>
            <rFont val="Tahoma"/>
            <family val="2"/>
          </rPr>
          <t>Amar Morjaria:</t>
        </r>
        <r>
          <rPr>
            <sz val="9"/>
            <color indexed="81"/>
            <rFont val="Tahoma"/>
            <family val="2"/>
          </rPr>
          <t xml:space="preserve">
Agreed change from 05/04/2021</t>
        </r>
      </text>
    </comment>
    <comment ref="I937" authorId="0" shapeId="0">
      <text>
        <r>
          <rPr>
            <b/>
            <sz val="9"/>
            <color indexed="81"/>
            <rFont val="Tahoma"/>
            <family val="2"/>
          </rPr>
          <t>Amar Morjaria:</t>
        </r>
        <r>
          <rPr>
            <sz val="9"/>
            <color indexed="81"/>
            <rFont val="Tahoma"/>
            <family val="2"/>
          </rPr>
          <t xml:space="preserve">
Agreed exemption. Was £100.8m.</t>
        </r>
      </text>
    </comment>
    <comment ref="J937" authorId="0" shapeId="0">
      <text>
        <r>
          <rPr>
            <b/>
            <sz val="9"/>
            <color indexed="81"/>
            <rFont val="Tahoma"/>
            <family val="2"/>
          </rPr>
          <t>Amar Morjaria:</t>
        </r>
        <r>
          <rPr>
            <sz val="9"/>
            <color indexed="81"/>
            <rFont val="Tahoma"/>
            <family val="2"/>
          </rPr>
          <t xml:space="preserve">
Agreed exemption. Was £100.80m</t>
        </r>
      </text>
    </comment>
    <comment ref="M937" authorId="0" shapeId="0">
      <text>
        <r>
          <rPr>
            <b/>
            <sz val="9"/>
            <color indexed="81"/>
            <rFont val="Tahoma"/>
            <family val="2"/>
          </rPr>
          <t>Amar Morjaria:</t>
        </r>
        <r>
          <rPr>
            <sz val="9"/>
            <color indexed="81"/>
            <rFont val="Tahoma"/>
            <family val="2"/>
          </rPr>
          <t xml:space="preserve">
Agreed exemption. Was £14889.2m</t>
        </r>
      </text>
    </comment>
    <comment ref="H939" authorId="0" shapeId="0">
      <text>
        <r>
          <rPr>
            <b/>
            <sz val="9"/>
            <color indexed="81"/>
            <rFont val="Tahoma"/>
            <family val="2"/>
          </rPr>
          <t>Amar Morjaria:</t>
        </r>
        <r>
          <rPr>
            <sz val="9"/>
            <color indexed="81"/>
            <rFont val="Tahoma"/>
            <family val="2"/>
          </rPr>
          <t xml:space="preserve">
Agreed change from 31/03/2017</t>
        </r>
      </text>
    </comment>
    <comment ref="H943" authorId="0" shapeId="0">
      <text>
        <r>
          <rPr>
            <b/>
            <sz val="9"/>
            <color indexed="81"/>
            <rFont val="Tahoma"/>
            <family val="2"/>
          </rPr>
          <t>Amar Morjaria:</t>
        </r>
        <r>
          <rPr>
            <sz val="9"/>
            <color indexed="81"/>
            <rFont val="Tahoma"/>
            <family val="2"/>
          </rPr>
          <t xml:space="preserve">
Agreed change from 31/12/2019</t>
        </r>
      </text>
    </comment>
    <comment ref="I944" authorId="0" shapeId="0">
      <text>
        <r>
          <rPr>
            <b/>
            <sz val="9"/>
            <color indexed="81"/>
            <rFont val="Tahoma"/>
            <family val="2"/>
          </rPr>
          <t>Amar Morjaria:</t>
        </r>
        <r>
          <rPr>
            <sz val="9"/>
            <color indexed="81"/>
            <rFont val="Tahoma"/>
            <family val="2"/>
          </rPr>
          <t xml:space="preserve">
Agreed exempt. Was £27.00m</t>
        </r>
      </text>
    </comment>
    <comment ref="J944" authorId="0" shapeId="0">
      <text>
        <r>
          <rPr>
            <b/>
            <sz val="9"/>
            <color indexed="81"/>
            <rFont val="Tahoma"/>
            <family val="2"/>
          </rPr>
          <t>Amar Morjaria:</t>
        </r>
        <r>
          <rPr>
            <sz val="9"/>
            <color indexed="81"/>
            <rFont val="Tahoma"/>
            <family val="2"/>
          </rPr>
          <t xml:space="preserve">
Agreed exemption. Was £26.50m.</t>
        </r>
      </text>
    </comment>
    <comment ref="M944" authorId="0" shapeId="0">
      <text>
        <r>
          <rPr>
            <b/>
            <sz val="9"/>
            <color indexed="81"/>
            <rFont val="Tahoma"/>
            <family val="2"/>
          </rPr>
          <t>Amar Morjaria:</t>
        </r>
        <r>
          <rPr>
            <sz val="9"/>
            <color indexed="81"/>
            <rFont val="Tahoma"/>
            <family val="2"/>
          </rPr>
          <t xml:space="preserve">
Agreed exemption. Was £173.63m</t>
        </r>
      </text>
    </comment>
    <comment ref="M949" authorId="0" shapeId="0">
      <text>
        <r>
          <rPr>
            <b/>
            <sz val="9"/>
            <color indexed="81"/>
            <rFont val="Tahoma"/>
            <family val="2"/>
          </rPr>
          <t>Amar Morjaria:</t>
        </r>
        <r>
          <rPr>
            <sz val="9"/>
            <color indexed="81"/>
            <rFont val="Tahoma"/>
            <family val="2"/>
          </rPr>
          <t xml:space="preserve">
Agreed exemption. Was £389.57m</t>
        </r>
      </text>
    </comment>
    <comment ref="M950" authorId="0" shapeId="0">
      <text>
        <r>
          <rPr>
            <b/>
            <sz val="9"/>
            <color indexed="81"/>
            <rFont val="Tahoma"/>
            <family val="2"/>
          </rPr>
          <t>Amar Morjaria:</t>
        </r>
        <r>
          <rPr>
            <sz val="9"/>
            <color indexed="81"/>
            <rFont val="Tahoma"/>
            <family val="2"/>
          </rPr>
          <t xml:space="preserve">
Agreed change from £2378.56m</t>
        </r>
      </text>
    </comment>
    <comment ref="F952" authorId="0" shapeId="0">
      <text>
        <r>
          <rPr>
            <b/>
            <sz val="9"/>
            <color indexed="81"/>
            <rFont val="Tahoma"/>
            <family val="2"/>
          </rPr>
          <t>Amar Morjaria:</t>
        </r>
        <r>
          <rPr>
            <sz val="9"/>
            <color indexed="81"/>
            <rFont val="Tahoma"/>
            <family val="2"/>
          </rPr>
          <t xml:space="preserve">
Agreed exemption from Amber/Red</t>
        </r>
      </text>
    </comment>
    <comment ref="M955" authorId="0" shapeId="0">
      <text>
        <r>
          <rPr>
            <b/>
            <sz val="9"/>
            <color indexed="81"/>
            <rFont val="Tahoma"/>
            <family val="2"/>
          </rPr>
          <t>Amar Morjaria:</t>
        </r>
        <r>
          <rPr>
            <sz val="9"/>
            <color indexed="81"/>
            <rFont val="Tahoma"/>
            <family val="2"/>
          </rPr>
          <t xml:space="preserve">
Agreed exemption. Was £23376.6m</t>
        </r>
      </text>
    </comment>
    <comment ref="I960" authorId="0" shapeId="0">
      <text>
        <r>
          <rPr>
            <b/>
            <sz val="9"/>
            <color indexed="81"/>
            <rFont val="Tahoma"/>
            <family val="2"/>
          </rPr>
          <t>Amar Morjaria:</t>
        </r>
        <r>
          <rPr>
            <sz val="9"/>
            <color indexed="81"/>
            <rFont val="Tahoma"/>
            <family val="2"/>
          </rPr>
          <t xml:space="preserve">
Adjusted from £541.04m to £541.08m</t>
        </r>
      </text>
    </comment>
    <comment ref="H964" authorId="0" shapeId="0">
      <text>
        <r>
          <rPr>
            <b/>
            <sz val="9"/>
            <color indexed="81"/>
            <rFont val="Tahoma"/>
            <family val="2"/>
          </rPr>
          <t>Amar Morjaria:</t>
        </r>
        <r>
          <rPr>
            <sz val="9"/>
            <color indexed="81"/>
            <rFont val="Tahoma"/>
            <family val="2"/>
          </rPr>
          <t xml:space="preserve">
Agreed exemption</t>
        </r>
      </text>
    </comment>
    <comment ref="G967" authorId="0" shapeId="0">
      <text>
        <r>
          <rPr>
            <b/>
            <sz val="9"/>
            <color indexed="81"/>
            <rFont val="Tahoma"/>
            <family val="2"/>
          </rPr>
          <t>Amar Morjaria:</t>
        </r>
        <r>
          <rPr>
            <sz val="9"/>
            <color indexed="81"/>
            <rFont val="Tahoma"/>
            <family val="2"/>
          </rPr>
          <t xml:space="preserve">
Agreed change from 04/12/2014</t>
        </r>
      </text>
    </comment>
    <comment ref="M968" authorId="0" shapeId="0">
      <text>
        <r>
          <rPr>
            <b/>
            <sz val="9"/>
            <color indexed="81"/>
            <rFont val="Tahoma"/>
            <family val="2"/>
          </rPr>
          <t>Amar Morjaria:</t>
        </r>
        <r>
          <rPr>
            <sz val="9"/>
            <color indexed="81"/>
            <rFont val="Tahoma"/>
            <family val="2"/>
          </rPr>
          <t xml:space="preserve">
Agreed exemption. Was £1733.24m</t>
        </r>
      </text>
    </comment>
    <comment ref="I970" authorId="0" shapeId="0">
      <text>
        <r>
          <rPr>
            <b/>
            <sz val="9"/>
            <color indexed="81"/>
            <rFont val="Tahoma"/>
            <family val="2"/>
          </rPr>
          <t>Amar Morjaria:</t>
        </r>
        <r>
          <rPr>
            <sz val="9"/>
            <color indexed="81"/>
            <rFont val="Tahoma"/>
            <family val="2"/>
          </rPr>
          <t xml:space="preserve">
Agreed exemption. Was £32.11m</t>
        </r>
      </text>
    </comment>
    <comment ref="J970" authorId="0" shapeId="0">
      <text>
        <r>
          <rPr>
            <b/>
            <sz val="9"/>
            <color indexed="81"/>
            <rFont val="Tahoma"/>
            <family val="2"/>
          </rPr>
          <t>Amar Morjaria:</t>
        </r>
        <r>
          <rPr>
            <sz val="9"/>
            <color indexed="81"/>
            <rFont val="Tahoma"/>
            <family val="2"/>
          </rPr>
          <t xml:space="preserve">
Agreed exemption. Was £15.46m</t>
        </r>
      </text>
    </comment>
    <comment ref="M970" authorId="0" shapeId="0">
      <text>
        <r>
          <rPr>
            <b/>
            <sz val="9"/>
            <color indexed="81"/>
            <rFont val="Tahoma"/>
            <family val="2"/>
          </rPr>
          <t>Amar Morjaria:</t>
        </r>
        <r>
          <rPr>
            <sz val="9"/>
            <color indexed="81"/>
            <rFont val="Tahoma"/>
            <family val="2"/>
          </rPr>
          <t xml:space="preserve">
Agreed exemption. Was £6042.75m</t>
        </r>
      </text>
    </comment>
    <comment ref="I971" authorId="0" shapeId="0">
      <text>
        <r>
          <rPr>
            <b/>
            <sz val="9"/>
            <color indexed="81"/>
            <rFont val="Tahoma"/>
            <family val="2"/>
          </rPr>
          <t>Amar Morjaria:</t>
        </r>
        <r>
          <rPr>
            <sz val="9"/>
            <color indexed="81"/>
            <rFont val="Tahoma"/>
            <family val="2"/>
          </rPr>
          <t xml:space="preserve">
Agreed exemption. Was £254.73</t>
        </r>
      </text>
    </comment>
    <comment ref="J971" authorId="0" shapeId="0">
      <text>
        <r>
          <rPr>
            <b/>
            <sz val="9"/>
            <color indexed="81"/>
            <rFont val="Tahoma"/>
            <family val="2"/>
          </rPr>
          <t>Amar Morjaria:</t>
        </r>
        <r>
          <rPr>
            <sz val="9"/>
            <color indexed="81"/>
            <rFont val="Tahoma"/>
            <family val="2"/>
          </rPr>
          <t xml:space="preserve">
Agreed exemption. Was £222.66m</t>
        </r>
      </text>
    </comment>
    <comment ref="M971" authorId="0" shapeId="0">
      <text>
        <r>
          <rPr>
            <b/>
            <sz val="9"/>
            <color indexed="81"/>
            <rFont val="Tahoma"/>
            <family val="2"/>
          </rPr>
          <t>Amar Morjaria:</t>
        </r>
        <r>
          <rPr>
            <sz val="9"/>
            <color indexed="81"/>
            <rFont val="Tahoma"/>
            <family val="2"/>
          </rPr>
          <t xml:space="preserve">
Agreed exemption. Was £1231.15m</t>
        </r>
      </text>
    </comment>
    <comment ref="M972" authorId="0" shapeId="0">
      <text>
        <r>
          <rPr>
            <b/>
            <sz val="9"/>
            <color indexed="81"/>
            <rFont val="Tahoma"/>
            <family val="2"/>
          </rPr>
          <t>Amar Morjaria:</t>
        </r>
        <r>
          <rPr>
            <sz val="9"/>
            <color indexed="81"/>
            <rFont val="Tahoma"/>
            <family val="2"/>
          </rPr>
          <t xml:space="preserve">
Agreed exemption. Was £744.80m</t>
        </r>
      </text>
    </comment>
    <comment ref="I976" authorId="0" shapeId="0">
      <text>
        <r>
          <rPr>
            <b/>
            <sz val="9"/>
            <color indexed="81"/>
            <rFont val="Tahoma"/>
            <family val="2"/>
          </rPr>
          <t>Amar Morjaria:</t>
        </r>
        <r>
          <rPr>
            <sz val="9"/>
            <color indexed="81"/>
            <rFont val="Tahoma"/>
            <family val="2"/>
          </rPr>
          <t xml:space="preserve">
Agreed exemption. Was £90.56m</t>
        </r>
      </text>
    </comment>
    <comment ref="J976" authorId="0" shapeId="0">
      <text>
        <r>
          <rPr>
            <b/>
            <sz val="9"/>
            <color indexed="81"/>
            <rFont val="Tahoma"/>
            <family val="2"/>
          </rPr>
          <t>Amar Morjaria:</t>
        </r>
        <r>
          <rPr>
            <sz val="9"/>
            <color indexed="81"/>
            <rFont val="Tahoma"/>
            <family val="2"/>
          </rPr>
          <t xml:space="preserve">
Agreed exemption. Was £78.97m.</t>
        </r>
      </text>
    </comment>
    <comment ref="M976" authorId="0" shapeId="0">
      <text>
        <r>
          <rPr>
            <b/>
            <sz val="9"/>
            <color indexed="81"/>
            <rFont val="Tahoma"/>
            <family val="2"/>
          </rPr>
          <t>Amar Morjaria:</t>
        </r>
        <r>
          <rPr>
            <sz val="9"/>
            <color indexed="81"/>
            <rFont val="Tahoma"/>
            <family val="2"/>
          </rPr>
          <t xml:space="preserve">
Agreed exemption. Was £193.1m</t>
        </r>
      </text>
    </comment>
    <comment ref="M977" authorId="0" shapeId="0">
      <text>
        <r>
          <rPr>
            <b/>
            <sz val="9"/>
            <color indexed="81"/>
            <rFont val="Tahoma"/>
            <family val="2"/>
          </rPr>
          <t>Amar Morjaria:</t>
        </r>
        <r>
          <rPr>
            <sz val="9"/>
            <color indexed="81"/>
            <rFont val="Tahoma"/>
            <family val="2"/>
          </rPr>
          <t xml:space="preserve">
Agreed exemption. Was £1374.93m</t>
        </r>
      </text>
    </comment>
    <comment ref="F978" authorId="0" shapeId="0">
      <text>
        <r>
          <rPr>
            <b/>
            <sz val="9"/>
            <color indexed="81"/>
            <rFont val="Tahoma"/>
            <family val="2"/>
          </rPr>
          <t>Amar Morjaria:</t>
        </r>
        <r>
          <rPr>
            <sz val="9"/>
            <color indexed="81"/>
            <rFont val="Tahoma"/>
            <family val="2"/>
          </rPr>
          <t xml:space="preserve">
Agreed exemption from Amber</t>
        </r>
      </text>
    </comment>
    <comment ref="G978" authorId="0" shapeId="0">
      <text>
        <r>
          <rPr>
            <b/>
            <sz val="9"/>
            <color indexed="81"/>
            <rFont val="Tahoma"/>
            <family val="2"/>
          </rPr>
          <t>Amar Morjaria:</t>
        </r>
        <r>
          <rPr>
            <sz val="9"/>
            <color indexed="81"/>
            <rFont val="Tahoma"/>
            <family val="2"/>
          </rPr>
          <t xml:space="preserve">
Agreed exemption</t>
        </r>
      </text>
    </comment>
    <comment ref="H978" authorId="0" shapeId="0">
      <text>
        <r>
          <rPr>
            <b/>
            <sz val="9"/>
            <color indexed="81"/>
            <rFont val="Tahoma"/>
            <family val="2"/>
          </rPr>
          <t>Amar Morjaria:</t>
        </r>
        <r>
          <rPr>
            <sz val="9"/>
            <color indexed="81"/>
            <rFont val="Tahoma"/>
            <family val="2"/>
          </rPr>
          <t xml:space="preserve">
Agreed exemption</t>
        </r>
      </text>
    </comment>
    <comment ref="I978" authorId="0" shapeId="0">
      <text>
        <r>
          <rPr>
            <b/>
            <sz val="9"/>
            <color indexed="81"/>
            <rFont val="Tahoma"/>
            <family val="2"/>
          </rPr>
          <t>Amar Morjaria:</t>
        </r>
        <r>
          <rPr>
            <sz val="9"/>
            <color indexed="81"/>
            <rFont val="Tahoma"/>
            <family val="2"/>
          </rPr>
          <t xml:space="preserve">
Agreed exemption. Was £227.37m</t>
        </r>
      </text>
    </comment>
    <comment ref="J978" authorId="0" shapeId="0">
      <text>
        <r>
          <rPr>
            <b/>
            <sz val="9"/>
            <color indexed="81"/>
            <rFont val="Tahoma"/>
            <family val="2"/>
          </rPr>
          <t>Amar Morjaria:</t>
        </r>
        <r>
          <rPr>
            <sz val="9"/>
            <color indexed="81"/>
            <rFont val="Tahoma"/>
            <family val="2"/>
          </rPr>
          <t xml:space="preserve">
Agreed exemption. Was £125.55m.</t>
        </r>
      </text>
    </comment>
    <comment ref="M978" authorId="0" shapeId="0">
      <text>
        <r>
          <rPr>
            <b/>
            <sz val="9"/>
            <color indexed="81"/>
            <rFont val="Tahoma"/>
            <family val="2"/>
          </rPr>
          <t>Amar Morjaria:</t>
        </r>
        <r>
          <rPr>
            <sz val="9"/>
            <color indexed="81"/>
            <rFont val="Tahoma"/>
            <family val="2"/>
          </rPr>
          <t xml:space="preserve">
Agreed exemption. Was £3561.55m</t>
        </r>
      </text>
    </comment>
    <comment ref="F979" authorId="0" shapeId="0">
      <text>
        <r>
          <rPr>
            <b/>
            <sz val="9"/>
            <color indexed="81"/>
            <rFont val="Tahoma"/>
            <family val="2"/>
          </rPr>
          <t>Amar Morjaria:</t>
        </r>
        <r>
          <rPr>
            <sz val="9"/>
            <color indexed="81"/>
            <rFont val="Tahoma"/>
            <family val="2"/>
          </rPr>
          <t xml:space="preserve">
Agreed exemption from Red</t>
        </r>
      </text>
    </comment>
    <comment ref="H979" authorId="0" shapeId="0">
      <text>
        <r>
          <rPr>
            <b/>
            <sz val="9"/>
            <color indexed="81"/>
            <rFont val="Tahoma"/>
            <family val="2"/>
          </rPr>
          <t>Amar Morjaria:</t>
        </r>
        <r>
          <rPr>
            <sz val="9"/>
            <color indexed="81"/>
            <rFont val="Tahoma"/>
            <family val="2"/>
          </rPr>
          <t xml:space="preserve">
Agreed exemption</t>
        </r>
      </text>
    </comment>
    <comment ref="I979" authorId="0" shapeId="0">
      <text>
        <r>
          <rPr>
            <b/>
            <sz val="9"/>
            <color indexed="81"/>
            <rFont val="Tahoma"/>
            <family val="2"/>
          </rPr>
          <t>Amar Morjaria:</t>
        </r>
        <r>
          <rPr>
            <sz val="9"/>
            <color indexed="81"/>
            <rFont val="Tahoma"/>
            <family val="2"/>
          </rPr>
          <t xml:space="preserve">
Agreed exemption. Was £3.2m</t>
        </r>
      </text>
    </comment>
    <comment ref="J979" authorId="0" shapeId="0">
      <text>
        <r>
          <rPr>
            <b/>
            <sz val="9"/>
            <color indexed="81"/>
            <rFont val="Tahoma"/>
            <family val="2"/>
          </rPr>
          <t>Amar Morjaria:</t>
        </r>
        <r>
          <rPr>
            <sz val="9"/>
            <color indexed="81"/>
            <rFont val="Tahoma"/>
            <family val="2"/>
          </rPr>
          <t xml:space="preserve">
Agreed exemption. Was £3.26m.</t>
        </r>
      </text>
    </comment>
    <comment ref="M979" authorId="0" shapeId="0">
      <text>
        <r>
          <rPr>
            <b/>
            <sz val="9"/>
            <color indexed="81"/>
            <rFont val="Tahoma"/>
            <family val="2"/>
          </rPr>
          <t>Amar Morjaria:</t>
        </r>
        <r>
          <rPr>
            <sz val="9"/>
            <color indexed="81"/>
            <rFont val="Tahoma"/>
            <family val="2"/>
          </rPr>
          <t xml:space="preserve">
Agreed exemption. Was £22.72m</t>
        </r>
      </text>
    </comment>
    <comment ref="G982" authorId="0" shapeId="0">
      <text>
        <r>
          <rPr>
            <b/>
            <sz val="9"/>
            <color indexed="81"/>
            <rFont val="Tahoma"/>
            <family val="2"/>
          </rPr>
          <t>Amar Morjaria:</t>
        </r>
        <r>
          <rPr>
            <sz val="9"/>
            <color indexed="81"/>
            <rFont val="Tahoma"/>
            <family val="2"/>
          </rPr>
          <t xml:space="preserve">
Agreed exemption</t>
        </r>
      </text>
    </comment>
    <comment ref="H982" authorId="0" shapeId="0">
      <text>
        <r>
          <rPr>
            <b/>
            <sz val="9"/>
            <color indexed="81"/>
            <rFont val="Tahoma"/>
            <family val="2"/>
          </rPr>
          <t>Amar Morjaria:</t>
        </r>
        <r>
          <rPr>
            <sz val="9"/>
            <color indexed="81"/>
            <rFont val="Tahoma"/>
            <family val="2"/>
          </rPr>
          <t xml:space="preserve">
Agreed exemption</t>
        </r>
      </text>
    </comment>
    <comment ref="I982" authorId="0" shapeId="0">
      <text>
        <r>
          <rPr>
            <b/>
            <sz val="9"/>
            <color indexed="81"/>
            <rFont val="Tahoma"/>
            <family val="2"/>
          </rPr>
          <t>Amar Morjaria:</t>
        </r>
        <r>
          <rPr>
            <sz val="9"/>
            <color indexed="81"/>
            <rFont val="Tahoma"/>
            <family val="2"/>
          </rPr>
          <t xml:space="preserve">
Agreed exemption. Was £0m</t>
        </r>
      </text>
    </comment>
    <comment ref="J982" authorId="0" shapeId="0">
      <text>
        <r>
          <rPr>
            <b/>
            <sz val="9"/>
            <color indexed="81"/>
            <rFont val="Tahoma"/>
            <family val="2"/>
          </rPr>
          <t>Amar Morjaria:</t>
        </r>
        <r>
          <rPr>
            <sz val="9"/>
            <color indexed="81"/>
            <rFont val="Tahoma"/>
            <family val="2"/>
          </rPr>
          <t xml:space="preserve">
Agreed exemption. Was £0m.</t>
        </r>
      </text>
    </comment>
    <comment ref="M982" authorId="0" shapeId="0">
      <text>
        <r>
          <rPr>
            <b/>
            <sz val="9"/>
            <color indexed="81"/>
            <rFont val="Tahoma"/>
            <family val="2"/>
          </rPr>
          <t>Amar Morjaria:</t>
        </r>
        <r>
          <rPr>
            <sz val="9"/>
            <color indexed="81"/>
            <rFont val="Tahoma"/>
            <family val="2"/>
          </rPr>
          <t xml:space="preserve">
Agreed exemption. Was £0m</t>
        </r>
      </text>
    </comment>
    <comment ref="G984" authorId="0" shapeId="0">
      <text>
        <r>
          <rPr>
            <b/>
            <sz val="9"/>
            <color indexed="81"/>
            <rFont val="Tahoma"/>
            <family val="2"/>
          </rPr>
          <t>Amar Morjaria:</t>
        </r>
        <r>
          <rPr>
            <sz val="9"/>
            <color indexed="81"/>
            <rFont val="Tahoma"/>
            <family val="2"/>
          </rPr>
          <t xml:space="preserve">
Agreed change from 'Missing Data'</t>
        </r>
      </text>
    </comment>
    <comment ref="H984" authorId="0" shapeId="0">
      <text>
        <r>
          <rPr>
            <b/>
            <sz val="9"/>
            <color indexed="81"/>
            <rFont val="Tahoma"/>
            <family val="2"/>
          </rPr>
          <t>Amar Morjaria:</t>
        </r>
        <r>
          <rPr>
            <sz val="9"/>
            <color indexed="81"/>
            <rFont val="Tahoma"/>
            <family val="2"/>
          </rPr>
          <t xml:space="preserve">
Agreed change from "Missing Data"</t>
        </r>
      </text>
    </comment>
    <comment ref="M996" authorId="0" shapeId="0">
      <text>
        <r>
          <rPr>
            <b/>
            <sz val="9"/>
            <color indexed="81"/>
            <rFont val="Tahoma"/>
            <family val="2"/>
          </rPr>
          <t>Amar Morjaria:</t>
        </r>
        <r>
          <rPr>
            <sz val="9"/>
            <color indexed="81"/>
            <rFont val="Tahoma"/>
            <family val="2"/>
          </rPr>
          <t xml:space="preserve">
Agreed change from £306.8m</t>
        </r>
      </text>
    </comment>
    <comment ref="H1145" authorId="1" shapeId="0">
      <text>
        <r>
          <rPr>
            <b/>
            <sz val="9"/>
            <color indexed="81"/>
            <rFont val="Tahoma"/>
            <family val="2"/>
          </rPr>
          <t>Andrew Potthurst:</t>
        </r>
        <r>
          <rPr>
            <sz val="9"/>
            <color indexed="81"/>
            <rFont val="Tahoma"/>
            <family val="2"/>
          </rPr>
          <t xml:space="preserve">
Should be 30/4/2028</t>
        </r>
      </text>
    </comment>
    <comment ref="K1156" authorId="1" shapeId="0">
      <text>
        <r>
          <rPr>
            <b/>
            <sz val="9"/>
            <color indexed="81"/>
            <rFont val="Tahoma"/>
            <family val="2"/>
          </rPr>
          <t>Andrew Potthurst:</t>
        </r>
        <r>
          <rPr>
            <sz val="9"/>
            <color indexed="81"/>
            <rFont val="Tahoma"/>
            <family val="2"/>
          </rPr>
          <t xml:space="preserve">
Should be -£0.04m B=0 F=£0.04</t>
        </r>
      </text>
    </comment>
    <comment ref="H1157" authorId="1" shapeId="0">
      <text>
        <r>
          <rPr>
            <b/>
            <sz val="9"/>
            <color indexed="81"/>
            <rFont val="Tahoma"/>
            <family val="2"/>
          </rPr>
          <t>Andrew Potthurst:</t>
        </r>
        <r>
          <rPr>
            <sz val="9"/>
            <color indexed="81"/>
            <rFont val="Tahoma"/>
            <family val="2"/>
          </rPr>
          <t xml:space="preserve">
Should be 28/2/30</t>
        </r>
      </text>
    </comment>
    <comment ref="I1189" authorId="1" shapeId="0">
      <text>
        <r>
          <rPr>
            <b/>
            <sz val="9"/>
            <color indexed="53"/>
            <rFont val="Tahoma"/>
            <family val="2"/>
          </rPr>
          <t>Andrew Potthurst:</t>
        </r>
        <r>
          <rPr>
            <sz val="9"/>
            <color indexed="53"/>
            <rFont val="Tahoma"/>
            <family val="2"/>
          </rPr>
          <t xml:space="preserve">
Updated from £106.2 due to defra error</t>
        </r>
      </text>
    </comment>
    <comment ref="M1189" authorId="1" shapeId="0">
      <text>
        <r>
          <rPr>
            <b/>
            <sz val="9"/>
            <color indexed="81"/>
            <rFont val="Tahoma"/>
            <family val="2"/>
          </rPr>
          <t>Andrew Potthurst:</t>
        </r>
        <r>
          <rPr>
            <sz val="9"/>
            <color indexed="81"/>
            <rFont val="Tahoma"/>
            <family val="2"/>
          </rPr>
          <t xml:space="preserve">
Changed from £1027.9</t>
        </r>
      </text>
    </comment>
    <comment ref="M1195" authorId="2" shapeId="0">
      <text>
        <r>
          <rPr>
            <b/>
            <sz val="9"/>
            <color indexed="81"/>
            <rFont val="Tahoma"/>
            <family val="2"/>
          </rPr>
          <t>Ravi Mehta:</t>
        </r>
        <r>
          <rPr>
            <sz val="9"/>
            <color indexed="81"/>
            <rFont val="Tahoma"/>
            <family val="2"/>
          </rPr>
          <t xml:space="preserve">
Changed from £285.4
</t>
        </r>
      </text>
    </comment>
    <comment ref="L1197" authorId="1" shapeId="0">
      <text>
        <r>
          <rPr>
            <b/>
            <sz val="9"/>
            <color indexed="81"/>
            <rFont val="Tahoma"/>
            <family val="2"/>
          </rPr>
          <t>Andrew Potthurst:</t>
        </r>
        <r>
          <rPr>
            <sz val="9"/>
            <color indexed="81"/>
            <rFont val="Tahoma"/>
            <family val="2"/>
          </rPr>
          <t xml:space="preserve">
changed from -30%</t>
        </r>
      </text>
    </comment>
    <comment ref="L1202" authorId="1" shapeId="0">
      <text>
        <r>
          <rPr>
            <b/>
            <sz val="9"/>
            <color indexed="81"/>
            <rFont val="Tahoma"/>
            <family val="2"/>
          </rPr>
          <t>Andrew Potthurst:</t>
        </r>
        <r>
          <rPr>
            <sz val="9"/>
            <color indexed="81"/>
            <rFont val="Tahoma"/>
            <family val="2"/>
          </rPr>
          <t xml:space="preserve">
changed from +41% </t>
        </r>
      </text>
    </comment>
    <comment ref="M1227" authorId="1" shapeId="0">
      <text>
        <r>
          <rPr>
            <b/>
            <sz val="9"/>
            <color indexed="81"/>
            <rFont val="Tahoma"/>
            <family val="2"/>
          </rPr>
          <t>Andrew Potthurst:</t>
        </r>
        <r>
          <rPr>
            <sz val="9"/>
            <color indexed="81"/>
            <rFont val="Tahoma"/>
            <family val="2"/>
          </rPr>
          <t xml:space="preserve">
applying for exemption</t>
        </r>
      </text>
    </comment>
  </commentList>
</comments>
</file>

<file path=xl/sharedStrings.xml><?xml version="1.0" encoding="utf-8"?>
<sst xmlns="http://schemas.openxmlformats.org/spreadsheetml/2006/main" count="13147" uniqueCount="2469">
  <si>
    <t>GMPP ID Number</t>
  </si>
  <si>
    <t>Project Name</t>
  </si>
  <si>
    <t>AR Year</t>
  </si>
  <si>
    <t>Quarter</t>
  </si>
  <si>
    <t>Department</t>
  </si>
  <si>
    <t>MPA RAG
(Departmental RAG used if MPA RAG missing)</t>
  </si>
  <si>
    <t>Project - Start Date
(Latest Approved Start Date)</t>
  </si>
  <si>
    <t>Project - End Date
(Latest Approved End Date)</t>
  </si>
  <si>
    <t>FY Budget (£m) inc Non Gov</t>
  </si>
  <si>
    <t>FY Forecast (£m) inc Non Gov</t>
  </si>
  <si>
    <t>Budget Variance (£m)</t>
  </si>
  <si>
    <t>Budget Variance (%)</t>
  </si>
  <si>
    <t>TOTAL BUDGETED WHOLE LIFE COSTS including Non-Government Costs</t>
  </si>
  <si>
    <t>Gov WLC</t>
  </si>
  <si>
    <t>Non-Gov WLC</t>
  </si>
  <si>
    <t>PROJECT CATEGORY</t>
  </si>
  <si>
    <t>Project Length</t>
  </si>
  <si>
    <t>Unique ID</t>
  </si>
  <si>
    <t>Department Grouped</t>
  </si>
  <si>
    <t>MPA RAG Grouped</t>
  </si>
  <si>
    <t>Joiner</t>
  </si>
  <si>
    <t>SRO</t>
  </si>
  <si>
    <t>Description</t>
  </si>
  <si>
    <t>BIS_0001_1112-Q1</t>
  </si>
  <si>
    <t>BIS Shared Services</t>
  </si>
  <si>
    <t>AR 2013</t>
  </si>
  <si>
    <t>1213-Q2</t>
  </si>
  <si>
    <t>BEIS</t>
  </si>
  <si>
    <t>Amber</t>
  </si>
  <si>
    <t>BIS_0001_1112-Q1,1213-Q2</t>
  </si>
  <si>
    <t>BIS_0005_1112-Q1</t>
  </si>
  <si>
    <t>Further Education Fee Loans Programme</t>
  </si>
  <si>
    <t>Amber/Green</t>
  </si>
  <si>
    <t>BIS_0005_1112-Q1,1213-Q2</t>
  </si>
  <si>
    <t>BIS_0008_1112-Q1</t>
  </si>
  <si>
    <t>Student Loans Monetisation Feasibility Study</t>
  </si>
  <si>
    <t>Amber/Red</t>
  </si>
  <si>
    <t>BIS_0008_1112-Q1,1213-Q2</t>
  </si>
  <si>
    <t>BIS_0009_1112-Q1</t>
  </si>
  <si>
    <t>The Francis Crick Institute (formerly UKCMRI)</t>
  </si>
  <si>
    <t>BIS_0009_1112-Q1,1213-Q2</t>
  </si>
  <si>
    <t>BIS_0011_1213-Q1</t>
  </si>
  <si>
    <t>Core Systems Replacement</t>
  </si>
  <si>
    <t>BIS_0011_1213-Q1,1213-Q2</t>
  </si>
  <si>
    <t>BIS_0002_1112-Q1</t>
  </si>
  <si>
    <t>Business Improvement Programme</t>
  </si>
  <si>
    <t>Green</t>
  </si>
  <si>
    <t>BIS_0002_1112-Q1,1213-Q2</t>
  </si>
  <si>
    <t>BIS_0003_1112-Q1</t>
  </si>
  <si>
    <t>Technology and innovation centres</t>
  </si>
  <si>
    <t>BIS_0003_1112-Q1,1213-Q2</t>
  </si>
  <si>
    <t>BIS_0004_1112-Q1</t>
  </si>
  <si>
    <t>FE Capital Investment Programme</t>
  </si>
  <si>
    <t>BIS_0004_1112-Q1,1213-Q2</t>
  </si>
  <si>
    <t>BIS_0006_1112-Q1</t>
  </si>
  <si>
    <t>Green Investment Bank</t>
  </si>
  <si>
    <t>BIS_0006_1112-Q1,1213-Q2</t>
  </si>
  <si>
    <t>BIS_0007_1112-Q1</t>
  </si>
  <si>
    <t>HE Reform Programme</t>
  </si>
  <si>
    <t>BIS_0007_1112-Q1,1213-Q2</t>
  </si>
  <si>
    <t>CO_0001_1112-Q1</t>
  </si>
  <si>
    <t>Electoral Registration Transformation Programme</t>
  </si>
  <si>
    <t>CO</t>
  </si>
  <si>
    <t>CO_0001_1112-Q1,1213-Q2</t>
  </si>
  <si>
    <t>CO_0004_1112-Q1</t>
  </si>
  <si>
    <t>National Citizen Service</t>
  </si>
  <si>
    <t>CO_0004_1112-Q1,1213-Q2</t>
  </si>
  <si>
    <t>CO_0005_1112-Q1</t>
  </si>
  <si>
    <t>National Cyber Security Programme</t>
  </si>
  <si>
    <t>CO_0005_1112-Q1,1213-Q2</t>
  </si>
  <si>
    <t>CO_0006_1112-Q2</t>
  </si>
  <si>
    <t>Public Services Network Programme</t>
  </si>
  <si>
    <t>CO_0006_1112-Q2,1213-Q2</t>
  </si>
  <si>
    <t>CO_0002_1112-Q1</t>
  </si>
  <si>
    <t>G-Cloud Programme (covers Data Centre Consolidation and Application Store)</t>
  </si>
  <si>
    <t>CO_0002_1112-Q1,1213-Q2</t>
  </si>
  <si>
    <t>DCLG_0005_1112-Q4</t>
  </si>
  <si>
    <t>ICTRelet Project (formerly entitled ICTDesktop Refresh)</t>
  </si>
  <si>
    <t>DCLG</t>
  </si>
  <si>
    <t>DCLG_0005_1112-Q4,1213-Q2</t>
  </si>
  <si>
    <t>DCLG_0006_1112-Q4</t>
  </si>
  <si>
    <t>Enterprise Zones Programme</t>
  </si>
  <si>
    <t>DCLG_0006_1112-Q4,1213-Q2</t>
  </si>
  <si>
    <t>DCLG_0004_1112-Q1</t>
  </si>
  <si>
    <t>Reform of the Audit Commission</t>
  </si>
  <si>
    <t>DCLG_0004_1112-Q1,1213-Q2</t>
  </si>
  <si>
    <t>DCLG_0001_1112-Q1</t>
  </si>
  <si>
    <t>Housing Investment and Regulatory Reform Programme (HIRRP)</t>
  </si>
  <si>
    <t>DCLG_0001_1112-Q1,1213-Q2</t>
  </si>
  <si>
    <t>DCMS_0001_1112-Q1</t>
  </si>
  <si>
    <t>Broadband Delivery Programme</t>
  </si>
  <si>
    <t>DCMS</t>
  </si>
  <si>
    <t>DCMS_0001_1112-Q1,1213-Q2</t>
  </si>
  <si>
    <t>DCMS_0004_1112-Q1</t>
  </si>
  <si>
    <t>The Tate Modern Project</t>
  </si>
  <si>
    <t>Exempt</t>
  </si>
  <si>
    <t>DCMS_0004_1112-Q1,1213-Q2</t>
  </si>
  <si>
    <t>DCMS_0005_1112-Q1</t>
  </si>
  <si>
    <t>World Conservation and Exhibitions Centre</t>
  </si>
  <si>
    <t>DCMS_0005_1112-Q1,1213-Q2</t>
  </si>
  <si>
    <t>DCMS_0006_1112-Q4</t>
  </si>
  <si>
    <t>Mobile Infrastructure Project</t>
  </si>
  <si>
    <t>DCMS_0006_1112-Q4,1213-Q2</t>
  </si>
  <si>
    <t>DCMS_0007_1112-Q4</t>
  </si>
  <si>
    <t>Urban Broadband Fund - Super-connected City Initiative</t>
  </si>
  <si>
    <t>DCMS_0007_1112-Q4,1213-Q2</t>
  </si>
  <si>
    <t>DCMS_0003_1112-Q1</t>
  </si>
  <si>
    <t>Spectrum Clearance and Awards Programme</t>
  </si>
  <si>
    <t>DCMS_0003_1112-Q1,1213-Q2</t>
  </si>
  <si>
    <t>BIS_0010_1112-Q4</t>
  </si>
  <si>
    <t>Urenco Future Options</t>
  </si>
  <si>
    <t>BIS_0010_1112-Q4,1213-Q2</t>
  </si>
  <si>
    <t>DECC_0003_1112-Q1</t>
  </si>
  <si>
    <t>Dounreay Parent Body Organisation (PBO)</t>
  </si>
  <si>
    <t>DECC_0003_1112-Q1,1213-Q2</t>
  </si>
  <si>
    <t>DECC_0004_1112-Q1</t>
  </si>
  <si>
    <t>Electricity Market Reform Programme</t>
  </si>
  <si>
    <t>DECC_0004_1112-Q1,1213-Q2</t>
  </si>
  <si>
    <t>DECC_0005_1112-Q1</t>
  </si>
  <si>
    <t>Geological Disposal Facility Programme (GDF)</t>
  </si>
  <si>
    <t>DECC_0005_1112-Q1,1213-Q2</t>
  </si>
  <si>
    <t>DECC_0009_1112-Q1</t>
  </si>
  <si>
    <t>Renewable Heat Incentive</t>
  </si>
  <si>
    <t>DECC_0009_1112-Q1,1213-Q2</t>
  </si>
  <si>
    <t>DECC_0010_1112-Q1</t>
  </si>
  <si>
    <t>Smart Meters Programme</t>
  </si>
  <si>
    <t>DECC_0010_1112-Q1,1213-Q2</t>
  </si>
  <si>
    <t>DECC_0011_1112-Q3</t>
  </si>
  <si>
    <t>Carbon Capture &amp; Storage - Programme</t>
  </si>
  <si>
    <t>exempt</t>
  </si>
  <si>
    <t>DECC_0011_1112-Q3,1213-Q2</t>
  </si>
  <si>
    <t>DECC_0012_1213-Q1</t>
  </si>
  <si>
    <t>FID Enabling</t>
  </si>
  <si>
    <t>DECC_0012_1213-Q1,1213-Q2</t>
  </si>
  <si>
    <t>DECC_0013_1213-Q1</t>
  </si>
  <si>
    <t>Magnox &amp; RSRL PBO Competition</t>
  </si>
  <si>
    <t>DECC_0013_1213-Q1,1213-Q2</t>
  </si>
  <si>
    <t>DECC_0008_1112-Q1</t>
  </si>
  <si>
    <t>Plutonium Management</t>
  </si>
  <si>
    <t>DECC_0008_1112-Q1,1213-Q2</t>
  </si>
  <si>
    <t>DECC_0007_1112-Q1</t>
  </si>
  <si>
    <t>New Nuclear Programme</t>
  </si>
  <si>
    <t>DECC_0007_1112-Q1,1213-Q2</t>
  </si>
  <si>
    <t>DECC_0006_1112-Q1</t>
  </si>
  <si>
    <t>Green Deal</t>
  </si>
  <si>
    <t>DECC_0006_1112-Q1,1213-Q2</t>
  </si>
  <si>
    <t>DEFRA_0001_1112-Q1</t>
  </si>
  <si>
    <t>CAP Delivery Programme (formerly the Future Options Programme)</t>
  </si>
  <si>
    <t>DEFRA</t>
  </si>
  <si>
    <t>DEFRA_0001_1112-Q1,1213-Q2</t>
  </si>
  <si>
    <t>DEFRA_0002_1112-Q1</t>
  </si>
  <si>
    <t>Covent Garden Market Authority (CGMA) Redevelopment - Project Chrysalis</t>
  </si>
  <si>
    <t>DEFRA_0002_1112-Q1,1213-Q2</t>
  </si>
  <si>
    <t>DEFRA_0003_1112-Q1</t>
  </si>
  <si>
    <t>New Waterways Charity</t>
  </si>
  <si>
    <t>DEFRA_0003_1112-Q1,1213-Q2</t>
  </si>
  <si>
    <t>DEFRA_0004_1112-Q1</t>
  </si>
  <si>
    <t>Thames Estuary 2100 (TE2100) Plan</t>
  </si>
  <si>
    <t>DEFRA_0004_1112-Q1,1213-Q2</t>
  </si>
  <si>
    <t>DFE_0003_1112-Q4</t>
  </si>
  <si>
    <t>Priority School Building Programme</t>
  </si>
  <si>
    <t>DFE</t>
  </si>
  <si>
    <t>DFE_0003_1112-Q4,1213-Q2</t>
  </si>
  <si>
    <t>DFE_0001_1112-Q1</t>
  </si>
  <si>
    <t>Building Schools for the Future (BSF)</t>
  </si>
  <si>
    <t>DFE_0001_1112-Q1,1213-Q2</t>
  </si>
  <si>
    <t>DFID_0001_1112-Q1</t>
  </si>
  <si>
    <t>St Helena Airport</t>
  </si>
  <si>
    <t>DFID</t>
  </si>
  <si>
    <t>DFID_0001_1112-Q1,1213-Q2</t>
  </si>
  <si>
    <t>DFT_0001_1112-Q1</t>
  </si>
  <si>
    <t>Crossrail</t>
  </si>
  <si>
    <t>DFT</t>
  </si>
  <si>
    <t>DFT_0001_1112-Q1,1213-Q2</t>
  </si>
  <si>
    <t>DFT_0015_1112-Q1</t>
  </si>
  <si>
    <t>Shared Services Futures Project</t>
  </si>
  <si>
    <t>DFT_0015_1112-Q1,1213-Q2</t>
  </si>
  <si>
    <t>DFT_0004_1112-Q1</t>
  </si>
  <si>
    <t>High Speed Rail Programme</t>
  </si>
  <si>
    <t>DFT_0004_1112-Q1,1213-Q2</t>
  </si>
  <si>
    <t>DFT_0006_1112-Q1</t>
  </si>
  <si>
    <t>M25 DBFO (Design, Build, Finance and Operate)</t>
  </si>
  <si>
    <t>DFT_0006_1112-Q1,1213-Q2</t>
  </si>
  <si>
    <t>DFT_0007_1112-Q1</t>
  </si>
  <si>
    <t>Managed Motorways</t>
  </si>
  <si>
    <t>DFT_0007_1112-Q1,1213-Q2</t>
  </si>
  <si>
    <t>DFT_0008_1112-Q1</t>
  </si>
  <si>
    <t>Olympics Transport Programme</t>
  </si>
  <si>
    <t>DFT_0008_1112-Q1,1213-Q2</t>
  </si>
  <si>
    <t>DFT_0011_1112-Q1</t>
  </si>
  <si>
    <t>Rail ReFranchising Management Programme - GA Long</t>
  </si>
  <si>
    <t>DFT_0011_1112-Q1,1213-Q2</t>
  </si>
  <si>
    <t>DFT_0012_1112-Q1</t>
  </si>
  <si>
    <t>Rail ReFranchising Management Programme - Greater Anglia Short</t>
  </si>
  <si>
    <t>DFT_0012_1112-Q1,1213-Q2</t>
  </si>
  <si>
    <t>DFT_0013_1112-Q1</t>
  </si>
  <si>
    <t>Rail ReFranchising Management Programme - West Coast</t>
  </si>
  <si>
    <t>Red</t>
  </si>
  <si>
    <t>DFT_0013_1112-Q1,1213-Q2</t>
  </si>
  <si>
    <t>DFT_0017_1213-Q1</t>
  </si>
  <si>
    <t>Great Western refranchising</t>
  </si>
  <si>
    <t>DFT_0017_1213-Q1,1213-Q2</t>
  </si>
  <si>
    <t>DFT_0018_1213-Q1</t>
  </si>
  <si>
    <t>Thameslink, Southern and Great Northern refranchising project</t>
  </si>
  <si>
    <t>DFT_0018_1213-Q1,1213-Q2</t>
  </si>
  <si>
    <t>DFT_0010_1112-Q1</t>
  </si>
  <si>
    <t>Rail ReFranchising Management Programme - East Coast</t>
  </si>
  <si>
    <t>DFT_0010_1112-Q1,1213-Q2</t>
  </si>
  <si>
    <t>DFT_0002_1112-Q1</t>
  </si>
  <si>
    <t>DVLA ICTContract Procurement</t>
  </si>
  <si>
    <t>DFT_0002_1112-Q1,1213-Q2</t>
  </si>
  <si>
    <t>DFT_0005_1112-Q1</t>
  </si>
  <si>
    <t>Intercity Express Programme (IEP)</t>
  </si>
  <si>
    <t>DFT_0005_1112-Q1,1213-Q2</t>
  </si>
  <si>
    <t>DFT_0009_1112-Q1</t>
  </si>
  <si>
    <t>Periodic Review 2013 (HLOS)</t>
  </si>
  <si>
    <t>DFT_0009_1112-Q1,1213-Q2</t>
  </si>
  <si>
    <t>DFT_0014_1112-Q1</t>
  </si>
  <si>
    <t>Search &amp; Rescue Helicopters (SARH)</t>
  </si>
  <si>
    <t>DFT_0014_1112-Q1,1213-Q2</t>
  </si>
  <si>
    <t>DH_0008_1112-Q1</t>
  </si>
  <si>
    <t>Electronic Prescription Service (EPS) Release 2</t>
  </si>
  <si>
    <t>DH</t>
  </si>
  <si>
    <t>DH_0008_1112-Q1,1213-Q2</t>
  </si>
  <si>
    <t>DFT_0016_1112-Q1</t>
  </si>
  <si>
    <t>Thameslink</t>
  </si>
  <si>
    <t>DFT_0016_1112-Q1,1213-Q2</t>
  </si>
  <si>
    <t>DH_0015_1112-Q1</t>
  </si>
  <si>
    <t>NME Programme for IT</t>
  </si>
  <si>
    <t>DH_0015_1112-Q1,1213-Q2</t>
  </si>
  <si>
    <t>DH_0018_1112-Q1</t>
  </si>
  <si>
    <t>Pre-Pandemic Vaccine</t>
  </si>
  <si>
    <t>DH_0018_1112-Q1,1213-Q2</t>
  </si>
  <si>
    <t>DH_0003_1112-Q1</t>
  </si>
  <si>
    <t>Brighton &amp; Sussex University Hospitals NHS Trust (3Ts Programme - The development of a leading teaching, trauma and tertiary care centre)</t>
  </si>
  <si>
    <t>DH_0003_1112-Q1,1213-Q2</t>
  </si>
  <si>
    <t>DH_0004_1112-Q1</t>
  </si>
  <si>
    <t>Broadmoor Redevelopment Programme</t>
  </si>
  <si>
    <t>DH_0004_1112-Q1,1213-Q2</t>
  </si>
  <si>
    <t>DH_0022_1112-Q1</t>
  </si>
  <si>
    <t>Summary Care Record (SCR)</t>
  </si>
  <si>
    <t>DH_0022_1112-Q1,1213-Q2</t>
  </si>
  <si>
    <t>DH_0023_1112-Q2</t>
  </si>
  <si>
    <t>London Programme for IT</t>
  </si>
  <si>
    <t>DH_0023_1112-Q2,1213-Q2</t>
  </si>
  <si>
    <t>DH_0026_1112-Q2</t>
  </si>
  <si>
    <t>Southern Programme for IT</t>
  </si>
  <si>
    <t>DH_0026_1112-Q2,1213-Q2</t>
  </si>
  <si>
    <t>DH_0014_1112-Q1</t>
  </si>
  <si>
    <t>NHSmail service refresh</t>
  </si>
  <si>
    <t>DH_0014_1112-Q1,1213-Q2</t>
  </si>
  <si>
    <t>DH_0010_1112-Q1</t>
  </si>
  <si>
    <t>Health and Care Modernisation Transition Programme</t>
  </si>
  <si>
    <t>DH_0010_1112-Q1,1213-Q2</t>
  </si>
  <si>
    <t>DH_0012_1112-Q1</t>
  </si>
  <si>
    <t>IMS3</t>
  </si>
  <si>
    <t>DH_0012_1112-Q1,1213-Q2</t>
  </si>
  <si>
    <t>DH_0005_1112-Q1</t>
  </si>
  <si>
    <t>CAB Variation</t>
  </si>
  <si>
    <t>DH_0005_1112-Q1,1213-Q2</t>
  </si>
  <si>
    <t>DH_0024_1112-Q2</t>
  </si>
  <si>
    <t>N3 Extension</t>
  </si>
  <si>
    <t>DH_0024_1112-Q2,1213-Q2</t>
  </si>
  <si>
    <t>DH_0006_1112-Q1</t>
  </si>
  <si>
    <t>E &amp;N Herts. NHS Trust - LIFT scheme - new QEII hospital in Welwyn Garden City</t>
  </si>
  <si>
    <t>DH_0006_1112-Q1,1213-Q2</t>
  </si>
  <si>
    <t>DH_0016_1112-Q1</t>
  </si>
  <si>
    <t>Pandemic Vaccine Sleeping Contract</t>
  </si>
  <si>
    <t>DH_0016_1112-Q1,1213-Q2</t>
  </si>
  <si>
    <t>DWP_0003_1112-Q1</t>
  </si>
  <si>
    <t>Child Maintenance Group Change</t>
  </si>
  <si>
    <t>DWP</t>
  </si>
  <si>
    <t>DWP_0003_1112-Q1,1213-Q2</t>
  </si>
  <si>
    <t>DWP_0005_1112-Q1</t>
  </si>
  <si>
    <t>Enabling Retirement Savings Programme</t>
  </si>
  <si>
    <t>DWP_0005_1112-Q1,1213-Q2</t>
  </si>
  <si>
    <t>DWP_0009_1112-Q1</t>
  </si>
  <si>
    <t>Universal Credit Programme</t>
  </si>
  <si>
    <t>DWP_0009_1112-Q1,1213-Q2</t>
  </si>
  <si>
    <t>DWP_0011_1112-Q2</t>
  </si>
  <si>
    <t>Personal Independence Payment Implementation</t>
  </si>
  <si>
    <t>DWP_0011_1112-Q2,1213-Q2</t>
  </si>
  <si>
    <t>DWP_0016_1213-Q2</t>
  </si>
  <si>
    <t>Fraud and Error Programme</t>
  </si>
  <si>
    <t>DWP_0016_1213-Q2,1213-Q2</t>
  </si>
  <si>
    <t>DWP_0010_1112-Q1</t>
  </si>
  <si>
    <t>Work Programme</t>
  </si>
  <si>
    <t>DWP_0010_1112-Q1,1213-Q2</t>
  </si>
  <si>
    <t>DWP_0007_1112-Q1</t>
  </si>
  <si>
    <t>Incapacity Benefit Reassessment</t>
  </si>
  <si>
    <t>DWP_0007_1112-Q1,1213-Q2</t>
  </si>
  <si>
    <t>DWP_0002_1112-Q1</t>
  </si>
  <si>
    <t>Central Payment System</t>
  </si>
  <si>
    <t>DWP_0002_1112-Q1,1213-Q2</t>
  </si>
  <si>
    <t>DWP_0012_1112-Q4</t>
  </si>
  <si>
    <t>Benefit Cap</t>
  </si>
  <si>
    <t>DWP_0012_1112-Q4,1213-Q2</t>
  </si>
  <si>
    <t>DWP_0015_1112-Q4</t>
  </si>
  <si>
    <t>Youth Contract</t>
  </si>
  <si>
    <t>DWP_0015_1112-Q4,1213-Q2</t>
  </si>
  <si>
    <t>DWP_0013_1112-Q4</t>
  </si>
  <si>
    <t>Specialist Disability Employment Programme</t>
  </si>
  <si>
    <t>DWP_0013_1112-Q4,1213-Q2</t>
  </si>
  <si>
    <t>DWP_0014_1112-Q4</t>
  </si>
  <si>
    <t>State Pension Reform - Single Tier</t>
  </si>
  <si>
    <t>DWP_0014_1112-Q4,1213-Q2</t>
  </si>
  <si>
    <t>DH_0007_1112-Q1</t>
  </si>
  <si>
    <t>E &amp; N Herts NHS Trust - Lister Hospital ('Our Changing Hospitals' Phase 4 Programme)</t>
  </si>
  <si>
    <t>DH_0007_1112-Q1,1213-Q2</t>
  </si>
  <si>
    <t>FCO_0004_1112-Q1</t>
  </si>
  <si>
    <t>Prism and Firecrest Re-procurement Programme</t>
  </si>
  <si>
    <t>FCO</t>
  </si>
  <si>
    <t>FCO_0004_1112-Q1,1213-Q2</t>
  </si>
  <si>
    <t>DH_0013_1112-Q1</t>
  </si>
  <si>
    <t>Mersey Care NHS LIFT scheme (TIME - To Improve Mental health Environments)</t>
  </si>
  <si>
    <t>DH_0013_1112-Q1,1213-Q2</t>
  </si>
  <si>
    <t>FCO_0002_1112-Q1</t>
  </si>
  <si>
    <t>Echo</t>
  </si>
  <si>
    <t>FCO_0002_1112-Q1,1213-Q2</t>
  </si>
  <si>
    <t>FCO_0003_1112-Q1</t>
  </si>
  <si>
    <t xml:space="preserve">JAKARTA: New Embassy </t>
  </si>
  <si>
    <t>FCO_0003_1112-Q1,1213-Q2</t>
  </si>
  <si>
    <t>FCO_0005_1112-Q1</t>
  </si>
  <si>
    <t xml:space="preserve">TEL AVIV: Embassy Upgrade </t>
  </si>
  <si>
    <t>FCO_0005_1112-Q1,1213-Q2</t>
  </si>
  <si>
    <t>HMRC_0002_1112-Q1</t>
  </si>
  <si>
    <t>Debt Management &amp; Banking (DMB) Staff Reinvestment</t>
  </si>
  <si>
    <t>HMRC</t>
  </si>
  <si>
    <t>HMRC_0002_1112-Q1,1213-Q2</t>
  </si>
  <si>
    <t>HMRC_0004_1112-Q1</t>
  </si>
  <si>
    <t>One Click</t>
  </si>
  <si>
    <t>HMRC_0004_1112-Q1,1213-Q2</t>
  </si>
  <si>
    <t>HMRC_0006_1112-Q1</t>
  </si>
  <si>
    <t>Real Time Information (RTI)</t>
  </si>
  <si>
    <t>HMRC_0006_1112-Q1,1213-Q2</t>
  </si>
  <si>
    <t>HMRC_0007_1112-Q2</t>
  </si>
  <si>
    <t>Expanding the use of Debt Collection Agencies</t>
  </si>
  <si>
    <t>HMRC_0007_1112-Q2,1213-Q2</t>
  </si>
  <si>
    <t>HMRC_0008_1112-Q2</t>
  </si>
  <si>
    <t>Organised Crime</t>
  </si>
  <si>
    <t>HMRC_0008_1112-Q2,1213-Q2</t>
  </si>
  <si>
    <t>HMRC_0009_1112-Q2</t>
  </si>
  <si>
    <t>Volume Crime</t>
  </si>
  <si>
    <t>HMRC_0009_1112-Q2,1213-Q2</t>
  </si>
  <si>
    <t>HMRC_0003_1112-Q1</t>
  </si>
  <si>
    <t>Electronic Exchange of Social Security Information (EESSI) Programme</t>
  </si>
  <si>
    <t>HMRC_0003_1112-Q1,1213-Q2</t>
  </si>
  <si>
    <t>HMRC_0010_1112-Q2</t>
  </si>
  <si>
    <t>Wider Coverage Project</t>
  </si>
  <si>
    <t>HMRC_0010_1112-Q2,1213-Q2</t>
  </si>
  <si>
    <t>HMRC_0005_1112-Q1</t>
  </si>
  <si>
    <t>Open Cases Programme</t>
  </si>
  <si>
    <t>HMRC_0005_1112-Q1,1213-Q2</t>
  </si>
  <si>
    <t>HMT_0001_1112-Q1</t>
  </si>
  <si>
    <t>Equitable Life Payment Scheme</t>
  </si>
  <si>
    <t>HMT</t>
  </si>
  <si>
    <t>HMT_0001_1112-Q1,1213-Q2</t>
  </si>
  <si>
    <t>HMT_0002_1112-Q1</t>
  </si>
  <si>
    <t>Project OSCAR</t>
  </si>
  <si>
    <t>HMT_0002_1112-Q1,1213-Q2</t>
  </si>
  <si>
    <t>HO_0007_1112-Q1</t>
  </si>
  <si>
    <t>SOCA Information Systems and Operating Technology (ISOT) Programme</t>
  </si>
  <si>
    <t>HO</t>
  </si>
  <si>
    <t>HO_0007_1112-Q1,1213-Q2</t>
  </si>
  <si>
    <t>HO_0008_1112-Q1</t>
  </si>
  <si>
    <t xml:space="preserve">Schengen Information Systems (SIS) II Programme </t>
  </si>
  <si>
    <t>HO_0008_1112-Q1,1213-Q2</t>
  </si>
  <si>
    <t>HO_0009_1112-Q1</t>
  </si>
  <si>
    <t>Transforming the Customer Experience (Formerly A&amp;E)</t>
  </si>
  <si>
    <t>HO_0009_1112-Q1,1213-Q2</t>
  </si>
  <si>
    <t>HO_0011_1112-Q2</t>
  </si>
  <si>
    <t>SIG Disclosure &amp; Barring Service Programme (formerly Convergence Programme)</t>
  </si>
  <si>
    <t>HO_0011_1112-Q2,1213-Q2</t>
  </si>
  <si>
    <t>HO_0012_1112-Q3</t>
  </si>
  <si>
    <t>Communications Capabilities Development programme</t>
  </si>
  <si>
    <t>HO_0012_1112-Q3,1213-Q2</t>
  </si>
  <si>
    <t>HO_0016_1213-Q1</t>
  </si>
  <si>
    <t>Emergency Services Mobile Communications Programme (ESMCP)</t>
  </si>
  <si>
    <t>HO_0016_1213-Q1,1213-Q2</t>
  </si>
  <si>
    <t>HO_0023_1213-Q1</t>
  </si>
  <si>
    <t>Next Generation Outsourced Visa Services Contract (P098)</t>
  </si>
  <si>
    <t>HO_0023_1213-Q1,1213-Q2</t>
  </si>
  <si>
    <t>HO_0025_1213-Q2</t>
  </si>
  <si>
    <t>Harmondsworth and Colnbrook Retender (P110)</t>
  </si>
  <si>
    <t>HO_0025_1213-Q2,1213-Q2</t>
  </si>
  <si>
    <t>HO_0004_1112-Q1</t>
  </si>
  <si>
    <t>Immigration and Asylum Biometric System (IABS)</t>
  </si>
  <si>
    <t>HO_0004_1112-Q1,1213-Q2</t>
  </si>
  <si>
    <t>HO_0019_1213-Q1</t>
  </si>
  <si>
    <t>IMPACT</t>
  </si>
  <si>
    <t>HO_0019_1213-Q1,1213-Q2</t>
  </si>
  <si>
    <t>HO_0001_1112-Q1</t>
  </si>
  <si>
    <t>Commercial and Operating Managers Procuring Asylum Support Services (COMPASS)</t>
  </si>
  <si>
    <t>HO_0001_1112-Q1,1213-Q2</t>
  </si>
  <si>
    <t>HO_0026_1213-Q2</t>
  </si>
  <si>
    <t>National Crime Agency (NCA)</t>
  </si>
  <si>
    <t>HO_0026_1213-Q2,1213-Q2</t>
  </si>
  <si>
    <t>HO_0003_1112-Q1</t>
  </si>
  <si>
    <t>eBorders</t>
  </si>
  <si>
    <t>HO_0003_1112-Q1,1213-Q2</t>
  </si>
  <si>
    <t>HO_0005_1112-Q1</t>
  </si>
  <si>
    <t>Immigration Case Work (ICW)</t>
  </si>
  <si>
    <t>HO_0005_1112-Q1,1213-Q2</t>
  </si>
  <si>
    <t>HO_0014_1213-Q1</t>
  </si>
  <si>
    <t>SOCA Catalyst</t>
  </si>
  <si>
    <t>HO_0014_1213-Q1,1213-Q2</t>
  </si>
  <si>
    <t>HO_0015_1213-Q1</t>
  </si>
  <si>
    <t>College of Policing project (formerly Police Professional Body Project)</t>
  </si>
  <si>
    <t>HO_0015_1213-Q1,1213-Q2</t>
  </si>
  <si>
    <t>HO_0017_1213-Q1</t>
  </si>
  <si>
    <t>Escorting and Travel</t>
  </si>
  <si>
    <t>HO_0017_1213-Q1,1213-Q2</t>
  </si>
  <si>
    <t>HO_0018_1213-Q1</t>
  </si>
  <si>
    <t>Extend and Blend</t>
  </si>
  <si>
    <t>HO_0018_1213-Q1,1213-Q2</t>
  </si>
  <si>
    <t>HO_0022_1213-Q1</t>
  </si>
  <si>
    <t>New Passport Programme</t>
  </si>
  <si>
    <t>HO_0022_1213-Q1,1213-Q2</t>
  </si>
  <si>
    <t>HO_0024_1213-Q1</t>
  </si>
  <si>
    <t>Police ICTCompany Programme</t>
  </si>
  <si>
    <t>HO_0024_1213-Q1,1213-Q2</t>
  </si>
  <si>
    <t>MOD_0001_1112-Q1</t>
  </si>
  <si>
    <t>A400M</t>
  </si>
  <si>
    <t>MOD</t>
  </si>
  <si>
    <t>MOD_0001_1112-Q1,1213-Q2</t>
  </si>
  <si>
    <t>MOD_0004_1112-Q1</t>
  </si>
  <si>
    <t>Airseeker</t>
  </si>
  <si>
    <t>MOD_0004_1112-Q1,1213-Q2</t>
  </si>
  <si>
    <t>MOD_0009_1112-Q1</t>
  </si>
  <si>
    <t>BORONA</t>
  </si>
  <si>
    <t>MOD_0009_1112-Q1,1213-Q2</t>
  </si>
  <si>
    <t>MOD_0017_1112-Q1</t>
  </si>
  <si>
    <t>CROWSNEST</t>
  </si>
  <si>
    <t>MOD_0017_1112-Q1,1213-Q2</t>
  </si>
  <si>
    <t>MOD_0019_1112-Q1</t>
  </si>
  <si>
    <t>Defence Information Infrastructure</t>
  </si>
  <si>
    <t>MOD_0019_1112-Q1,1213-Q2</t>
  </si>
  <si>
    <t>MOD_0033_1112-Q1</t>
  </si>
  <si>
    <t>MARSHALL</t>
  </si>
  <si>
    <t>MOD_0033_1112-Q1,1213-Q2</t>
  </si>
  <si>
    <t>MOD_0035_1112-Q1</t>
  </si>
  <si>
    <t>Merlin Capability Sustainment Programme (MCSP)</t>
  </si>
  <si>
    <t>MOD_0035_1112-Q1,1213-Q2</t>
  </si>
  <si>
    <t>MOD_0036_1112-Q1</t>
  </si>
  <si>
    <t>Military Afloat Reach and Sustainability</t>
  </si>
  <si>
    <t>MOD_0036_1112-Q1,1213-Q2</t>
  </si>
  <si>
    <t>MOD_0038_1112-Q1</t>
  </si>
  <si>
    <t>Nuclear Warhead Capability Sustainment Programme</t>
  </si>
  <si>
    <t>MOD_0038_1112-Q1,1213-Q2</t>
  </si>
  <si>
    <t>MOD_0040_1112-Q1</t>
  </si>
  <si>
    <t>Puma Helicopter Life Extension Programme</t>
  </si>
  <si>
    <t>MOD_0040_1112-Q1,1213-Q2</t>
  </si>
  <si>
    <t>MOD_0042_1112-Q1</t>
  </si>
  <si>
    <t>QEC Aircraft Carriers</t>
  </si>
  <si>
    <t>MOD_0042_1112-Q1,1213-Q2</t>
  </si>
  <si>
    <t>MOD_0047_1112-Q1</t>
  </si>
  <si>
    <t>Spearfish Upgrade (SFU)</t>
  </si>
  <si>
    <t>MOD_0047_1112-Q1,1213-Q2</t>
  </si>
  <si>
    <t>MOD_0055_1112-Q1</t>
  </si>
  <si>
    <t>Type 26 Global Combat Ship (T26 GCS) (P900005700)</t>
  </si>
  <si>
    <t>MOD_0055_1112-Q1,1213-Q2</t>
  </si>
  <si>
    <t>MOD_0057_1112-Q1</t>
  </si>
  <si>
    <t>Typhoon</t>
  </si>
  <si>
    <t>MOD_0057_1112-Q1,1213-Q2</t>
  </si>
  <si>
    <t>MOD_0061_1112-Q1</t>
  </si>
  <si>
    <t>WATCHKEEPER</t>
  </si>
  <si>
    <t>MOD_0061_1112-Q1,1213-Q2</t>
  </si>
  <si>
    <t>MOD_0062_1112-Q1</t>
  </si>
  <si>
    <t>Wildcat</t>
  </si>
  <si>
    <t>MOD_0062_1112-Q1,1213-Q2</t>
  </si>
  <si>
    <t>MOD_0065_1112-Q2</t>
  </si>
  <si>
    <t>Chinook (incl. project Julius)</t>
  </si>
  <si>
    <t>MOD_0065_1112-Q2,1213-Q2</t>
  </si>
  <si>
    <t>MOD_0067_1112-Q2</t>
  </si>
  <si>
    <t>Defence Core Network Services</t>
  </si>
  <si>
    <t>MOD_0067_1112-Q2,1213-Q2</t>
  </si>
  <si>
    <t>MOD_0069_1112-Q2</t>
  </si>
  <si>
    <t>Logistics Commodities Services Transformation</t>
  </si>
  <si>
    <t>MOD_0069_1112-Q2,1213-Q2</t>
  </si>
  <si>
    <t>MOD_0070_1112-Q2</t>
  </si>
  <si>
    <t>New Employment Model</t>
  </si>
  <si>
    <t>MOD_0070_1112-Q2,1213-Q2</t>
  </si>
  <si>
    <t>MOD_0071_1112-Q2</t>
  </si>
  <si>
    <t>Submarine Enterprise Performance Programme</t>
  </si>
  <si>
    <t>MOD_0071_1112-Q2,1213-Q2</t>
  </si>
  <si>
    <t>MOD_0076_1213-Q1</t>
  </si>
  <si>
    <t>Astute Boats 1-7</t>
  </si>
  <si>
    <t>MOD_0076_1213-Q1,1213-Q2</t>
  </si>
  <si>
    <t>MOD_0077_1213-Q1</t>
  </si>
  <si>
    <t>Complex Weapons</t>
  </si>
  <si>
    <t>MOD_0077_1213-Q1,1213-Q2</t>
  </si>
  <si>
    <t>MOD_0078_1213-Q1</t>
  </si>
  <si>
    <t>Core Production Capability</t>
  </si>
  <si>
    <t>MOD_0078_1213-Q1,1213-Q2</t>
  </si>
  <si>
    <t>MOD_0079_1213-Q1</t>
  </si>
  <si>
    <t>Joint Combat Aircraft</t>
  </si>
  <si>
    <t>MOD_0079_1213-Q1,1213-Q2</t>
  </si>
  <si>
    <t>MOD_0080_1213-Q1</t>
  </si>
  <si>
    <t>Successor SSBN 1, 2 &amp; 3</t>
  </si>
  <si>
    <t>MOD_0080_1213-Q1,1213-Q2</t>
  </si>
  <si>
    <t>MOD_0081_1213-Q2</t>
  </si>
  <si>
    <t>Future Reserves 2020</t>
  </si>
  <si>
    <t>MOD_0081_1213-Q2,1213-Q2</t>
  </si>
  <si>
    <t>MOD_0056_1112-Q1</t>
  </si>
  <si>
    <t>Type 45 Destroyers</t>
  </si>
  <si>
    <t>MOD_0056_1112-Q1,1213-Q2</t>
  </si>
  <si>
    <t>MOD_0020_1112-Q1</t>
  </si>
  <si>
    <t>Defence Infrastructure Transformation Programme</t>
  </si>
  <si>
    <t>MOD_0020_1112-Q1,1213-Q2</t>
  </si>
  <si>
    <t>MOD_0016_1112-Q1</t>
  </si>
  <si>
    <t>Corporate Services Transformation Programme</t>
  </si>
  <si>
    <t>MOD_0016_1112-Q1,1213-Q2</t>
  </si>
  <si>
    <t>MOD_0008_1112-Q1</t>
  </si>
  <si>
    <t>Beyond Visual Range Air-to-Air Missile (Meteor)</t>
  </si>
  <si>
    <t>MOD_0008_1112-Q1,1213-Q2</t>
  </si>
  <si>
    <t>MOD_0013_1112-Q1</t>
  </si>
  <si>
    <t>CIPHER</t>
  </si>
  <si>
    <t>MOD_0013_1112-Q1,1213-Q2</t>
  </si>
  <si>
    <t>MOD_0023_1112-Q1</t>
  </si>
  <si>
    <t>Falcon -  02 (Increments A &amp; C  amalgamated at 1/4/11)</t>
  </si>
  <si>
    <t>MOD_0023_1112-Q1,1213-Q2</t>
  </si>
  <si>
    <t>MOD_0048_1112-Q1</t>
  </si>
  <si>
    <t>Specialist Vehicles - Recce Block 1</t>
  </si>
  <si>
    <t>MOD_0048_1112-Q1,1213-Q2</t>
  </si>
  <si>
    <t>MOD_0060_1112-Q1</t>
  </si>
  <si>
    <t>Warrior Capability Sustainment Programme</t>
  </si>
  <si>
    <t>MOD_0060_1112-Q1,1213-Q2</t>
  </si>
  <si>
    <t>MOD_0022_1112-Q1</t>
  </si>
  <si>
    <t>End Crypto Units (ECU)</t>
  </si>
  <si>
    <t>MOD_0022_1112-Q1,1213-Q2</t>
  </si>
  <si>
    <t>MOJ_0002_1112-Q1</t>
  </si>
  <si>
    <t>Court Estates Reform</t>
  </si>
  <si>
    <t>MOJ</t>
  </si>
  <si>
    <t>MOJ_0002_1112-Q1,1213-Q2</t>
  </si>
  <si>
    <t>MOJ_0003_1112-Q1</t>
  </si>
  <si>
    <t>Electronic Monitoring</t>
  </si>
  <si>
    <t>MOJ_0003_1112-Q1,1213-Q2</t>
  </si>
  <si>
    <t>MOJ_0004_1112-Q1</t>
  </si>
  <si>
    <t>Future IT Sourcing Programme (FITS)</t>
  </si>
  <si>
    <t>MOJ_0004_1112-Q1,1213-Q2</t>
  </si>
  <si>
    <t>MOJ_0005_1112-Q1</t>
  </si>
  <si>
    <t>Court Fines Compliance &amp; Enforcement Project</t>
  </si>
  <si>
    <t>MOJ_0005_1112-Q1,1213-Q2</t>
  </si>
  <si>
    <t>MOJ_0006_1112-Q1</t>
  </si>
  <si>
    <t>Integrated Delivery Programme</t>
  </si>
  <si>
    <t>MOJ_0006_1112-Q1,1213-Q2</t>
  </si>
  <si>
    <t>MOJ_0007_1112-Q1</t>
  </si>
  <si>
    <t>Legal Aid Reform Implementation</t>
  </si>
  <si>
    <t>MOJ_0007_1112-Q1,1213-Q2</t>
  </si>
  <si>
    <t>MOJ_0008_1112-Q1</t>
  </si>
  <si>
    <t>MoJ Shared Services</t>
  </si>
  <si>
    <t>MOJ_0008_1112-Q1,1213-Q2</t>
  </si>
  <si>
    <t>MOJ_0015_1112-Q2</t>
  </si>
  <si>
    <t>Quantum Re-compete Project</t>
  </si>
  <si>
    <t>MOJ_0015_1112-Q2,1213-Q2</t>
  </si>
  <si>
    <t>MOJ_0018_1112-Q2</t>
  </si>
  <si>
    <t>Prison Competitions Phase Two</t>
  </si>
  <si>
    <t>MOJ_0018_1112-Q2,1213-Q2</t>
  </si>
  <si>
    <t>MOJ_0021_1213-Q2</t>
  </si>
  <si>
    <t>NOMS Organisational Restructure Programme</t>
  </si>
  <si>
    <t>MOJ_0021_1213-Q2,1213-Q2</t>
  </si>
  <si>
    <t>MOJ_0020_1213-Q2</t>
  </si>
  <si>
    <t>National Offender Management Information Systems (NOMIS) Programme</t>
  </si>
  <si>
    <t>MOJ_0020_1213-Q2,1213-Q2</t>
  </si>
  <si>
    <t>MOJ_0009_1112-Q1</t>
  </si>
  <si>
    <t>Prison Competitions Phase One</t>
  </si>
  <si>
    <t>MOJ_0009_1112-Q1,1213-Q2</t>
  </si>
  <si>
    <t>MOJ_0010_1112-Q1</t>
  </si>
  <si>
    <t>Prison Escort and Custody Services Re-competition</t>
  </si>
  <si>
    <t>MOJ_0010_1112-Q1,1213-Q2</t>
  </si>
  <si>
    <t>MOJ_0011_1112-Q1</t>
  </si>
  <si>
    <t>Property Services and Works</t>
  </si>
  <si>
    <t>MOJ_0011_1112-Q1,1213-Q2</t>
  </si>
  <si>
    <t>MOJ_0013_1112-Q2</t>
  </si>
  <si>
    <t>Capacity Management Portfolio (CMP)</t>
  </si>
  <si>
    <t>MOJ_0013_1112-Q2,1213-Q2</t>
  </si>
  <si>
    <t>MOJ_0014_1112-Q2</t>
  </si>
  <si>
    <t>Community Payback</t>
  </si>
  <si>
    <t>MOJ_0014_1112-Q2,1213-Q2</t>
  </si>
  <si>
    <t>MOJ_0017_1112-Q2</t>
  </si>
  <si>
    <t>Payment by Results Pilot Programme</t>
  </si>
  <si>
    <t>MOJ_0017_1112-Q2,1213-Q2</t>
  </si>
  <si>
    <t>MOJ_0019_1112-Q4</t>
  </si>
  <si>
    <t>STC Re-tendering Programme</t>
  </si>
  <si>
    <t>MOJ_0019_1112-Q4,1213-Q2</t>
  </si>
  <si>
    <t>HMT_0003_1112-Q1</t>
  </si>
  <si>
    <t>Yoda Project (Outsourced Services Retender Project)</t>
  </si>
  <si>
    <t>NS&amp;I</t>
  </si>
  <si>
    <t>HMT_0003_1112-Q1,1213-Q2</t>
  </si>
  <si>
    <t>ONS_0001_1112-Q1</t>
  </si>
  <si>
    <t>2011 Census</t>
  </si>
  <si>
    <t>ONS</t>
  </si>
  <si>
    <t>ONS_0001_1112-Q1,1213-Q2</t>
  </si>
  <si>
    <t>ONS_0002_1112-Q1</t>
  </si>
  <si>
    <t>Beyond 2011 Programme</t>
  </si>
  <si>
    <t>ONS_0002_1112-Q1,1213-Q2</t>
  </si>
  <si>
    <t>ONS_0003_1112-Q4</t>
  </si>
  <si>
    <t>Web Data Access (WDA) Project</t>
  </si>
  <si>
    <t>ONS_0003_1112-Q4,1213-Q2</t>
  </si>
  <si>
    <t>ONS_0004_1213-Q2</t>
  </si>
  <si>
    <t>Electronic Data Collection (EDC)</t>
  </si>
  <si>
    <t>ONS_0004_1213-Q2,1213-Q2</t>
  </si>
  <si>
    <t>ONS_0005_1213-Q2</t>
  </si>
  <si>
    <t>European Systems of Accounting 2010 (ESA 10)</t>
  </si>
  <si>
    <t>ONS_0005_1213-Q2,1213-Q2</t>
  </si>
  <si>
    <t>DH_0017_1112-Q1</t>
  </si>
  <si>
    <t>HPA Chrysalis</t>
  </si>
  <si>
    <t>DH_0017_1112-Q1,1213-Q2</t>
  </si>
  <si>
    <t>DH_0019_1112-Q1</t>
  </si>
  <si>
    <t>PFI - Royal Liverpool and Broadgreen ('World Class Hospitals; World Class Services - Renewing the Royal Liverpool University Hospital')</t>
  </si>
  <si>
    <t>DH_0019_1112-Q1,1213-Q2</t>
  </si>
  <si>
    <t>DH_0020_1112-Q1</t>
  </si>
  <si>
    <t>Royal National Orthopaedic Hospital NHS Trust PFI Project</t>
  </si>
  <si>
    <t>DH_0020_1112-Q1,1213-Q2</t>
  </si>
  <si>
    <t>DH_0021_1112-Q1</t>
  </si>
  <si>
    <t>Sandwell and West Birmingham Hospitals NHS Trust - The Midland Metropolitan Hospital Project</t>
  </si>
  <si>
    <t>DH_0021_1112-Q1,1213-Q2</t>
  </si>
  <si>
    <t>FCO_0001_1112-Q1</t>
  </si>
  <si>
    <t>ABUJA: New Office and Residence</t>
  </si>
  <si>
    <t>FCO_0001_1112-Q1,1213-Q2</t>
  </si>
  <si>
    <t>FCO_0006_1213-Q2</t>
  </si>
  <si>
    <t>UKERP</t>
  </si>
  <si>
    <t>FCO_0006_1213-Q2,1213-Q2</t>
  </si>
  <si>
    <t>AR 2014</t>
  </si>
  <si>
    <t>1314-Q2</t>
  </si>
  <si>
    <t>Government Transformation and Service Delivery</t>
  </si>
  <si>
    <t>BIS_0001_1112-Q1,1314-Q2</t>
  </si>
  <si>
    <t>Further Education 24+ Learning Loans Programme</t>
  </si>
  <si>
    <t>BIS_0005_1112-Q1,1314-Q2</t>
  </si>
  <si>
    <t>ICR Monetisation</t>
  </si>
  <si>
    <t>BIS_0008_1112-Q1,1314-Q2</t>
  </si>
  <si>
    <t>Infrastructure and Construction</t>
  </si>
  <si>
    <t>BIS_0009_1112-Q1,1314-Q2</t>
  </si>
  <si>
    <t>SLC Transformation Programme</t>
  </si>
  <si>
    <t>BIS_0011_1213-Q1,1314-Q2</t>
  </si>
  <si>
    <t>Catapult Centres</t>
  </si>
  <si>
    <t>BIS_0003_1112-Q1,1314-Q2</t>
  </si>
  <si>
    <t/>
  </si>
  <si>
    <t>BIS_0004_1112-Q1,1314-Q2</t>
  </si>
  <si>
    <t>BIS_0006_1112-Q1,1314-Q2</t>
  </si>
  <si>
    <t>BIS_0007_1112-Q1,1314-Q2</t>
  </si>
  <si>
    <t>CO_0001_1112-Q1,1314-Q2</t>
  </si>
  <si>
    <t>CO_0004_1112-Q1,1314-Q2</t>
  </si>
  <si>
    <t>ICT</t>
  </si>
  <si>
    <t>CO_0005_1112-Q1,1314-Q2</t>
  </si>
  <si>
    <t>CO_0006_1112-Q2,1314-Q2</t>
  </si>
  <si>
    <t>CO_0002_1112-Q1,1314-Q2</t>
  </si>
  <si>
    <t>CONNECT Project (formerly ICTRelet Project)</t>
  </si>
  <si>
    <t>DCLG_0005_1112-Q4,1314-Q2</t>
  </si>
  <si>
    <t>DCLG_0006_1112-Q4,1314-Q2</t>
  </si>
  <si>
    <t>The Future of Local Audit</t>
  </si>
  <si>
    <t>DCLG_0004_1112-Q1,1314-Q2</t>
  </si>
  <si>
    <t>DCMS_0001_1112-Q1,1314-Q2</t>
  </si>
  <si>
    <t>DCMS_0004_1112-Q1,1314-Q2</t>
  </si>
  <si>
    <t>DCMS_0005_1112-Q1,1314-Q2</t>
  </si>
  <si>
    <t>DCMS_0006_1112-Q4,1314-Q2</t>
  </si>
  <si>
    <t>DCMS_0007_1112-Q4,1314-Q2</t>
  </si>
  <si>
    <t>DCMS_0003_1112-Q1,1314-Q2</t>
  </si>
  <si>
    <t>Data exempt under section 27 and section 43 of the Freedom of Information Act (2000)</t>
  </si>
  <si>
    <t>BIS_0010_1112-Q4,1314-Q2</t>
  </si>
  <si>
    <t>Dounreay Parent Body Organisation (PBO) - Delivery Phase</t>
  </si>
  <si>
    <t>DECC_0003_1112-Q1,1314-Q2</t>
  </si>
  <si>
    <t>DECC_0004_1112-Q1,1314-Q2</t>
  </si>
  <si>
    <t>DECC_0005_1112-Q1,1314-Q2</t>
  </si>
  <si>
    <t>DECC_0009_1112-Q1,1314-Q2</t>
  </si>
  <si>
    <t>Smart Meters Implementation Programme</t>
  </si>
  <si>
    <t>DECC_0010_1112-Q1,1314-Q2</t>
  </si>
  <si>
    <t>Carbon Capture &amp; Storage Commercialisation Programme</t>
  </si>
  <si>
    <t>Data exempt under Section 43(2) of the Freedom of Information Act (2000)</t>
  </si>
  <si>
    <t>DECC_0011_1112-Q3,1314-Q2</t>
  </si>
  <si>
    <t>FID Enabling for Hinkley Point C</t>
  </si>
  <si>
    <t>DECC_0012_1213-Q1,1314-Q2</t>
  </si>
  <si>
    <t>Magnox &amp; Research Sites Restoration Ltd  Parent Body Organisations  Competition</t>
  </si>
  <si>
    <t>DECC_0013_1213-Q1,1314-Q2</t>
  </si>
  <si>
    <t>DECC_0007_1112-Q1,1314-Q2</t>
  </si>
  <si>
    <t>DECC_0006_1112-Q1,1314-Q2</t>
  </si>
  <si>
    <t>DECC</t>
  </si>
  <si>
    <t>DEFRA_0001_1112-Q1,1314-Q2</t>
  </si>
  <si>
    <t>DECC_0014_1314-Q1</t>
  </si>
  <si>
    <t>FID Enabling for Renewables</t>
  </si>
  <si>
    <t>DECC_0014_1314-Q1,1314-Q2</t>
  </si>
  <si>
    <t>Thames Estuary Programme Phase 1 (TEP1)</t>
  </si>
  <si>
    <t>DEFRA_0004_1112-Q1,1314-Q2</t>
  </si>
  <si>
    <t>DFE_0003_1112-Q4,1314-Q2</t>
  </si>
  <si>
    <t>DEFRA_0005_1213-Q3</t>
  </si>
  <si>
    <t>Thames Tideway Tunnel</t>
  </si>
  <si>
    <t>DEFRA_0005_1213-Q3,1314-Q2</t>
  </si>
  <si>
    <t>DFE_0001_1112-Q1,1314-Q2</t>
  </si>
  <si>
    <t>DFID_0001_1112-Q1,1314-Q2</t>
  </si>
  <si>
    <t>DFT_0001_1112-Q1,1314-Q2</t>
  </si>
  <si>
    <t>Shared Services Implementation Programme</t>
  </si>
  <si>
    <t>DFT_0015_1112-Q1,1314-Q2</t>
  </si>
  <si>
    <t>DFT_0004_1112-Q1,1314-Q2</t>
  </si>
  <si>
    <t>Thameslink, Southern, Great Northern Franchise Competition</t>
  </si>
  <si>
    <t>Exempt under Section 43(2) of the Freedom of Information Act (2000)</t>
  </si>
  <si>
    <t>DFT_0018_1213-Q1,1314-Q2</t>
  </si>
  <si>
    <t>London, North East and Scotland Franchise Competition</t>
  </si>
  <si>
    <t>DFT_0010_1112-Q1,1314-Q2</t>
  </si>
  <si>
    <t>ICTContract Let Procurement Programme (CLPP)</t>
  </si>
  <si>
    <t>DFT_0002_1112-Q1,1314-Q2</t>
  </si>
  <si>
    <t>DFT_0005_1112-Q1,1314-Q2</t>
  </si>
  <si>
    <t>Periodic Review 2013 (Rail Investment Strategy - HLOS &amp; SOFA)</t>
  </si>
  <si>
    <t>DFT_0009_1112-Q1,1314-Q2</t>
  </si>
  <si>
    <t>DFT_0014_1112-Q1,1314-Q2</t>
  </si>
  <si>
    <t>DH_0008_1112-Q1,1314-Q2</t>
  </si>
  <si>
    <t>DFT_0016_1112-Q1,1314-Q2</t>
  </si>
  <si>
    <t>NME Programme For IT</t>
  </si>
  <si>
    <t>DH_0015_1112-Q1,1314-Q2</t>
  </si>
  <si>
    <t>DFT_0020_1314-Q2</t>
  </si>
  <si>
    <t>A14 Cambridge to Huntingdon Improvement Scheme</t>
  </si>
  <si>
    <t>DFT_0020_1314-Q2,1314-Q2</t>
  </si>
  <si>
    <t>Exempt under section 43 of the FoI Act (2000)</t>
  </si>
  <si>
    <t>n/a</t>
  </si>
  <si>
    <t>DH_0018_1112-Q1,1314-Q2</t>
  </si>
  <si>
    <t>No DCA</t>
  </si>
  <si>
    <t>DH_0003_1112-Q1,1314-Q2</t>
  </si>
  <si>
    <t>DH_0004_1112-Q1,1314-Q2</t>
  </si>
  <si>
    <t>DH_0022_1112-Q1,1314-Q2</t>
  </si>
  <si>
    <t>DH_0023_1112-Q2,1314-Q2</t>
  </si>
  <si>
    <t>DH_0026_1112-Q2,1314-Q2</t>
  </si>
  <si>
    <t>NHSmail Service</t>
  </si>
  <si>
    <t>DH_0014_1112-Q1,1314-Q2</t>
  </si>
  <si>
    <t>DH_0010_1112-Q1,1314-Q2</t>
  </si>
  <si>
    <t>DH_0012_1112-Q1,1314-Q2</t>
  </si>
  <si>
    <t>DH_0005_1112-Q1,1314-Q2</t>
  </si>
  <si>
    <t>DH_0024_1112-Q2,1314-Q2</t>
  </si>
  <si>
    <t>E&amp;N Herts NHS Trust - LIFT scheme - new QEII hospital in Welwyn Garden City</t>
  </si>
  <si>
    <t>No departmental narrative</t>
  </si>
  <si>
    <t>DH_0006_1112-Q1,1314-Q2</t>
  </si>
  <si>
    <t>DWP_0003_1112-Q1,1314-Q2</t>
  </si>
  <si>
    <t>Automatic Enrolment Programme (originally called Enabling Retirement Savings Programme)</t>
  </si>
  <si>
    <t>DWP_0005_1112-Q1,1314-Q2</t>
  </si>
  <si>
    <t>Reset</t>
  </si>
  <si>
    <t>DWP_0009_1112-Q1,1314-Q2</t>
  </si>
  <si>
    <t>DWP_0011_1112-Q2,1314-Q2</t>
  </si>
  <si>
    <t>Fraud, Error and Debt Programme</t>
  </si>
  <si>
    <t>DWP_0016_1213-Q2,1314-Q2</t>
  </si>
  <si>
    <t>DWP_0010_1112-Q1,1314-Q2</t>
  </si>
  <si>
    <t>DWP_0007_1112-Q1,1314-Q2</t>
  </si>
  <si>
    <t>DWP_0002_1112-Q1,1314-Q2</t>
  </si>
  <si>
    <t>DWP_0012_1112-Q4,1314-Q2</t>
  </si>
  <si>
    <t>DWP_0015_1112-Q4,1314-Q2</t>
  </si>
  <si>
    <t>DWP_0013_1112-Q4,1314-Q2</t>
  </si>
  <si>
    <t>DWP_0014_1112-Q4,1314-Q2</t>
  </si>
  <si>
    <t>E&amp;N Herts NHS Trust - Lister Hospital ('Our Changing Hospitals' Phase 4 Programme)</t>
  </si>
  <si>
    <t>DH_0007_1112-Q1,1314-Q2</t>
  </si>
  <si>
    <t>ICTRe-procurement</t>
  </si>
  <si>
    <t>FCO_0004_1112-Q1,1314-Q2</t>
  </si>
  <si>
    <t>Mersey Care NHS LIFT scheme (TIME - To Improve Mental Health Environments)</t>
  </si>
  <si>
    <t>DH_0013_1112-Q1,1314-Q2</t>
  </si>
  <si>
    <t>FCO_0002_1112-Q1,1314-Q2</t>
  </si>
  <si>
    <t>JAKARTA: New Embassy</t>
  </si>
  <si>
    <t>FCO_0003_1112-Q1,1314-Q2</t>
  </si>
  <si>
    <t>Debt Staff Reinvestment</t>
  </si>
  <si>
    <t>HMRC_0002_1112-Q1,1314-Q2</t>
  </si>
  <si>
    <t>HMRC_0004_1112-Q1,1314-Q2</t>
  </si>
  <si>
    <t>HMRC_0006_1112-Q1,1314-Q2</t>
  </si>
  <si>
    <t>HMRC_0007_1112-Q2,1314-Q2</t>
  </si>
  <si>
    <t>HMRC_0008_1112-Q2,1314-Q2</t>
  </si>
  <si>
    <t>HMRC_0009_1112-Q2,1314-Q2</t>
  </si>
  <si>
    <t>HMRC_0010_1112-Q2,1314-Q2</t>
  </si>
  <si>
    <t>HMT_0001_1112-Q1,1314-Q2</t>
  </si>
  <si>
    <t>ISOT Programme</t>
  </si>
  <si>
    <t>NCA</t>
  </si>
  <si>
    <t>HO_0007_1112-Q1,1314-Q2</t>
  </si>
  <si>
    <t>Schengen Information Systems (SIS) II Programme</t>
  </si>
  <si>
    <t>HO_0008_1112-Q1,1314-Q2</t>
  </si>
  <si>
    <t>HO_0009_1112-Q1,1314-Q2</t>
  </si>
  <si>
    <t>Disclosure &amp; Barring Programme (formerly SIG Convergence Programme)</t>
  </si>
  <si>
    <t>HO_0011_1112-Q2,1314-Q2</t>
  </si>
  <si>
    <t>Exempt under Section 24 of the Freedom of Information Act (2000)</t>
  </si>
  <si>
    <t>HO_0012_1112-Q3,1314-Q2</t>
  </si>
  <si>
    <t>HO_0016_1213-Q1,1314-Q2</t>
  </si>
  <si>
    <t xml:space="preserve">Next Generation Outsourced Visa (NGOV) Services Contract </t>
  </si>
  <si>
    <t>HO_0023_1213-Q1,1314-Q2</t>
  </si>
  <si>
    <t xml:space="preserve">Harmondsworth and Colnbrook Retender </t>
  </si>
  <si>
    <t>HO_0025_1213-Q2,1314-Q2</t>
  </si>
  <si>
    <t>HO_0004_1112-Q1,1314-Q2</t>
  </si>
  <si>
    <t>PND (IMPACT)</t>
  </si>
  <si>
    <t>HO_0019_1213-Q1,1314-Q2</t>
  </si>
  <si>
    <t>HO_0001_1112-Q1,1314-Q2</t>
  </si>
  <si>
    <t>HO_0026_1213-Q2,1314-Q2</t>
  </si>
  <si>
    <t>Data exempt under section 43 of the Freedom of Information Act (2000)</t>
  </si>
  <si>
    <t>HO_0024_1213-Q1,1314-Q2</t>
  </si>
  <si>
    <t>Exempt under Section 43 of the Freedom of Information Act (2000)</t>
  </si>
  <si>
    <t>Military Capability</t>
  </si>
  <si>
    <t>MOD_0001_1112-Q1,1314-Q2</t>
  </si>
  <si>
    <t>MOD_0004_1112-Q1,1314-Q2</t>
  </si>
  <si>
    <t>MOD_0009_1112-Q1,1314-Q2</t>
  </si>
  <si>
    <t>CROWSNEST programme</t>
  </si>
  <si>
    <t>MOD_0017_1112-Q1,1314-Q2</t>
  </si>
  <si>
    <t>MOD_0019_1112-Q1,1314-Q2</t>
  </si>
  <si>
    <t>MOD_0033_1112-Q1,1314-Q2</t>
  </si>
  <si>
    <t>Merlin Programme</t>
  </si>
  <si>
    <t>MOD_0035_1112-Q1,1314-Q2</t>
  </si>
  <si>
    <t>Maritime Sustainment Programme</t>
  </si>
  <si>
    <t>MOD_0036_1112-Q1,1314-Q2</t>
  </si>
  <si>
    <t>MOD_0038_1112-Q1,1314-Q2</t>
  </si>
  <si>
    <t>MOD_0040_1112-Q1,1314-Q2</t>
  </si>
  <si>
    <t>Queen Elizabeth Programme</t>
  </si>
  <si>
    <t>MOD_0042_1112-Q1,1314-Q2</t>
  </si>
  <si>
    <t>Spearfish Upgrade (SFU) Programme</t>
  </si>
  <si>
    <t>MOD_0047_1112-Q1,1314-Q2</t>
  </si>
  <si>
    <t>Type 26 Global Combat Ship (T26 GCS)</t>
  </si>
  <si>
    <t>Exempt under Section 22 of the Freedom of Information Act (2000)</t>
  </si>
  <si>
    <t>MOD_0055_1112-Q1,1314-Q2</t>
  </si>
  <si>
    <t>MOD_0057_1112-Q1,1314-Q2</t>
  </si>
  <si>
    <t>MOD_0061_1112-Q1,1314-Q2</t>
  </si>
  <si>
    <t>MOD_0062_1112-Q1,1314-Q2</t>
  </si>
  <si>
    <t>CHINOOK (incl Project Julius)</t>
  </si>
  <si>
    <t>MOD_0065_1112-Q2,1314-Q2</t>
  </si>
  <si>
    <t>MOD_0067_1112-Q2,1314-Q2</t>
  </si>
  <si>
    <t>MOD_0069_1112-Q2,1314-Q2</t>
  </si>
  <si>
    <t>MOD_0070_1112-Q2,1314-Q2</t>
  </si>
  <si>
    <t>MOD_0071_1112-Q2,1314-Q2</t>
  </si>
  <si>
    <t>MOD_0076_1213-Q1,1314-Q2</t>
  </si>
  <si>
    <t>MOD_0077_1213-Q1,1314-Q2</t>
  </si>
  <si>
    <t>MOD_0078_1213-Q1,1314-Q2</t>
  </si>
  <si>
    <t>Joint Combat Aircraft (Lightning)</t>
  </si>
  <si>
    <t>MOD_0079_1213-Q1,1314-Q2</t>
  </si>
  <si>
    <t>Successor SSBN</t>
  </si>
  <si>
    <t>MOD_0080_1213-Q1,1314-Q2</t>
  </si>
  <si>
    <t>MOD_0081_1213-Q2,1314-Q2</t>
  </si>
  <si>
    <t>MOD_0056_1112-Q1,1314-Q2</t>
  </si>
  <si>
    <t>MOD_0020_1112-Q1,1314-Q2</t>
  </si>
  <si>
    <t>MOD_0016_1112-Q1,1314-Q2</t>
  </si>
  <si>
    <t>MOD_0022_1112-Q1,1314-Q2</t>
  </si>
  <si>
    <t>MOJ_0002_1112-Q1,1314-Q2</t>
  </si>
  <si>
    <t>MOJ_0003_1112-Q1,1314-Q2</t>
  </si>
  <si>
    <t>MOJ_0004_1112-Q1,1314-Q2</t>
  </si>
  <si>
    <t>HMCTS Compliance &amp; Enforcement Services Project</t>
  </si>
  <si>
    <t>MOJ_0005_1112-Q1,1314-Q2</t>
  </si>
  <si>
    <t>MOJ_0006_1112-Q1,1314-Q2</t>
  </si>
  <si>
    <t>MOJ_0007_1112-Q1,1314-Q2</t>
  </si>
  <si>
    <t>MOJ_0008_1112-Q1,1314-Q2</t>
  </si>
  <si>
    <t>NOMS ICTS Services (NIS) Programme (formally part of Quantum Re-compete Project)</t>
  </si>
  <si>
    <t>MOJ_0015_1112-Q2,1314-Q2</t>
  </si>
  <si>
    <t>Prison Competitions Phase 2</t>
  </si>
  <si>
    <t>MOJ_0018_1112-Q2,1314-Q2</t>
  </si>
  <si>
    <t>MOJ_0021_1213-Q2,1314-Q2</t>
  </si>
  <si>
    <t>MOJ_0020_1213-Q2,1314-Q2</t>
  </si>
  <si>
    <t>HMT_0003_1112-Q1,1314-Q2</t>
  </si>
  <si>
    <t>ONS_0001_1112-Q1,1314-Q2</t>
  </si>
  <si>
    <t>ONS_0002_1112-Q1,1314-Q2</t>
  </si>
  <si>
    <t>ONS_0003_1112-Q4,1314-Q2</t>
  </si>
  <si>
    <t>ONS_0004_1213-Q2,1314-Q2</t>
  </si>
  <si>
    <t>ESA10/BPM6 Programme (European Systems of Accounting 2010)</t>
  </si>
  <si>
    <t>ONS_0005_1213-Q2,1314-Q2</t>
  </si>
  <si>
    <t>BIS_0012_1213-Q4</t>
  </si>
  <si>
    <t>Business Bank Project</t>
  </si>
  <si>
    <t>BIS_0012_1213-Q4,1314-Q2</t>
  </si>
  <si>
    <t>CO_0008_1213-Q4</t>
  </si>
  <si>
    <t>Next Generation Shared Services</t>
  </si>
  <si>
    <t>CO_0008_1213-Q4,1314-Q2</t>
  </si>
  <si>
    <t>CO_0009_1314-Q1</t>
  </si>
  <si>
    <t>New Civil Service 2015 Pension Scheme Implementation</t>
  </si>
  <si>
    <t>CO_0009_1314-Q1,1314-Q2</t>
  </si>
  <si>
    <t>PHE Science Hub</t>
  </si>
  <si>
    <t>DH_0017_1112-Q1,1314-Q2</t>
  </si>
  <si>
    <t>Royal Liverpool &amp; Broadgreen ('World Class Hospitals; World Class Services - Renewing the Royal Liverpool University Hospital')</t>
  </si>
  <si>
    <t>DH_0019_1112-Q1,1314-Q2</t>
  </si>
  <si>
    <t>Royal National Orthopaedic Hospital (RNOH) NHS Trust PFI Project</t>
  </si>
  <si>
    <t>DH_0020_1112-Q1,1314-Q2</t>
  </si>
  <si>
    <t>DH_0021_1112-Q1,1314-Q2</t>
  </si>
  <si>
    <t>DH_0027_1213-Q4</t>
  </si>
  <si>
    <t>South Acute Programme</t>
  </si>
  <si>
    <t>DH_0027_1213-Q4,1314-Q2</t>
  </si>
  <si>
    <t>DH_0028_1314-Q1</t>
  </si>
  <si>
    <t>General Practice System of Choice (GPSoC) Replacement</t>
  </si>
  <si>
    <t>DH_0028_1314-Q1,1314-Q2</t>
  </si>
  <si>
    <t>DH_0029_1314-Q1</t>
  </si>
  <si>
    <t>Liaison and Diversion Programme</t>
  </si>
  <si>
    <t>DH_0029_1314-Q1,1314-Q2</t>
  </si>
  <si>
    <t>DH_0030_1314-Q1</t>
  </si>
  <si>
    <t>National Pandemic Flu Service</t>
  </si>
  <si>
    <t>N/A</t>
  </si>
  <si>
    <t>DH_0030_1314-Q1,1314-Q2</t>
  </si>
  <si>
    <t>DH_0031_1314-Q1</t>
  </si>
  <si>
    <t>National Proton Beam Therapy (PBT) Service Development Programme</t>
  </si>
  <si>
    <t>DH_0031_1314-Q1,1314-Q2</t>
  </si>
  <si>
    <t>DH_0032_1314-Q1</t>
  </si>
  <si>
    <t>Rotavirus Immunisation Programme</t>
  </si>
  <si>
    <t>DH_0032_1314-Q1,1314-Q2</t>
  </si>
  <si>
    <t>DH_0033_1314-Q1</t>
  </si>
  <si>
    <t>Seasonal Flu Extension to Children Programme</t>
  </si>
  <si>
    <t>DH_0033_1314-Q1,1314-Q2</t>
  </si>
  <si>
    <t>DH_0035_1314-Q1</t>
  </si>
  <si>
    <t>Shingles Immunisation Programme</t>
  </si>
  <si>
    <t>DH_0035_1314-Q1,1314-Q2</t>
  </si>
  <si>
    <t>DH_0036_1314-Q1</t>
  </si>
  <si>
    <t>Spine 2</t>
  </si>
  <si>
    <t>DH_0036_1314-Q1,1314-Q2</t>
  </si>
  <si>
    <t>DH_0038_1314-Q2</t>
  </si>
  <si>
    <t>Health Visitor Programme</t>
  </si>
  <si>
    <t>DH_0038_1314-Q2,1314-Q2</t>
  </si>
  <si>
    <t>DH_0039_1314-Q2</t>
  </si>
  <si>
    <t>NHS e-Referral Service</t>
  </si>
  <si>
    <t>DH_0039_1314-Q2,1314-Q2</t>
  </si>
  <si>
    <t>DH_0041_1314-Q2</t>
  </si>
  <si>
    <t>Public Services Network for Health (PSNH)</t>
  </si>
  <si>
    <t>DH_0041_1314-Q2,1314-Q2</t>
  </si>
  <si>
    <t>FCO_0001_1112-Q1,1314-Q2</t>
  </si>
  <si>
    <t>FCO_0006_1213-Q2,1314-Q2</t>
  </si>
  <si>
    <t>HMRC_0011_1314-Q1</t>
  </si>
  <si>
    <t>Digital Solutions Portfolio</t>
  </si>
  <si>
    <t>HMRC_0011_1314-Q1,1314-Q2</t>
  </si>
  <si>
    <t>MOD_0064_1112-Q2</t>
  </si>
  <si>
    <t>Carrier Enabled Power Projection (CEPP)</t>
  </si>
  <si>
    <t>MOD_0064_1112-Q2,1314-Q2</t>
  </si>
  <si>
    <t>MOD_0066_1112-Q2</t>
  </si>
  <si>
    <t>Corporate Services Systems Convergence Programme</t>
  </si>
  <si>
    <t>MOD_0066_1112-Q2,1314-Q2</t>
  </si>
  <si>
    <t>MOD_0082_1213-Q3</t>
  </si>
  <si>
    <t>Next Generation Estates Contracts</t>
  </si>
  <si>
    <t>MOD_0082_1213-Q3,1314-Q2</t>
  </si>
  <si>
    <t>MOD_0083_1213-Q3</t>
  </si>
  <si>
    <t>Whole Fleet Management</t>
  </si>
  <si>
    <t>MOD_0083_1213-Q3,1314-Q2</t>
  </si>
  <si>
    <t>MOD_0084_1213-Q4</t>
  </si>
  <si>
    <t>Army 2020</t>
  </si>
  <si>
    <t>MOD_0084_1213-Q4,1314-Q2</t>
  </si>
  <si>
    <t>MOD_0085_1314-Q2</t>
  </si>
  <si>
    <t>Army Basing Programme</t>
  </si>
  <si>
    <t>MOD_0085_1314-Q2,1314-Q2</t>
  </si>
  <si>
    <t>MOD_0086_1314-Q2</t>
  </si>
  <si>
    <t>Mounted Close Combat</t>
  </si>
  <si>
    <t>MOD_0086_1314-Q2,1314-Q2</t>
  </si>
  <si>
    <t>MOD_0087_1314-Q2</t>
  </si>
  <si>
    <t>The Material Strategy</t>
  </si>
  <si>
    <t>MOD_0087_1314-Q2,1314-Q2</t>
  </si>
  <si>
    <t>MOJ_0021_1314-Q1</t>
  </si>
  <si>
    <t>Common Platform</t>
  </si>
  <si>
    <t>MOJ_0021_1314-Q1,1314-Q2</t>
  </si>
  <si>
    <t>MOJ_0022_1314-Q1</t>
  </si>
  <si>
    <t>Legal Aid Transformation</t>
  </si>
  <si>
    <t>MOJ_0022_1314-Q1,1314-Q2</t>
  </si>
  <si>
    <t>MOJ_0023_1314-Q1</t>
  </si>
  <si>
    <t>New Prison -Wales</t>
  </si>
  <si>
    <t>MOJ_0023_1314-Q1,1314-Q2</t>
  </si>
  <si>
    <t>MOJ_0024_1314-Q1</t>
  </si>
  <si>
    <t>Prison Unit Cost Programme</t>
  </si>
  <si>
    <t>MOJ_0024_1314-Q1,1314-Q2</t>
  </si>
  <si>
    <t>MOJ_0025_1314-Q1</t>
  </si>
  <si>
    <t>Rehabilitation Programme</t>
  </si>
  <si>
    <t xml:space="preserve">Exempt - Section 43(2) of Freedom of Information Act 2000 (Prejudice to Commercial Interests) </t>
  </si>
  <si>
    <t>MOJ_0025_1314-Q1,1314-Q2</t>
  </si>
  <si>
    <t>MOJ_0026_1314-Q1</t>
  </si>
  <si>
    <t>Transforming Youth Custody</t>
  </si>
  <si>
    <t>MOJ_0026_1314-Q1,1314-Q2</t>
  </si>
  <si>
    <t>MOJ_0027_1314-Q2</t>
  </si>
  <si>
    <t>CJS Efficiency Programme Phase 2</t>
  </si>
  <si>
    <t>MOJ_0027_1314-Q2,1314-Q2</t>
  </si>
  <si>
    <t>MOJ_0028_1314-Q2</t>
  </si>
  <si>
    <t>HMCTS Reform</t>
  </si>
  <si>
    <t>MOJ_0028_1314-Q2,1314-Q2</t>
  </si>
  <si>
    <t>BIS_0013_1213-Q4</t>
  </si>
  <si>
    <t>Royal Mail Sale of Shares</t>
  </si>
  <si>
    <t>BIS_0013_1213-Q4,1314-Q2</t>
  </si>
  <si>
    <t>DH_0037_1314-Q1</t>
  </si>
  <si>
    <t>Spine Extension</t>
  </si>
  <si>
    <t>DH_0037_1314-Q1,1314-Q2</t>
  </si>
  <si>
    <t>DH_0040_1314-Q2</t>
  </si>
  <si>
    <t>NHSmail2</t>
  </si>
  <si>
    <t>DH_0040_1314-Q2,1314-Q2</t>
  </si>
  <si>
    <t>DFT_0019_1314-Q1</t>
  </si>
  <si>
    <t>Essex Thameside Franchise Competition</t>
  </si>
  <si>
    <t>DFT_0019_1314-Q1,1314-Q2</t>
  </si>
  <si>
    <t>DH_0034_1314-Q1</t>
  </si>
  <si>
    <t>Shared Services Programme</t>
  </si>
  <si>
    <t>DH_0034_1314-Q1,1314-Q2</t>
  </si>
  <si>
    <t>HO_0028_1314-Q2</t>
  </si>
  <si>
    <t>Tinsley House Immigration Removal Centre Expansion</t>
  </si>
  <si>
    <t>HO_0028_1314-Q2,1314-Q2</t>
  </si>
  <si>
    <t>CO_0007_1213-Q4</t>
  </si>
  <si>
    <t>Civil Service Reform Programme</t>
  </si>
  <si>
    <t>CO_0007_1213-Q4,1314-Q2</t>
  </si>
  <si>
    <t>MOD_0074_1112-Q3</t>
  </si>
  <si>
    <t>Defence Reform Programme</t>
  </si>
  <si>
    <t>MOD_0074_1112-Q3,1314-Q2</t>
  </si>
  <si>
    <t>HO_0027_1314-Q2</t>
  </si>
  <si>
    <t>Border Systems Programme</t>
  </si>
  <si>
    <t>HO_0027_1314-Q2,1314-Q2</t>
  </si>
  <si>
    <t>AR 2015</t>
  </si>
  <si>
    <t>1415-Q2</t>
  </si>
  <si>
    <t>BIS_0001_1112-Q1,1415-Q2</t>
  </si>
  <si>
    <t>BIS_0005_1112-Q1,1415-Q2</t>
  </si>
  <si>
    <t>BIS_0008_1112-Q1,1415-Q2</t>
  </si>
  <si>
    <t>BIS_0009_1112-Q1,1415-Q2</t>
  </si>
  <si>
    <t>BIS_0011_1213-Q1,1415-Q2</t>
  </si>
  <si>
    <t>CO_0001_1112-Q1,1415-Q2</t>
  </si>
  <si>
    <t>CO_0004_1112-Q1,1415-Q2</t>
  </si>
  <si>
    <t>CO_0005_1112-Q1,1415-Q2</t>
  </si>
  <si>
    <t>DCLG_0006_1112-Q4,1415-Q2</t>
  </si>
  <si>
    <t>DCLG_0004_1112-Q1,1415-Q2</t>
  </si>
  <si>
    <t>DCMS_0001_1112-Q1,1415-Q2</t>
  </si>
  <si>
    <t>0%</t>
  </si>
  <si>
    <t>DCMS_0004_1112-Q1,1415-Q2</t>
  </si>
  <si>
    <t>DCMS_0005_1112-Q1,1415-Q2</t>
  </si>
  <si>
    <t>DCMS_0006_1112-Q4,1415-Q2</t>
  </si>
  <si>
    <t>Urban Broadband Fund - Super-Connected City Initiative</t>
  </si>
  <si>
    <t>DCMS_0007_1112-Q4,1415-Q2</t>
  </si>
  <si>
    <t>Project Eagle (formerly Urenco Future Options)</t>
  </si>
  <si>
    <t>Government transformation and Service Delivery</t>
  </si>
  <si>
    <t>BIS_0010_1112-Q4,1415-Q2</t>
  </si>
  <si>
    <t>DECC_0003_1112-Q1,1415-Q2</t>
  </si>
  <si>
    <t>ELECTRICITY MARKET REFORM PROGRAMME</t>
  </si>
  <si>
    <t>DECC_0004_1112-Q1,1415-Q2</t>
  </si>
  <si>
    <t>DECC_0005_1112-Q1,1415-Q2</t>
  </si>
  <si>
    <t>DECC_0009_1112-Q1,1415-Q2</t>
  </si>
  <si>
    <t>DECC_0010_1112-Q1,1415-Q2</t>
  </si>
  <si>
    <t>Data Exempt under Section 43(2) of the Freedom of Information Act (2000)</t>
  </si>
  <si>
    <t>DECC_0011_1112-Q3,1415-Q2</t>
  </si>
  <si>
    <t>DECC_0012_1213-Q1,1415-Q2</t>
  </si>
  <si>
    <t>DECC_0013_1213-Q1,1415-Q2</t>
  </si>
  <si>
    <t>CAP Delivery Programme</t>
  </si>
  <si>
    <t>DEFRA_0001_1112-Q1,1415-Q2</t>
  </si>
  <si>
    <t>DECC_0014_1314-Q1,1415-Q2</t>
  </si>
  <si>
    <t>DEFRA_0004_1112-Q1,1415-Q2</t>
  </si>
  <si>
    <t>DEFRA_0005_1213-Q3,1415-Q2</t>
  </si>
  <si>
    <t>DFE_0001_1112-Q1,1415-Q2</t>
  </si>
  <si>
    <t>DFE_0004_1415-Q2</t>
  </si>
  <si>
    <t>Priority School Building Programme - Capital</t>
  </si>
  <si>
    <t>DFE_0004_1415-Q2,1415-Q2</t>
  </si>
  <si>
    <t>DFE_0005_1415-Q2</t>
  </si>
  <si>
    <t>Priority School Building Programme - Private Finance</t>
  </si>
  <si>
    <t>Data not provided by dept</t>
  </si>
  <si>
    <t>DFE_0005_1415-Q2,1415-Q2</t>
  </si>
  <si>
    <t>DFID_0001_1112-Q1,1415-Q2</t>
  </si>
  <si>
    <t>DFT_0001_1112-Q1,1415-Q2</t>
  </si>
  <si>
    <t>DFT_0015_1112-Q1,1415-Q2</t>
  </si>
  <si>
    <t>DFT_0004_1112-Q1,1415-Q2</t>
  </si>
  <si>
    <t>DFT_0005_1112-Q1,1415-Q2</t>
  </si>
  <si>
    <t>DFT_0009_1112-Q1,1415-Q2</t>
  </si>
  <si>
    <t>DFT_0014_1112-Q1,1415-Q2</t>
  </si>
  <si>
    <t>DH Capital</t>
  </si>
  <si>
    <t>DH_0003_1112-Q1,1415-Q2</t>
  </si>
  <si>
    <t>DFT_0016_1112-Q1,1415-Q2</t>
  </si>
  <si>
    <t>DH_0004_1112-Q1,1415-Q2</t>
  </si>
  <si>
    <t>DFT_0020_1314-Q2,1415-Q2</t>
  </si>
  <si>
    <t>DH_0007_1112-Q1,1415-Q2</t>
  </si>
  <si>
    <t>DFT_0021_1314-Q3</t>
  </si>
  <si>
    <t>Rail Franchising Programme</t>
  </si>
  <si>
    <t>DFT_0021_1314-Q3,1415-Q2</t>
  </si>
  <si>
    <t>DH Non Capital</t>
  </si>
  <si>
    <t>DH_0008_1112-Q1,1415-Q2</t>
  </si>
  <si>
    <t>DH_0013_1112-Q1,1415-Q2</t>
  </si>
  <si>
    <t>CSC LSP Delivery Programme</t>
  </si>
  <si>
    <t>DH_0015_1112-Q1,1415-Q2</t>
  </si>
  <si>
    <t>DWP_0003_1112-Q1,1415-Q2</t>
  </si>
  <si>
    <t>Automatic Enrolment Programme</t>
  </si>
  <si>
    <t>DWP_0005_1112-Q1,1415-Q2</t>
  </si>
  <si>
    <t>Universal Credit</t>
  </si>
  <si>
    <t>DWP_0009_1112-Q1,1415-Q2</t>
  </si>
  <si>
    <t>Personal Independence Payment Programme</t>
  </si>
  <si>
    <t>DWP_0011_1112-Q2,1415-Q2</t>
  </si>
  <si>
    <t>DWP_0016_1213-Q2,1415-Q2</t>
  </si>
  <si>
    <t>DH_0017_1112-Q1,1415-Q2</t>
  </si>
  <si>
    <t>FCO_0004_1112-Q1,1415-Q2</t>
  </si>
  <si>
    <t>HMRC_0002_1112-Q1,1415-Q2</t>
  </si>
  <si>
    <t>HMRC_0004_1112-Q1,1415-Q2</t>
  </si>
  <si>
    <t>HMRC_0006_1112-Q1,1415-Q2</t>
  </si>
  <si>
    <t>HMRC_0007_1112-Q2,1415-Q2</t>
  </si>
  <si>
    <t>HMRC_0008_1112-Q2,1415-Q2</t>
  </si>
  <si>
    <t>HMRC_0009_1112-Q2,1415-Q2</t>
  </si>
  <si>
    <t>HMT_0001_1112-Q1,1415-Q2</t>
  </si>
  <si>
    <t>NCA ICTModernisation Programme (was SOCA ISOT)</t>
  </si>
  <si>
    <t>HO_0007_1112-Q1,1415-Q2</t>
  </si>
  <si>
    <t>Schengen Information System (SIS II) Programme</t>
  </si>
  <si>
    <t>HO_0008_1112-Q1,1415-Q2</t>
  </si>
  <si>
    <t>HO_0009_1112-Q1,1415-Q2</t>
  </si>
  <si>
    <t>Disclosure and Barring  Service (DBS) Programme</t>
  </si>
  <si>
    <t>HO_0011_1112-Q2,1415-Q2</t>
  </si>
  <si>
    <t>Communications Capabilities Development Programme</t>
  </si>
  <si>
    <t>Data Exempt under Section 24 of the Freedom of Information Act (2000)</t>
  </si>
  <si>
    <t>HO_0012_1112-Q3,1415-Q2</t>
  </si>
  <si>
    <t>HO_0016_1213-Q1,1415-Q2</t>
  </si>
  <si>
    <t>Next Generation Outsourced Visa Services Contract</t>
  </si>
  <si>
    <t>HO_0023_1213-Q1,1415-Q2</t>
  </si>
  <si>
    <t>HO_0025_1213-Q2,1415-Q2</t>
  </si>
  <si>
    <t>MOD_0001_1112-Q1,1415-Q2</t>
  </si>
  <si>
    <t>MOD_0004_1112-Q1,1415-Q2</t>
  </si>
  <si>
    <t>MOD Transformation</t>
  </si>
  <si>
    <t>MOD_0009_1112-Q1,1415-Q2</t>
  </si>
  <si>
    <t>Crowsnest Programme</t>
  </si>
  <si>
    <t>Data Exempt under Section 43 of the Freedom of Information Act (2000)</t>
  </si>
  <si>
    <t>MOD_0017_1112-Q1,1415-Q2</t>
  </si>
  <si>
    <t>MOD_0019_1112-Q1,1415-Q2</t>
  </si>
  <si>
    <t>MOD_0033_1112-Q1,1415-Q2</t>
  </si>
  <si>
    <t>MOD_0035_1112-Q1,1415-Q2</t>
  </si>
  <si>
    <t>MOD_0036_1112-Q1,1415-Q2</t>
  </si>
  <si>
    <t>MOD_0038_1112-Q1,1415-Q2</t>
  </si>
  <si>
    <t>MOD_0040_1112-Q1,1415-Q2</t>
  </si>
  <si>
    <t>MOD_0042_1112-Q1,1415-Q2</t>
  </si>
  <si>
    <t>Spearfish Upgrade Programme</t>
  </si>
  <si>
    <t>MOD_0047_1112-Q1,1415-Q2</t>
  </si>
  <si>
    <t>Type 26 Global Combat Ship Programme</t>
  </si>
  <si>
    <t>MOD_0055_1112-Q1,1415-Q2</t>
  </si>
  <si>
    <t>MOD_0057_1112-Q1,1415-Q2</t>
  </si>
  <si>
    <t>MOD_0061_1112-Q1,1415-Q2</t>
  </si>
  <si>
    <t>MOD_0062_1112-Q1,1415-Q2</t>
  </si>
  <si>
    <t>MOD_0065_1112-Q2,1415-Q2</t>
  </si>
  <si>
    <t>MOD_0067_1112-Q2,1415-Q2</t>
  </si>
  <si>
    <t>MOD_0069_1112-Q2,1415-Q2</t>
  </si>
  <si>
    <t>MOD_0070_1112-Q2,1415-Q2</t>
  </si>
  <si>
    <t>MOD_0071_1112-Q2,1415-Q2</t>
  </si>
  <si>
    <t>MOD_0076_1213-Q1,1415-Q2</t>
  </si>
  <si>
    <t>MOD_0077_1213-Q1,1415-Q2</t>
  </si>
  <si>
    <t>MOD_0078_1213-Q1,1415-Q2</t>
  </si>
  <si>
    <t>Lightning II Programme</t>
  </si>
  <si>
    <t>MOD_0079_1213-Q1,1415-Q2</t>
  </si>
  <si>
    <t>Data Exempt under Section 35 of the Freedom of Information Act (2000)</t>
  </si>
  <si>
    <t>MOD_0080_1213-Q1,1415-Q2</t>
  </si>
  <si>
    <t>MOD_0081_1213-Q2,1415-Q2</t>
  </si>
  <si>
    <t>MOJ_0002_1112-Q1,1415-Q2</t>
  </si>
  <si>
    <t>MOJ_0003_1112-Q1,1415-Q2</t>
  </si>
  <si>
    <t>MOJ_0004_1112-Q1,1415-Q2</t>
  </si>
  <si>
    <t>MOJ_0005_1112-Q1,1415-Q2</t>
  </si>
  <si>
    <t>MOJ_0006_1112-Q1,1415-Q2</t>
  </si>
  <si>
    <t>MOJ_0007_1112-Q1,1415-Q2</t>
  </si>
  <si>
    <t>MOJ_0008_1112-Q1,1415-Q2</t>
  </si>
  <si>
    <t>MOJ_0015_1112-Q2,1415-Q2</t>
  </si>
  <si>
    <t>MOJ_0018_1112-Q2,1415-Q2</t>
  </si>
  <si>
    <t>YODA Project (Outsourced Services Retender Project)</t>
  </si>
  <si>
    <t>HMT_0003_1112-Q1,1415-Q2</t>
  </si>
  <si>
    <t>ONS_0001_1112-Q1,1415-Q2</t>
  </si>
  <si>
    <t>Beyond 2011</t>
  </si>
  <si>
    <t>ONS_0002_1112-Q1,1415-Q2</t>
  </si>
  <si>
    <t>ONS_0003_1112-Q4,1415-Q2</t>
  </si>
  <si>
    <t>Electronic Data Collection</t>
  </si>
  <si>
    <t>ONS_0004_1213-Q2,1415-Q2</t>
  </si>
  <si>
    <t>ONS_0005_1213-Q2,1415-Q2</t>
  </si>
  <si>
    <t>BIS_0012_1213-Q4,1415-Q2</t>
  </si>
  <si>
    <t>CO_0008_1213-Q4,1415-Q2</t>
  </si>
  <si>
    <t>CO_0009_1314-Q1,1415-Q2</t>
  </si>
  <si>
    <t>CPS_0001_1314-Q4</t>
  </si>
  <si>
    <t>ICTProcurement Programme</t>
  </si>
  <si>
    <t>CPS</t>
  </si>
  <si>
    <t>CPS_0001_1314-Q4,1415-Q2</t>
  </si>
  <si>
    <t>Data Exempt under section 43 (2) of the Freedom of Information Act 2000</t>
  </si>
  <si>
    <t>Data Exempt under section 43 (2) of the Freedom of Information Act 2001</t>
  </si>
  <si>
    <t>Data Exempt under section 43 (2) of the Freedom of Information Act 2002</t>
  </si>
  <si>
    <t>Data Exempt under section 43 (2) of the Freedom of Information Act 2003</t>
  </si>
  <si>
    <t>Data Exempt under section 43 (2) of the Freedom of Information Act 2004</t>
  </si>
  <si>
    <t>DH_0018_1112-Q1,1415-Q2</t>
  </si>
  <si>
    <t>DECC_0015_1415-Q1</t>
  </si>
  <si>
    <t xml:space="preserve">Household Energy Efficiency </t>
  </si>
  <si>
    <t>DECC_0015_1415-Q1,1415-Q2</t>
  </si>
  <si>
    <t>DH_0019_1112-Q1,1415-Q2</t>
  </si>
  <si>
    <t>DH_0020_1112-Q1,1415-Q2</t>
  </si>
  <si>
    <t>DH_0021_1112-Q1,1415-Q2</t>
  </si>
  <si>
    <t>DH_0022_1112-Q1,1415-Q2</t>
  </si>
  <si>
    <t>BT LSP (London)</t>
  </si>
  <si>
    <t>DH_0023_1112-Q2,1415-Q2</t>
  </si>
  <si>
    <t>BT LSP (South)</t>
  </si>
  <si>
    <t>DH_0026_1112-Q2,1415-Q2</t>
  </si>
  <si>
    <t>DH_0027_1213-Q4,1415-Q2</t>
  </si>
  <si>
    <t>DH_0028_1314-Q1,1415-Q2</t>
  </si>
  <si>
    <t>DH_0029_1314-Q1,1415-Q2</t>
  </si>
  <si>
    <t>DH_0030_1314-Q1,1415-Q2</t>
  </si>
  <si>
    <t>DH_0031_1314-Q1,1415-Q2</t>
  </si>
  <si>
    <t>DH_0032_1314-Q1,1415-Q2</t>
  </si>
  <si>
    <t>Childhood Flu Immunisation Programme</t>
  </si>
  <si>
    <t>DH_0033_1314-Q1,1415-Q2</t>
  </si>
  <si>
    <t>DH_0035_1314-Q1,1415-Q2</t>
  </si>
  <si>
    <t>DH_0036_1314-Q1,1415-Q2</t>
  </si>
  <si>
    <t>DH_0038_1314-Q2,1415-Q2</t>
  </si>
  <si>
    <t>DH_0039_1314-Q2,1415-Q2</t>
  </si>
  <si>
    <t>DH_0040_1314-Q2,1415-Q2</t>
  </si>
  <si>
    <t>FCO_0001_1112-Q1,1415-Q2</t>
  </si>
  <si>
    <t>Health and Social Care Network (Formerly Public Services Network for Health (PSNH))</t>
  </si>
  <si>
    <t>DH_0041_1314-Q2,1415-Q2</t>
  </si>
  <si>
    <t>FCO_0006_1213-Q2,1415-Q2</t>
  </si>
  <si>
    <t>DH_0042_1314-Q3</t>
  </si>
  <si>
    <t>NHS Electronic Staff Record Reprocurement Project</t>
  </si>
  <si>
    <t>DH_0042_1314-Q3,1415-Q2</t>
  </si>
  <si>
    <t>DWP_0017_1314-Q3</t>
  </si>
  <si>
    <t>Estates Programme</t>
  </si>
  <si>
    <t>DWP_0017_1314-Q3,1415-Q2</t>
  </si>
  <si>
    <t>DWP_0018_1314-Q3</t>
  </si>
  <si>
    <t>Fit for Work (previously called Health and Work Service)</t>
  </si>
  <si>
    <t>DWP_0018_1314-Q3,1415-Q2</t>
  </si>
  <si>
    <t>DWP_0019_1314-Q3</t>
  </si>
  <si>
    <t>IT Transformation Programme</t>
  </si>
  <si>
    <t>DWP_0019_1314-Q3,1415-Q2</t>
  </si>
  <si>
    <t>DWP_0020_1314-Q4</t>
  </si>
  <si>
    <t>Help to Work Package</t>
  </si>
  <si>
    <t>DWP_0020_1314-Q4,1415-Q2</t>
  </si>
  <si>
    <t>DWP_0021_1314-Q4</t>
  </si>
  <si>
    <t>Conditionality Package</t>
  </si>
  <si>
    <t>DWP_0021_1314-Q4,1415-Q2</t>
  </si>
  <si>
    <t>DWP_0023_1415-Q2</t>
  </si>
  <si>
    <t>New State Pension Project</t>
  </si>
  <si>
    <t>DWP_0023_1415-Q2,1415-Q2</t>
  </si>
  <si>
    <t>FCO_0007_1415-Q1</t>
  </si>
  <si>
    <t>Overseas Healthcare Provision</t>
  </si>
  <si>
    <t>FCO_0007_1415-Q1,1415-Q2</t>
  </si>
  <si>
    <t>HMRC_0011_1314-Q1,1415-Q2</t>
  </si>
  <si>
    <t>HMRC_0012_1415-Q1</t>
  </si>
  <si>
    <t>Tax-Free Childcare</t>
  </si>
  <si>
    <t>HMRC_0012_1415-Q1,1415-Q2</t>
  </si>
  <si>
    <t>HO_0029_1314-Q4</t>
  </si>
  <si>
    <t>Immigration Platform Technologies (IPT)</t>
  </si>
  <si>
    <t>HO_0029_1314-Q4,1415-Q2</t>
  </si>
  <si>
    <t>HO_0030_1415-Q1</t>
  </si>
  <si>
    <t>Adelphi Modernisation Project</t>
  </si>
  <si>
    <t>HO_0030_1415-Q1,1415-Q2</t>
  </si>
  <si>
    <t>HO_0031_1415-Q1</t>
  </si>
  <si>
    <t>Digital Services at the Border</t>
  </si>
  <si>
    <t>HO_0031_1415-Q1,1415-Q2</t>
  </si>
  <si>
    <t>HO_0032_1415-Q1</t>
  </si>
  <si>
    <t>Technology Reset Programme (TRP)</t>
  </si>
  <si>
    <t>HO_0032_1415-Q1,1415-Q2</t>
  </si>
  <si>
    <t>CEPP</t>
  </si>
  <si>
    <t>MOD_0064_1112-Q2,1415-Q2</t>
  </si>
  <si>
    <t>MOD_0066_1112-Q2,1415-Q2</t>
  </si>
  <si>
    <t>MOD_0082_1213-Q3,1415-Q2</t>
  </si>
  <si>
    <t>MOD_0083_1213-Q3,1415-Q2</t>
  </si>
  <si>
    <t>MOD_0084_1213-Q4,1415-Q2</t>
  </si>
  <si>
    <t>MOD_0085_1314-Q2,1415-Q2</t>
  </si>
  <si>
    <t>MOD_0086_1314-Q2,1415-Q2</t>
  </si>
  <si>
    <t>The Materiel Strategy</t>
  </si>
  <si>
    <t>MOD_0087_1314-Q2,1415-Q2</t>
  </si>
  <si>
    <t>MOD_0088_1314-Q4</t>
  </si>
  <si>
    <t>Head Office and Customer Design</t>
  </si>
  <si>
    <t>MOD_0088_1314-Q4,1415-Q2</t>
  </si>
  <si>
    <t>MOD_0089_1314-Q4</t>
  </si>
  <si>
    <t>Strategic Business Partner Implementation Programme</t>
  </si>
  <si>
    <t>MOD_0089_1314-Q4,1415-Q2</t>
  </si>
  <si>
    <t>MOD_0090_1415-Q1</t>
  </si>
  <si>
    <t>Operating Model Rollout</t>
  </si>
  <si>
    <t>MOD_0090_1415-Q1,1415-Q2</t>
  </si>
  <si>
    <t>MOJ_0021_1314-Q1,1415-Q2</t>
  </si>
  <si>
    <t>MOJ_0022_1314-Q1,1415-Q2</t>
  </si>
  <si>
    <t>New Wales Prison</t>
  </si>
  <si>
    <t>MOJ_0023_1314-Q1,1415-Q2</t>
  </si>
  <si>
    <t>MOJ_0024_1314-Q1,1415-Q2</t>
  </si>
  <si>
    <t>MOJ_0025_1314-Q1,1415-Q2</t>
  </si>
  <si>
    <t>MOJ_0026_1314-Q1,1415-Q2</t>
  </si>
  <si>
    <t>MOJ_0027_1314-Q2,1415-Q2</t>
  </si>
  <si>
    <t>No end date</t>
  </si>
  <si>
    <t>MOJ_0028_1314-Q2,1415-Q2</t>
  </si>
  <si>
    <t>MOJ_0029_1415-Q1</t>
  </si>
  <si>
    <t>Crime Change Programme</t>
  </si>
  <si>
    <t>MOJ_0029_1415-Q1,1415-Q2</t>
  </si>
  <si>
    <t>NCA_0001_1415-Q2</t>
  </si>
  <si>
    <t>Novo Programme</t>
  </si>
  <si>
    <t>NCA_0001_1415-Q2,1415-Q2</t>
  </si>
  <si>
    <t>ONS_0006_1314-Q3</t>
  </si>
  <si>
    <t>Consumer and Retail Prices Indices (CPI/RPI) Re-engineering</t>
  </si>
  <si>
    <t>ONS_0006_1314-Q3,1415-Q2</t>
  </si>
  <si>
    <t>MOD_0095_1415-Q2</t>
  </si>
  <si>
    <t>Cryptographic Enabling Services</t>
  </si>
  <si>
    <t>MOD_0095_1415-Q2,1415-Q2</t>
  </si>
  <si>
    <t>DH_0043_1314-Q3</t>
  </si>
  <si>
    <t>NHS Pension Re-let Project</t>
  </si>
  <si>
    <t>DH_0043_1314-Q3,1415-Q2</t>
  </si>
  <si>
    <t>DH_0044_1314-Q4</t>
  </si>
  <si>
    <t>Care and Support Implementation Programme</t>
  </si>
  <si>
    <t>DH_0044_1314-Q4,1415-Q2</t>
  </si>
  <si>
    <t>DH_0045_1415-Q1</t>
  </si>
  <si>
    <t>care.data</t>
  </si>
  <si>
    <t>DH_0045_1415-Q1,1415-Q2</t>
  </si>
  <si>
    <t>DH_0046_1415-Q1</t>
  </si>
  <si>
    <t>Death Certification</t>
  </si>
  <si>
    <t>DH_0046_1415-Q1,1415-Q2</t>
  </si>
  <si>
    <t>DH_0047_1415-Q1</t>
  </si>
  <si>
    <t>Francis &amp; Compassionate Care programme</t>
  </si>
  <si>
    <t>DH_0047_1415-Q1,1415-Q2</t>
  </si>
  <si>
    <t>DH_0048_1415-Q1</t>
  </si>
  <si>
    <t>Genomics Programme</t>
  </si>
  <si>
    <t>DH_0048_1415-Q1,1415-Q2</t>
  </si>
  <si>
    <t>DH_0049_1415-Q1</t>
  </si>
  <si>
    <t>NHS Choices</t>
  </si>
  <si>
    <t>DH_0049_1415-Q1,1415-Q2</t>
  </si>
  <si>
    <t>DH_0050_1415-Q1</t>
  </si>
  <si>
    <t>NHS Procurement Efficiency Programme</t>
  </si>
  <si>
    <t>DH_0050_1415-Q1,1415-Q2</t>
  </si>
  <si>
    <t>DH_0051_1415-Q1</t>
  </si>
  <si>
    <t>North Tees &amp; Hartlepool Foundation Trust - New Hospital Development</t>
  </si>
  <si>
    <t>DH_0051_1415-Q1,1415-Q2</t>
  </si>
  <si>
    <t>DH_0052_1415-Q1</t>
  </si>
  <si>
    <t>Nursing Technology Fund</t>
  </si>
  <si>
    <t>DH_0052_1415-Q1,1415-Q2</t>
  </si>
  <si>
    <t>DH_0053_1415-Q1</t>
  </si>
  <si>
    <t>Papworth Foundation Trust - New Papworth Hospital</t>
  </si>
  <si>
    <t>DH_0053_1415-Q1,1415-Q2</t>
  </si>
  <si>
    <t>DH_0054_1415-Q1</t>
  </si>
  <si>
    <t>SUS Transition</t>
  </si>
  <si>
    <t>DH_0054_1415-Q1,1415-Q2</t>
  </si>
  <si>
    <t>DH_0055_1415-Q2</t>
  </si>
  <si>
    <t>Better Care Fund</t>
  </si>
  <si>
    <t>DH_0055_1415-Q2,1415-Q2</t>
  </si>
  <si>
    <t>AR 2016</t>
  </si>
  <si>
    <t>1516-Q2</t>
  </si>
  <si>
    <t>BIS_0010_1112-Q4,1516-Q2</t>
  </si>
  <si>
    <t>BIS_0008_1112-Q1,1516-Q2</t>
  </si>
  <si>
    <t>BIS_0015_1516-Q1</t>
  </si>
  <si>
    <t>Local Land Charges (LLC) Programme</t>
  </si>
  <si>
    <t>BIS_0015_1516-Q1,1516-Q2</t>
  </si>
  <si>
    <t>BIS_0014_1415-Q3</t>
  </si>
  <si>
    <t>New Polar Research Vessel</t>
  </si>
  <si>
    <t>BIS_0014_1415-Q3,1516-Q2</t>
  </si>
  <si>
    <t>BIS_0009_1112-Q1,1516-Q2</t>
  </si>
  <si>
    <t>CO_0014_1516-Q2</t>
  </si>
  <si>
    <t xml:space="preserve">Government Office Hubs Programme </t>
  </si>
  <si>
    <t>CO_0014_1516-Q2,1516-Q2</t>
  </si>
  <si>
    <t>CO_0010_1415-Q4</t>
  </si>
  <si>
    <t>ISSC1</t>
  </si>
  <si>
    <t>CO_0010_1415-Q4,1516-Q2</t>
  </si>
  <si>
    <t>CO_0012_1415-Q4</t>
  </si>
  <si>
    <t>Commercial Capability Programme</t>
  </si>
  <si>
    <t>CO_0012_1415-Q4,1516-Q2</t>
  </si>
  <si>
    <t>CO_0001_1112-Q1,1516-Q2</t>
  </si>
  <si>
    <t>CO_0013_1516-Q2</t>
  </si>
  <si>
    <t>FOXHOUND Programme</t>
  </si>
  <si>
    <t>CO_0013_1516-Q2,1516-Q2</t>
  </si>
  <si>
    <t>CO_0015_1516-Q2</t>
  </si>
  <si>
    <t>GOV.UK Verify</t>
  </si>
  <si>
    <t>CO_0015_1516-Q2,1516-Q2</t>
  </si>
  <si>
    <t>CO_0011_1415-Q4</t>
  </si>
  <si>
    <t>ISSC2</t>
  </si>
  <si>
    <t>CO_0011_1415-Q4,1516-Q2</t>
  </si>
  <si>
    <t>CO_0005_1112-Q1,1516-Q2</t>
  </si>
  <si>
    <t>CO_0009_1314-Q1,1516-Q2</t>
  </si>
  <si>
    <t>ICTRestructure Programme</t>
  </si>
  <si>
    <t>CPS_0001_1314-Q4,1516-Q2</t>
  </si>
  <si>
    <t>Super-Connected City Programme</t>
  </si>
  <si>
    <t>DCMS_0007_1112-Q4,1516-Q2</t>
  </si>
  <si>
    <t>DCMS_0001_1112-Q1,1516-Q2</t>
  </si>
  <si>
    <t>DCMS_0006_1112-Q4,1516-Q2</t>
  </si>
  <si>
    <t>DCMS_0004_1112-Q1,1516-Q2</t>
  </si>
  <si>
    <t>DECC_0011_1112-Q3,1516-Q2</t>
  </si>
  <si>
    <t>DECC_0012_1213-Q1,1516-Q2</t>
  </si>
  <si>
    <t>DECC_0005_1112-Q1,1516-Q2</t>
  </si>
  <si>
    <t>DECC_0013_1213-Q1,1516-Q2</t>
  </si>
  <si>
    <t>DECC_0017_1516-Q1</t>
  </si>
  <si>
    <t>Sellafield Model Change  (SMC)</t>
  </si>
  <si>
    <t>DECC_0017_1516-Q1,1516-Q2</t>
  </si>
  <si>
    <t>DECC_0010_1112-Q1,1516-Q2</t>
  </si>
  <si>
    <t>DEFRA_0001_1112-Q1,1516-Q2</t>
  </si>
  <si>
    <t>DEFRA_0006_1516-Q1</t>
  </si>
  <si>
    <t>DEFRA UNITY PROGRAMME</t>
  </si>
  <si>
    <t>DEFRA_0006_1516-Q1,1516-Q2</t>
  </si>
  <si>
    <t>Thames Estuary Asset Management Programme (TEAM2100)</t>
  </si>
  <si>
    <t>DEFRA_0004_1112-Q1,1516-Q2</t>
  </si>
  <si>
    <t>DEFRA_0005_1213-Q3,1516-Q2</t>
  </si>
  <si>
    <t>Priority School Building Programme 1 (PSBP1) - Capital</t>
  </si>
  <si>
    <t>DFE_0004_1415-Q2,1516-Q2</t>
  </si>
  <si>
    <t>DFE_0006_1415-Q3</t>
  </si>
  <si>
    <t>Priority School Building Programme 2</t>
  </si>
  <si>
    <t>DFE_0006_1415-Q3,1516-Q2</t>
  </si>
  <si>
    <t>DFE_0005_1415-Q2,1516-Q2</t>
  </si>
  <si>
    <t>DFID_0001_1112-Q1,1516-Q2</t>
  </si>
  <si>
    <t>DFT_0020_1314-Q2,1516-Q2</t>
  </si>
  <si>
    <t>Crossrail Programme</t>
  </si>
  <si>
    <t>DFT_0001_1112-Q1,1516-Q2</t>
  </si>
  <si>
    <t>High Speed Rail Programme (HS2)</t>
  </si>
  <si>
    <t>DFT_0004_1112-Q1,1516-Q2</t>
  </si>
  <si>
    <t>InterCity Express Programme (IEP)</t>
  </si>
  <si>
    <t>DFT_0005_1112-Q1,1516-Q2</t>
  </si>
  <si>
    <t>DfT_0022_1415-Q4</t>
  </si>
  <si>
    <t>Lower Thames Crossing</t>
  </si>
  <si>
    <t>DfT_0022_1415-Q4,1516-Q2</t>
  </si>
  <si>
    <t>DFT_0009_1112-Q1,1516-Q2</t>
  </si>
  <si>
    <t>DFT_0021_1314-Q3,1516-Q2</t>
  </si>
  <si>
    <t>Search and Rescue Helicopters</t>
  </si>
  <si>
    <t>DFT_0014_1112-Q1,1516-Q2</t>
  </si>
  <si>
    <t>DFT_0015_1112-Q1,1516-Q2</t>
  </si>
  <si>
    <t>Thameslink Programme</t>
  </si>
  <si>
    <t>DFT_0016_1112-Q1,1516-Q2</t>
  </si>
  <si>
    <t>DH_0029_1314-Q1,1516-Q2</t>
  </si>
  <si>
    <t>Health &amp; Social Care Network</t>
  </si>
  <si>
    <t>DH_0041_1314-Q2,1516-Q2</t>
  </si>
  <si>
    <t>DH_0008_1112-Q1,1516-Q2</t>
  </si>
  <si>
    <t>CSC Local Service Provider (LSP) Delivery Programme</t>
  </si>
  <si>
    <t>DH_0015_1112-Q1,1516-Q2</t>
  </si>
  <si>
    <t>DH_0017_1112-Q1,1516-Q2</t>
  </si>
  <si>
    <t>DH_0028_1314-Q1,1516-Q2</t>
  </si>
  <si>
    <t>Exempt under section 43 of the Freedom of Information Act (2000).</t>
  </si>
  <si>
    <t>DH_0030_1314-Q1,1516-Q2</t>
  </si>
  <si>
    <t>DH_0031_1314-Q1,1516-Q2</t>
  </si>
  <si>
    <t>DH_0033_1314-Q1,1516-Q2</t>
  </si>
  <si>
    <t>DH_0038_1314-Q2,1516-Q2</t>
  </si>
  <si>
    <t>DH_0039_1314-Q2,1516-Q2</t>
  </si>
  <si>
    <t>NHSmail 2</t>
  </si>
  <si>
    <t>DH_0040_1314-Q2,1516-Q2</t>
  </si>
  <si>
    <t>DH_0042_1314-Q3,1516-Q2</t>
  </si>
  <si>
    <t xml:space="preserve">NHS Pension Re-let </t>
  </si>
  <si>
    <t>DH_0043_1314-Q3,1516-Q2</t>
  </si>
  <si>
    <t>DH_0044_1314-Q4,1516-Q2</t>
  </si>
  <si>
    <t>DH_0045_1415-Q1,1516-Q2</t>
  </si>
  <si>
    <t>100,000 Genomes Project</t>
  </si>
  <si>
    <t>DH_0048_1415-Q1,1516-Q2</t>
  </si>
  <si>
    <t>DH_0049_1415-Q1,1516-Q2</t>
  </si>
  <si>
    <t>DH_0050_1415-Q1,1516-Q2</t>
  </si>
  <si>
    <t>DH_0056_1415-Q3</t>
  </si>
  <si>
    <t>Visitor and Migrant NHS Cost Recovery Programme</t>
  </si>
  <si>
    <t>DH_0056_1415-Q3,1516-Q2</t>
  </si>
  <si>
    <t>DH_0057_1516-Q1</t>
  </si>
  <si>
    <t>BT LSP</t>
  </si>
  <si>
    <t>DH_0057_1516-Q1,1516-Q2</t>
  </si>
  <si>
    <t>DWP_0016_1213-Q2,1516-Q2</t>
  </si>
  <si>
    <t>DWP_0005_1112-Q1,1516-Q2</t>
  </si>
  <si>
    <t>Child Maintenance Group</t>
  </si>
  <si>
    <t>DWP_0003_1112-Q1,1516-Q2</t>
  </si>
  <si>
    <t>Fit for Work (formally Health &amp; Work Service) Programme</t>
  </si>
  <si>
    <t>DWP_0018_1314-Q3,1516-Q2</t>
  </si>
  <si>
    <t>DWP_0023_1415-Q2,1516-Q2</t>
  </si>
  <si>
    <t xml:space="preserve">Personal Independence Payment </t>
  </si>
  <si>
    <t>DWP_0011_1112-Q2,1516-Q2</t>
  </si>
  <si>
    <t>DWP_0009_1112-Q1,1516-Q2</t>
  </si>
  <si>
    <t>ABUJA New Office and Residence</t>
  </si>
  <si>
    <t>FCO_0001_1112-Q1,1516-Q2</t>
  </si>
  <si>
    <t>FCO_0004_1112-Q1,1516-Q2</t>
  </si>
  <si>
    <t>FCO_0009_1516-Q2</t>
  </si>
  <si>
    <t>Movement of Personal Effects Contract</t>
  </si>
  <si>
    <t>FCO_0009_1516-Q2,1516-Q2</t>
  </si>
  <si>
    <t>FCO_0008_1415-Q4</t>
  </si>
  <si>
    <t>Technology Overhaul</t>
  </si>
  <si>
    <t>FCO_0008_1415-Q4,1516-Q2</t>
  </si>
  <si>
    <t>FCO_0006_1213-Q2,1516-Q2</t>
  </si>
  <si>
    <t>HMRC_0012_1415-Q1,1516-Q2</t>
  </si>
  <si>
    <t>HMRC_0013_1415-Q4</t>
  </si>
  <si>
    <t>Columbus (formerly Aspire Replacement Programme)</t>
  </si>
  <si>
    <t>HMRC_0013_1415-Q4,1516-Q2</t>
  </si>
  <si>
    <t>HMRC_0014_1415-Q4</t>
  </si>
  <si>
    <t>CUSTOMS DECLARATION SERVICES (CDS) Programme</t>
  </si>
  <si>
    <t>HMRC_0014_1415-Q4,1516-Q2</t>
  </si>
  <si>
    <t>Adelphi Modernisation Programme</t>
  </si>
  <si>
    <t>HO_0030_1415-Q1,1516-Q2</t>
  </si>
  <si>
    <t>HO_0012_1112-Q3,1516-Q2</t>
  </si>
  <si>
    <t>HO_0011_1112-Q2,1516-Q2</t>
  </si>
  <si>
    <t>HO_0031_1415-Q1,1516-Q2</t>
  </si>
  <si>
    <t>HO_0016_1213-Q1,1516-Q2</t>
  </si>
  <si>
    <t>HO_0033_1415-Q3</t>
  </si>
  <si>
    <t>Home Office Biometrics Programme</t>
  </si>
  <si>
    <t>HO_0033_1415-Q3,1516-Q2</t>
  </si>
  <si>
    <t>HO_0029_1314-Q4,1516-Q2</t>
  </si>
  <si>
    <t>SIS II Programme</t>
  </si>
  <si>
    <t>HO_0008_1112-Q1,1516-Q2</t>
  </si>
  <si>
    <t>Technology Platforms for Tomorrow</t>
  </si>
  <si>
    <t>HO_0032_1415-Q1,1516-Q2</t>
  </si>
  <si>
    <t>Carrier Enabled Power Projection</t>
  </si>
  <si>
    <t>MOD_0064_1112-Q2,1516-Q2</t>
  </si>
  <si>
    <t>CHINOOK (incl. Project Julius)</t>
  </si>
  <si>
    <t>MOD_0065_1112-Q2,1516-Q2</t>
  </si>
  <si>
    <t>MOD_0078_1213-Q1,1516-Q2</t>
  </si>
  <si>
    <t>HO_0034_1516-Q2</t>
  </si>
  <si>
    <t>Cyclamen Project</t>
  </si>
  <si>
    <t>Exempt under Sections 24 and 31(1) of the Freedom of Information Act (2000)</t>
  </si>
  <si>
    <t>HO_0034_1516-Q2,1516-Q2</t>
  </si>
  <si>
    <t>MOD_0079_1213-Q1,1516-Q2</t>
  </si>
  <si>
    <t>MOD_0033_1112-Q1,1516-Q2</t>
  </si>
  <si>
    <t>MOD_0070_1112-Q2,1516-Q2</t>
  </si>
  <si>
    <t>MOD_0103_1516-Q1</t>
  </si>
  <si>
    <t>Operational Information Services</t>
  </si>
  <si>
    <t>MOD_0103_1516-Q1,1516-Q2</t>
  </si>
  <si>
    <t>PUMA</t>
  </si>
  <si>
    <t>MOD_0040_1112-Q1,1516-Q2</t>
  </si>
  <si>
    <t>MOD_0047_1112-Q1,1516-Q2</t>
  </si>
  <si>
    <t>MOD_0087_1314-Q2,1516-Q2</t>
  </si>
  <si>
    <t>MOD_0001_1112-Q1,1516-Q2</t>
  </si>
  <si>
    <t>MOD_0004_1112-Q1,1516-Q2</t>
  </si>
  <si>
    <t>MOD_0091_1415-Q3</t>
  </si>
  <si>
    <t>Armoured Cavalry 2025</t>
  </si>
  <si>
    <t>MOD_0091_1415-Q3,1516-Q2</t>
  </si>
  <si>
    <t>MOD_0092_1415-Q3</t>
  </si>
  <si>
    <t>Armoured Infantry 2026</t>
  </si>
  <si>
    <t>MOD_0092_1415-Q3,1516-Q2</t>
  </si>
  <si>
    <t>MOD_0085_1314-Q2,1516-Q2</t>
  </si>
  <si>
    <t>MOD_0093_1415-Q3</t>
  </si>
  <si>
    <t>Army Reserve Development Programme</t>
  </si>
  <si>
    <t>MOD_0093_1415-Q3,1516-Q2</t>
  </si>
  <si>
    <t>MOD_0076_1213-Q1,1516-Q2</t>
  </si>
  <si>
    <t>MOD_0077_1213-Q1,1516-Q2</t>
  </si>
  <si>
    <t>MOD_0094_1415-Q3</t>
  </si>
  <si>
    <t>Contracting, Purchasing and Finance</t>
  </si>
  <si>
    <t>MOD_0094_1415-Q3,1516-Q2</t>
  </si>
  <si>
    <t>MOD_0017_1112-Q1,1516-Q2</t>
  </si>
  <si>
    <t>MOD_0099_1516-Q1</t>
  </si>
  <si>
    <t>EMPORIUM</t>
  </si>
  <si>
    <t>MOD_0099_1516-Q1,1516-Q2</t>
  </si>
  <si>
    <t>MOD_0100_1516-Q1</t>
  </si>
  <si>
    <t>Future Beyond Line Of Sight</t>
  </si>
  <si>
    <t>MOD_0100_1516-Q1,1516-Q2</t>
  </si>
  <si>
    <t>MOD_0102_1516-Q1</t>
  </si>
  <si>
    <t>GRAPEVINE 2</t>
  </si>
  <si>
    <t>MOD_0102_1516-Q1,1516-Q2</t>
  </si>
  <si>
    <t>MOD_0069_1112-Q2,1516-Q2</t>
  </si>
  <si>
    <t>MOD_0036_1112-Q1,1516-Q2</t>
  </si>
  <si>
    <t>MOD_0035_1112-Q1,1516-Q2</t>
  </si>
  <si>
    <t>MOD_0038_1112-Q1,1516-Q2</t>
  </si>
  <si>
    <t>MOD_0042_1112-Q1,1516-Q2</t>
  </si>
  <si>
    <t>Exempt under sections 36 and  43 of the Freedom of Information Act (2000)</t>
  </si>
  <si>
    <t>MOD_0055_1112-Q1,1516-Q2</t>
  </si>
  <si>
    <t>MOD_0061_1112-Q1,1516-Q2</t>
  </si>
  <si>
    <t>Wildcat Programme</t>
  </si>
  <si>
    <t>MOD_0062_1112-Q1,1516-Q2</t>
  </si>
  <si>
    <t>MOJ_0004_1112-Q1,1516-Q2</t>
  </si>
  <si>
    <t>North Wales Prison (NWP ) Programme</t>
  </si>
  <si>
    <t>MOJ_0023_1314-Q1,1516-Q2</t>
  </si>
  <si>
    <t>Common Platform (CP)</t>
  </si>
  <si>
    <t>MOJ_0021_1314-Q1,1516-Q2</t>
  </si>
  <si>
    <t>CJS Efficiency Programme (CJS Efficiency)</t>
  </si>
  <si>
    <t>MOJ_0027_1314-Q2,1516-Q2</t>
  </si>
  <si>
    <t>Legal Aid Crime Change (LACC) Programme</t>
  </si>
  <si>
    <t>MOJ_0029_1415-Q1,1516-Q2</t>
  </si>
  <si>
    <t>Electronic Monitoring (EM)</t>
  </si>
  <si>
    <t>MOJ_0003_1112-Q1,1516-Q2</t>
  </si>
  <si>
    <t>Her Majesty's Courts and Tribunals Services (HMCTS) Compliance &amp; Enforcement Services Project (CESP)</t>
  </si>
  <si>
    <t>MOJ_0005_1112-Q1,1516-Q2</t>
  </si>
  <si>
    <t>Integrated Delivery Programme (IDP)</t>
  </si>
  <si>
    <t>MOJ_0006_1112-Q1,1516-Q2</t>
  </si>
  <si>
    <t>Her Majesty's Courts and Tribunals Services (HMCTS) Reform Programme</t>
  </si>
  <si>
    <t>MOJ_0028_1314-Q2,1516-Q2</t>
  </si>
  <si>
    <t>Legal Aid Transformation Programme (LAT)</t>
  </si>
  <si>
    <t>MOJ_0022_1314-Q1,1516-Q2</t>
  </si>
  <si>
    <t>NOMS ICTS Services (NICTS) Programme (formally part of Quantum Re-compete Project)</t>
  </si>
  <si>
    <t>MOJ_0015_1112-Q2,1516-Q2</t>
  </si>
  <si>
    <t>Prison Unit Cost Programme (PUCP)</t>
  </si>
  <si>
    <t>MOJ_0024_1314-Q1,1516-Q2</t>
  </si>
  <si>
    <t>Transforming Rehabilitation (TR) Programme</t>
  </si>
  <si>
    <t>MOJ_0025_1314-Q1,1516-Q2</t>
  </si>
  <si>
    <t xml:space="preserve">MoJ Shared Services Evolve (SS Evolve) Programme </t>
  </si>
  <si>
    <t>MOJ_0008_1112-Q1,1516-Q2</t>
  </si>
  <si>
    <t>MOJ_0030_1516-Q1</t>
  </si>
  <si>
    <t>Secure Training centre (STC) Retendering Project</t>
  </si>
  <si>
    <t>MOJ_0030_1516-Q1,1516-Q2</t>
  </si>
  <si>
    <t>MOJ_0031_1516-Q2</t>
  </si>
  <si>
    <t>Transforming Prisoner Telephony (TPT)</t>
  </si>
  <si>
    <t>MOJ_0031_1516-Q2,1516-Q2</t>
  </si>
  <si>
    <t>Novo (NCA Transformation) Programme</t>
  </si>
  <si>
    <t>NCA_0001_1415-Q2,1516-Q2</t>
  </si>
  <si>
    <t>Census Transformation Programme</t>
  </si>
  <si>
    <t>ONS_0002_1112-Q1,1516-Q2</t>
  </si>
  <si>
    <t>ONS_0004_1213-Q2,1516-Q2</t>
  </si>
  <si>
    <t>ONS_0005_1213-Q2,1516-Q2</t>
  </si>
  <si>
    <t>Exempt under section 35 of the Freedom of Information Act (2000)</t>
  </si>
  <si>
    <t>Exempt under section 43 of the Freedom of Information Act (2000)</t>
  </si>
  <si>
    <t>MOD_0080_1213-Q1,1516-Q2</t>
  </si>
  <si>
    <t>Exempt under section 26 of the Freedom of Information Act (2000)</t>
  </si>
  <si>
    <t>MOD_0095_1415-Q2,1516-Q2</t>
  </si>
  <si>
    <t>MOD_0101_1516-Q1</t>
  </si>
  <si>
    <t>GRAPEVINE 1</t>
  </si>
  <si>
    <t>MOD_0101_1516-Q1,1516-Q2</t>
  </si>
  <si>
    <t>BEIS_0001_1617-Q2</t>
  </si>
  <si>
    <t>Heat Networks Investment Project</t>
  </si>
  <si>
    <t>AR 2017</t>
  </si>
  <si>
    <t>1617-Q2</t>
  </si>
  <si>
    <t>BEIS_0001_1617-Q2,1617-Q2</t>
  </si>
  <si>
    <t>The Francis Crick Institute</t>
  </si>
  <si>
    <t>BIS_0009_1112-Q1,1617-Q2</t>
  </si>
  <si>
    <t>BIS_0010_1112-Q4,1617-Q2</t>
  </si>
  <si>
    <t>BIS_0014_1415-Q3,1617-Q2</t>
  </si>
  <si>
    <t>BIS_0015_1516-Q1,1617-Q2</t>
  </si>
  <si>
    <t>DECC_0005_1112-Q1,1617-Q2</t>
  </si>
  <si>
    <t>Smart Metering Implementation Programme</t>
  </si>
  <si>
    <t>DECC_0010_1112-Q1,1617-Q2</t>
  </si>
  <si>
    <t>DECC_0012_1213-Q1,1617-Q2</t>
  </si>
  <si>
    <t>DECC_0013_1213-Q1,1617-Q2</t>
  </si>
  <si>
    <t>DECC_0017_1516-Q1,1617-Q2</t>
  </si>
  <si>
    <t>CO_0011_1415-Q4,1617-Q2</t>
  </si>
  <si>
    <t>CO_0012_1415-Q4,1617-Q2</t>
  </si>
  <si>
    <t>Foxhound Programme</t>
  </si>
  <si>
    <t>CO_0013_1516-Q2,1617-Q2</t>
  </si>
  <si>
    <t>Government Hubs Programme</t>
  </si>
  <si>
    <t>CO_0014_1516-Q2,1617-Q2</t>
  </si>
  <si>
    <t>GOV UK Verify</t>
  </si>
  <si>
    <t>CO_0015_1516-Q2,1617-Q2</t>
  </si>
  <si>
    <t>CO_0016_1516-Q4</t>
  </si>
  <si>
    <t xml:space="preserve">16/17 New Property Model Programme </t>
  </si>
  <si>
    <t>CO_0016_1516-Q4,1617-Q2</t>
  </si>
  <si>
    <t>CPS_0001_1314-Q4,1617-Q2</t>
  </si>
  <si>
    <t>DCMS_0001_1112-Q1,1617-Q2</t>
  </si>
  <si>
    <t>DCMS_0004_1112-Q1,1617-Q2</t>
  </si>
  <si>
    <t>DCMS_0008_1516-Q4</t>
  </si>
  <si>
    <t>Blythe House Programme</t>
  </si>
  <si>
    <t>DCMS_0008_1516-Q4,1617-Q2</t>
  </si>
  <si>
    <t>DCMS_0009_1516-Q4</t>
  </si>
  <si>
    <t>700 MHz Clearance Programme</t>
  </si>
  <si>
    <t>DCMS_0009_1516-Q4,1617-Q2</t>
  </si>
  <si>
    <t>DEFRA_0001_1112-Q1,1617-Q2</t>
  </si>
  <si>
    <t>DEFRA_0004_1112-Q1,1617-Q2</t>
  </si>
  <si>
    <t>DEFRA_0005_1213-Q3,1617-Q2</t>
  </si>
  <si>
    <t>DEFRA_0006_1516-Q1,1617-Q2</t>
  </si>
  <si>
    <t>ICR Student Loans Monetisation</t>
  </si>
  <si>
    <t>BIS_0008_1112-Q1,1617-Q2</t>
  </si>
  <si>
    <t>PSBP Private Finance</t>
  </si>
  <si>
    <t>DFE_0005_1415-Q2,1617-Q2</t>
  </si>
  <si>
    <t>DFE_0007_1617-Q1</t>
  </si>
  <si>
    <t>30 Hrs Free Childcare Project</t>
  </si>
  <si>
    <t>DFE_0007_1617-Q1,1617-Q2</t>
  </si>
  <si>
    <t>DfE_0008_1617-Q1</t>
  </si>
  <si>
    <t xml:space="preserve">Priority School Building Programme (PSBP) </t>
  </si>
  <si>
    <t>DfE_0008_1617-Q1,1617-Q2</t>
  </si>
  <si>
    <t>DfE_0009_1617-Q2</t>
  </si>
  <si>
    <t>Apprenticeships Reform Programme</t>
  </si>
  <si>
    <t>DfE_0009_1617-Q2,1617-Q2</t>
  </si>
  <si>
    <t>DFID_0001_1112-Q1,1617-Q2</t>
  </si>
  <si>
    <t>DFT_0001_1112-Q1,1617-Q2</t>
  </si>
  <si>
    <t>DFT_0004_1112-Q1,1617-Q2</t>
  </si>
  <si>
    <t>Intercity Express Programme</t>
  </si>
  <si>
    <t>DFT_0005_1112-Q1,1617-Q2</t>
  </si>
  <si>
    <t>DFT_0014_1112-Q1,1617-Q2</t>
  </si>
  <si>
    <t>DFT_0015_1112-Q1,1617-Q2</t>
  </si>
  <si>
    <t>DFT_0016_1112-Q1,1617-Q2</t>
  </si>
  <si>
    <t>DFT_0020_1314-Q2,1617-Q2</t>
  </si>
  <si>
    <t>DFT_0021_1314-Q3,1617-Q2</t>
  </si>
  <si>
    <t>Lower Thames Crossing Feasibility</t>
  </si>
  <si>
    <t>DfT_0022_1415-Q4,1617-Q2</t>
  </si>
  <si>
    <t>DfT_0023_1516-Q3</t>
  </si>
  <si>
    <t>Airport Capacity Programme</t>
  </si>
  <si>
    <t>DfT_0023_1516-Q3,1617-Q2</t>
  </si>
  <si>
    <t>DFT_0024_1516-Q4</t>
  </si>
  <si>
    <t>A303 Amesbury to Berwick Down</t>
  </si>
  <si>
    <t>DFT_0024_1516-Q4,1617-Q2</t>
  </si>
  <si>
    <t>DFT_0025_1617-Q1</t>
  </si>
  <si>
    <t>East West Rail Programme (Western Section)</t>
  </si>
  <si>
    <t>DFT_0025_1617-Q1,1617-Q2</t>
  </si>
  <si>
    <t>DFT_0026_1617-Q1</t>
  </si>
  <si>
    <t>Great Western Route Modernisation (GWRM) including electrification</t>
  </si>
  <si>
    <t>DFT_0026_1617-Q1,1617-Q2</t>
  </si>
  <si>
    <t>DFT_0027_1617-Q1</t>
  </si>
  <si>
    <t>Midland Main Line Programme</t>
  </si>
  <si>
    <t>DFT_0027_1617-Q1,1617-Q2</t>
  </si>
  <si>
    <t>DFT_0028_1617-Q1</t>
  </si>
  <si>
    <t>North of England Programme</t>
  </si>
  <si>
    <t>DFT_0028_1617-Q1,1617-Q2</t>
  </si>
  <si>
    <t>DFT_0029_1617-Q1</t>
  </si>
  <si>
    <t>South West Route Capacity</t>
  </si>
  <si>
    <t>DFT_0029_1617-Q1,1617-Q2</t>
  </si>
  <si>
    <t>DFT_0030_1617-Q2</t>
  </si>
  <si>
    <t>M20 Lorry Area</t>
  </si>
  <si>
    <t>DFT_0030_1617-Q2,1617-Q2</t>
  </si>
  <si>
    <t>Electronic Transmission of Prescriptions ETP - Electronic Prescription Service (EPS) Release 2</t>
  </si>
  <si>
    <t>DH_0008_1112-Q1,1617-Q2</t>
  </si>
  <si>
    <t>DH_0015_1112-Q1,1617-Q2</t>
  </si>
  <si>
    <t>DH_0017_1112-Q1,1617-Q2</t>
  </si>
  <si>
    <t>DH_0028_1314-Q1,1617-Q2</t>
  </si>
  <si>
    <t>DH_0029_1314-Q1,1617-Q2</t>
  </si>
  <si>
    <t>DH_0030_1314-Q1,1617-Q2</t>
  </si>
  <si>
    <t>DH_0031_1314-Q1,1617-Q2</t>
  </si>
  <si>
    <t>DH_0033_1314-Q1,1617-Q2</t>
  </si>
  <si>
    <t>DH_0039_1314-Q2,1617-Q2</t>
  </si>
  <si>
    <t>DH_0040_1314-Q2,1617-Q2</t>
  </si>
  <si>
    <t>DH_0041_1314-Q2,1617-Q2</t>
  </si>
  <si>
    <t>DH_0042_1314-Q3,1617-Q2</t>
  </si>
  <si>
    <t>DH_0043_1314-Q3,1617-Q2</t>
  </si>
  <si>
    <t>DH_0048_1415-Q1,1617-Q2</t>
  </si>
  <si>
    <t>DH_0056_1415-Q3,1617-Q2</t>
  </si>
  <si>
    <t>DH_0058_1516-Q4</t>
  </si>
  <si>
    <t>National Data Services Development Programme</t>
  </si>
  <si>
    <t>DH_0058_1516-Q4,1617-Q2</t>
  </si>
  <si>
    <t>DH_0059_1617-Q1</t>
  </si>
  <si>
    <t>Procurement Transformation Programme</t>
  </si>
  <si>
    <t>DH_0059_1617-Q1,1617-Q2</t>
  </si>
  <si>
    <t>DH_0060_1617-Q1</t>
  </si>
  <si>
    <t>NHS UK</t>
  </si>
  <si>
    <t>DH_0060_1617-Q1,1617-Q2</t>
  </si>
  <si>
    <t>DWP_0025_1516-Q4</t>
  </si>
  <si>
    <t>Application Development Maintenance and Support (ADMS)</t>
  </si>
  <si>
    <t>DWP_0025_1516-Q4,1617-Q2</t>
  </si>
  <si>
    <t>DWP_0005_1112-Q1,1617-Q2</t>
  </si>
  <si>
    <t>DWP_0024_1516-Q3</t>
  </si>
  <si>
    <t>DWP People and Locations Programme</t>
  </si>
  <si>
    <t>DWP_0024_1516-Q3,1617-Q2</t>
  </si>
  <si>
    <t>DWP_0016_1213-Q2,1617-Q2</t>
  </si>
  <si>
    <t>DWP_0026_1516-Q4</t>
  </si>
  <si>
    <t>Hosting</t>
  </si>
  <si>
    <t>DWP_0026_1516-Q4,1617-Q2</t>
  </si>
  <si>
    <t>DWP_0009_1112-Q1,1617-Q2</t>
  </si>
  <si>
    <t>DWP_0027_1617-Q2</t>
  </si>
  <si>
    <t>Work and Health Programme</t>
  </si>
  <si>
    <t>DWP_0027_1617-Q2,1617-Q2</t>
  </si>
  <si>
    <t>FCO_0001_1112-Q1,1617-Q2</t>
  </si>
  <si>
    <t>FCO_0006_1213-Q2,1617-Q2</t>
  </si>
  <si>
    <t>FCO_0008_1415-Q4,1617-Q2</t>
  </si>
  <si>
    <t>FCO_0009_1516-Q2,1617-Q2</t>
  </si>
  <si>
    <t>HMRC_0012_1415-Q1,1617-Q2</t>
  </si>
  <si>
    <t>HMRC_0013_1415-Q4,1617-Q2</t>
  </si>
  <si>
    <t>HMRC_0014_1415-Q4,1617-Q2</t>
  </si>
  <si>
    <t>HMRC_0015_1617-Q1</t>
  </si>
  <si>
    <t xml:space="preserve">Building Our Future Locations Programme </t>
  </si>
  <si>
    <t>HMRC_0015_1617-Q1,1617-Q2</t>
  </si>
  <si>
    <t>HMRC_0016_1617-Q2</t>
  </si>
  <si>
    <t>Making Tax Digital for Individuals</t>
  </si>
  <si>
    <t>HMRC_0016_1617-Q2,1617-Q2</t>
  </si>
  <si>
    <t>HMRC_0017_1617-Q2</t>
  </si>
  <si>
    <t>Making Tax Digital for Business</t>
  </si>
  <si>
    <t>HMRC_0017_1617-Q2,1617-Q2</t>
  </si>
  <si>
    <t>HO_0012_1112-Q3,1617-Q2</t>
  </si>
  <si>
    <t>HO_0034_1516-Q2,1617-Q2</t>
  </si>
  <si>
    <t>HO_0011_1112-Q2,1617-Q2</t>
  </si>
  <si>
    <t>HO_0016_1213-Q1,1617-Q2</t>
  </si>
  <si>
    <t>HO_0029_1314-Q4,1617-Q2</t>
  </si>
  <si>
    <t>HO_0030_1415-Q1,1617-Q2</t>
  </si>
  <si>
    <t>HO_0031_1415-Q1,1617-Q2</t>
  </si>
  <si>
    <t>HO_0032_1415-Q1,1617-Q2</t>
  </si>
  <si>
    <t>HO_0033_1415-Q3,1617-Q2</t>
  </si>
  <si>
    <t>HO_0035_1617-Q1</t>
  </si>
  <si>
    <t>Smarter Working Programme</t>
  </si>
  <si>
    <t>HO_0035_1617-Q1,1617-Q2</t>
  </si>
  <si>
    <t>HO_0036_1617-Q2</t>
  </si>
  <si>
    <t>National Law Enforcement Data Programme</t>
  </si>
  <si>
    <t>HO_0036_1617-Q2,1617-Q2</t>
  </si>
  <si>
    <t>MOD_0017_1112-Q1,1617-Q2</t>
  </si>
  <si>
    <t>MOD_0055_1112-Q1,1617-Q2</t>
  </si>
  <si>
    <t>MOD_0001_1112-Q1,1617-Q2</t>
  </si>
  <si>
    <t>MOD_0004_1112-Q1,1617-Q2</t>
  </si>
  <si>
    <t>MOD_0033_1112-Q1,1617-Q2</t>
  </si>
  <si>
    <t>MOD_0036_1112-Q1,1617-Q2</t>
  </si>
  <si>
    <t>MOD_0038_1112-Q1,1617-Q2</t>
  </si>
  <si>
    <t>MOD_0042_1112-Q1,1617-Q2</t>
  </si>
  <si>
    <t>MOD_0047_1112-Q1,1617-Q2</t>
  </si>
  <si>
    <t>MOD_0095_1415-Q2,1617-Q2</t>
  </si>
  <si>
    <t>MOD_0061_1112-Q1,1617-Q2</t>
  </si>
  <si>
    <t>MOD_0062_1112-Q1,1617-Q2</t>
  </si>
  <si>
    <t>MOD_0064_1112-Q2,1617-Q2</t>
  </si>
  <si>
    <t>MOD_0069_1112-Q2,1617-Q2</t>
  </si>
  <si>
    <t>MOD_0070_1112-Q2,1617-Q2</t>
  </si>
  <si>
    <t>MOD_0076_1213-Q1,1617-Q2</t>
  </si>
  <si>
    <t>MOD_0077_1213-Q1,1617-Q2</t>
  </si>
  <si>
    <t>MOD_0078_1213-Q1,1617-Q2</t>
  </si>
  <si>
    <t>Lightning Programme</t>
  </si>
  <si>
    <t>MOD_0079_1213-Q1,1617-Q2</t>
  </si>
  <si>
    <t>MOD_0080_1213-Q1,1617-Q2</t>
  </si>
  <si>
    <t>MOD_0085_1314-Q2,1617-Q2</t>
  </si>
  <si>
    <t>MOD_0087_1314-Q2,1617-Q2</t>
  </si>
  <si>
    <t>MOD_0091_1415-Q3,1617-Q2</t>
  </si>
  <si>
    <t>MOD_0092_1415-Q3,1617-Q2</t>
  </si>
  <si>
    <t>MOD_0093_1415-Q3,1617-Q2</t>
  </si>
  <si>
    <t>MOD_0094_1415-Q3,1617-Q2</t>
  </si>
  <si>
    <t>MOD_0100_1516-Q1,1617-Q2</t>
  </si>
  <si>
    <t>New Style of Information Technology (Base)</t>
  </si>
  <si>
    <t>MOD_0101_1516-Q1,1617-Q2</t>
  </si>
  <si>
    <t>MOD_0109_1617-Q2</t>
  </si>
  <si>
    <t>New Style of Information Technology Deployed</t>
  </si>
  <si>
    <t>MOD_0109_1617-Q2,1617-Q2</t>
  </si>
  <si>
    <t>MOD_0104_1617-Q1</t>
  </si>
  <si>
    <t>Armour MBT 2025</t>
  </si>
  <si>
    <t>MoD_0104_1617-Q1,1617-Q2</t>
  </si>
  <si>
    <t>MOD_0105_1617-Q1</t>
  </si>
  <si>
    <t>Land Environment Tactical Communication  and  Information Systems</t>
  </si>
  <si>
    <t>MoD_0105_1617-Q1,1617-Q2</t>
  </si>
  <si>
    <t>MOD_0106_1617-Q1</t>
  </si>
  <si>
    <t xml:space="preserve">Maritime Patrol Aircraft </t>
  </si>
  <si>
    <t>MoD_0106_1617-Q1,1617-Q2</t>
  </si>
  <si>
    <t>MOD_0107_1617-Q1</t>
  </si>
  <si>
    <t>PROTECTOR</t>
  </si>
  <si>
    <t>MoD_0107_1617-Q1,1617-Q2</t>
  </si>
  <si>
    <t>MOJ_0003_1112-Q1,1617-Q2</t>
  </si>
  <si>
    <t>MOJ_0004_1112-Q1,1617-Q2</t>
  </si>
  <si>
    <t>MOJ_0006_1112-Q1,1617-Q2</t>
  </si>
  <si>
    <t>Shared Services (ISSC2) Evolve</t>
  </si>
  <si>
    <t>MOJ_0008_1112-Q1,1617-Q2</t>
  </si>
  <si>
    <t>MOJ_0015_1112-Q2,1617-Q2</t>
  </si>
  <si>
    <t>CJS Common Platform</t>
  </si>
  <si>
    <t>MOJ_0021_1314-Q1,1617-Q2</t>
  </si>
  <si>
    <t>Berwyn Programme</t>
  </si>
  <si>
    <t>MOJ_0023_1314-Q1,1617-Q2</t>
  </si>
  <si>
    <t>CJS Efficiency Programme Phase 3</t>
  </si>
  <si>
    <t>MOJ_0027_1314-Q2,1617-Q2</t>
  </si>
  <si>
    <t>MOJ_0028_1314-Q2,1617-Q2</t>
  </si>
  <si>
    <t>Secure Training Centre (STC) Retendering</t>
  </si>
  <si>
    <t>MOJ_0030_1516-Q1,1617-Q2</t>
  </si>
  <si>
    <t>MOJ_0032_1617-Q2</t>
  </si>
  <si>
    <t xml:space="preserve">MoJ Future FM </t>
  </si>
  <si>
    <t>MOJ_0032_1617-Q2,1617-Q2</t>
  </si>
  <si>
    <t>MOJ_0033_1617-Q2</t>
  </si>
  <si>
    <t>Prison Estate Transformation Programme (PETP)</t>
  </si>
  <si>
    <t>MOJ_0033_1617-Q2,1617-Q2</t>
  </si>
  <si>
    <t>MOJ_0034_1617-Q2</t>
  </si>
  <si>
    <t>NOMS Digital Transformation Programme</t>
  </si>
  <si>
    <t>MOJ_0034_1617-Q2,1617-Q2</t>
  </si>
  <si>
    <t>NCA Transformation Programme</t>
  </si>
  <si>
    <t>NCA_0001_1415-Q2,1617-Q2</t>
  </si>
  <si>
    <t>NCA_0002_1617-Q2</t>
  </si>
  <si>
    <t>NCA_0002_1617-Q2,1617-Q2</t>
  </si>
  <si>
    <t>ONS_0002_1112-Q1,1617-Q2</t>
  </si>
  <si>
    <t>AR 2018</t>
  </si>
  <si>
    <t xml:space="preserve">1718-Q2 </t>
  </si>
  <si>
    <t xml:space="preserve">BEIS_0001_1617-Q2,1718 - Q2 </t>
  </si>
  <si>
    <t>BEIS_0002_1718-Q1</t>
  </si>
  <si>
    <t>UKRI Implementation Programme</t>
  </si>
  <si>
    <t xml:space="preserve">BEIS_0002_1718-Q1,1718 - Q2 </t>
  </si>
  <si>
    <t xml:space="preserve">BIS_0014_1415-Q3,1718 - Q2 </t>
  </si>
  <si>
    <t xml:space="preserve">BIS_0015_1516-Q1,1718 - Q2 </t>
  </si>
  <si>
    <t xml:space="preserve">CO_0011_1415-Q4,1718 - Q2 </t>
  </si>
  <si>
    <t xml:space="preserve">CO_0012_1415-Q4,1718 - Q2 </t>
  </si>
  <si>
    <t xml:space="preserve">CO_0013_1516-Q2,1718 - Q2 </t>
  </si>
  <si>
    <t xml:space="preserve">CO_0014_1516-Q2,1718 - Q2 </t>
  </si>
  <si>
    <t>Gov UK Verify</t>
  </si>
  <si>
    <t xml:space="preserve">CO_0015_1516-Q2,1718 - Q2 </t>
  </si>
  <si>
    <t xml:space="preserve">1617 New Property Model Programme </t>
  </si>
  <si>
    <t xml:space="preserve">CO_0016_1516-Q4,1718 - Q2 </t>
  </si>
  <si>
    <t>CO_0018_1617-Q3</t>
  </si>
  <si>
    <t>Common Technology Services</t>
  </si>
  <si>
    <t xml:space="preserve">CO_0018_1617-Q3,1718 - Q2 </t>
  </si>
  <si>
    <t>CO_0019_1617-Q4</t>
  </si>
  <si>
    <t>Government as a Platform</t>
  </si>
  <si>
    <t xml:space="preserve">CO_0019_1617-Q4,1718 - Q2 </t>
  </si>
  <si>
    <t xml:space="preserve">DCMS_0001_1112-Q1,1718 - Q2 </t>
  </si>
  <si>
    <t xml:space="preserve">DCMS_0008_1516-Q4,1718 - Q2 </t>
  </si>
  <si>
    <t xml:space="preserve">DCMS_0009_1516-Q4,1718 - Q2 </t>
  </si>
  <si>
    <t xml:space="preserve">DECC_0005_1112-Q1,1718 - Q2 </t>
  </si>
  <si>
    <t xml:space="preserve">DECC_0010_1112-Q1,1718 - Q2 </t>
  </si>
  <si>
    <t xml:space="preserve">DECC_0013_1213-Q1,1718 - Q2 </t>
  </si>
  <si>
    <t xml:space="preserve">DECC_0017_1516-Q1,1718 - Q2 </t>
  </si>
  <si>
    <t xml:space="preserve">DEFRA_0006_1516-Q1,1718 - Q2 </t>
  </si>
  <si>
    <t>Priority School Building Programme 1</t>
  </si>
  <si>
    <t>DfE</t>
  </si>
  <si>
    <t xml:space="preserve">DFE_0004_1415-Q2,1718 - Q2 </t>
  </si>
  <si>
    <t xml:space="preserve">DFE_0005_1415-Q2,1718 - Q2 </t>
  </si>
  <si>
    <t xml:space="preserve">DFE_0006_1415-Q3,1718 - Q2 </t>
  </si>
  <si>
    <t xml:space="preserve">DFE_0007_1617-Q1,1718 - Q2 </t>
  </si>
  <si>
    <t xml:space="preserve">DfE_0009_1617-Q2,1718 - Q2 </t>
  </si>
  <si>
    <t xml:space="preserve">DFID_0001_1112-Q1,1718 - Q2 </t>
  </si>
  <si>
    <t>DfT</t>
  </si>
  <si>
    <t>22/07/2008</t>
  </si>
  <si>
    <t>31/12/2019</t>
  </si>
  <si>
    <t xml:space="preserve">DFT_0001_1112-Q1,1718 - Q2 </t>
  </si>
  <si>
    <t xml:space="preserve">DFT_0004_1112-Q1,1718 - Q2 </t>
  </si>
  <si>
    <t xml:space="preserve">DFT_0005_1112-Q1,1718 - Q2 </t>
  </si>
  <si>
    <t xml:space="preserve">DFT_0014_1112-Q1,1718 - Q2 </t>
  </si>
  <si>
    <t xml:space="preserve">DFT_0016_1112-Q1,1718 - Q2 </t>
  </si>
  <si>
    <t>30/09/2021</t>
  </si>
  <si>
    <t xml:space="preserve">DFT_0020_1314-Q2,1718 - Q2 </t>
  </si>
  <si>
    <t xml:space="preserve">DFT_0021_1314-Q3,1718 - Q2 </t>
  </si>
  <si>
    <t xml:space="preserve">DfT_0022_1415-Q4,1718 - Q2 </t>
  </si>
  <si>
    <t xml:space="preserve">DfT_0023_1516-Q3,1718 - Q2 </t>
  </si>
  <si>
    <t xml:space="preserve">DFT_0024_1516-Q4,1718 - Q2 </t>
  </si>
  <si>
    <t>East West Rail</t>
  </si>
  <si>
    <t xml:space="preserve">DFT_0025_1617-Q1,1718 - Q2 </t>
  </si>
  <si>
    <t>31/12/2024</t>
  </si>
  <si>
    <t xml:space="preserve">DFT_0026_1617-Q1,1718 - Q2 </t>
  </si>
  <si>
    <t xml:space="preserve">DFT_0027_1617-Q1,1718 - Q2 </t>
  </si>
  <si>
    <t xml:space="preserve">DFT_0028_1617-Q1,1718 - Q2 </t>
  </si>
  <si>
    <t>16/07/2012</t>
  </si>
  <si>
    <t xml:space="preserve">DFT_0029_1617-Q1,1718 - Q2 </t>
  </si>
  <si>
    <t>25/11/2015</t>
  </si>
  <si>
    <t>20/01/2018</t>
  </si>
  <si>
    <t xml:space="preserve">DFT_0030_1617-Q2,1718 - Q2 </t>
  </si>
  <si>
    <t xml:space="preserve">DH_0015_1112-Q1,1718 - Q2 </t>
  </si>
  <si>
    <t xml:space="preserve">DH_0017_1112-Q1,1718 - Q2 </t>
  </si>
  <si>
    <t xml:space="preserve">DH_0031_1314-Q1,1718 - Q2 </t>
  </si>
  <si>
    <t xml:space="preserve">DH_0039_1314-Q2,1718 - Q2 </t>
  </si>
  <si>
    <t xml:space="preserve">DH_0040_1314-Q2,1718 - Q2 </t>
  </si>
  <si>
    <t xml:space="preserve">DH_0041_1314-Q2,1718 - Q2 </t>
  </si>
  <si>
    <t xml:space="preserve">DH_0043_1314-Q3,1718 - Q2 </t>
  </si>
  <si>
    <t>Medical Examiners Programme</t>
  </si>
  <si>
    <t xml:space="preserve">DH_0046_1415-Q1,1718 - Q2 </t>
  </si>
  <si>
    <t>100000 Genomes Project</t>
  </si>
  <si>
    <t xml:space="preserve">DH_0048_1415-Q1,1718 - Q2 </t>
  </si>
  <si>
    <t xml:space="preserve">DH_0056_1415-Q3,1718 - Q2 </t>
  </si>
  <si>
    <t xml:space="preserve">DH_0058_1516-Q4,1718 - Q2 </t>
  </si>
  <si>
    <t xml:space="preserve">DH_0059_1617-Q1,1718 - Q2 </t>
  </si>
  <si>
    <t xml:space="preserve">DH_0060_1617-Q1,1718 - Q2 </t>
  </si>
  <si>
    <t>DH_0061_1617-Q3</t>
  </si>
  <si>
    <t>IT Infrastructure Sourcing Programme</t>
  </si>
  <si>
    <t xml:space="preserve">DH_0061_1617-Q3,1718 - Q2 </t>
  </si>
  <si>
    <t xml:space="preserve">DWP_0005_1112-Q1,1718 - Q2 </t>
  </si>
  <si>
    <t xml:space="preserve">DWP_0009_1112-Q1,1718 - Q2 </t>
  </si>
  <si>
    <t xml:space="preserve">DWP_0016_1213-Q2,1718 - Q2 </t>
  </si>
  <si>
    <t xml:space="preserve">DWP_0024_1516-Q3,1718 - Q2 </t>
  </si>
  <si>
    <t xml:space="preserve">DWP_0027_1617-Q2,1718 - Q2 </t>
  </si>
  <si>
    <t xml:space="preserve">FCO_0008_1415-Q4,1718 - Q2 </t>
  </si>
  <si>
    <t>FCO_0010_1617-Q3</t>
  </si>
  <si>
    <t>Echo 2 Programme</t>
  </si>
  <si>
    <t xml:space="preserve">FCO_0010_1617-Q3,1718 - Q2 </t>
  </si>
  <si>
    <t xml:space="preserve">HMRC_0012_1415-Q1,1718 - Q2 </t>
  </si>
  <si>
    <t xml:space="preserve">HMRC_0013_1415-Q4,1718 - Q2 </t>
  </si>
  <si>
    <t xml:space="preserve">HMRC_0014_1415-Q4,1718 - Q2 </t>
  </si>
  <si>
    <t xml:space="preserve">HMRC_0015_1617-Q1,1718 - Q2 </t>
  </si>
  <si>
    <t xml:space="preserve">HMRC_0016_1617-Q2,1718 - Q2 </t>
  </si>
  <si>
    <t xml:space="preserve">HMRC_0017_1617-Q2,1718 - Q2 </t>
  </si>
  <si>
    <t>HMRC_0018_1617-Q3</t>
  </si>
  <si>
    <t>Compliance For The Future Programme</t>
  </si>
  <si>
    <t xml:space="preserve">HMRC_0018_1617-Q3,1718 - Q2 </t>
  </si>
  <si>
    <t xml:space="preserve">HO_0011_1112-Q2,1718 - Q2 </t>
  </si>
  <si>
    <t xml:space="preserve">HO_0012_1112-Q3,1718 - Q2 </t>
  </si>
  <si>
    <t xml:space="preserve">HO_0016_1213-Q1,1718 - Q2 </t>
  </si>
  <si>
    <t xml:space="preserve">HO_0029_1314-Q4,1718 - Q2 </t>
  </si>
  <si>
    <t>Metis Programme</t>
  </si>
  <si>
    <t xml:space="preserve">HO_0030_1415-Q1,1718 - Q2 </t>
  </si>
  <si>
    <t xml:space="preserve">HO_0031_1415-Q1,1718 - Q2 </t>
  </si>
  <si>
    <t xml:space="preserve">HO_0032_1415-Q1,1718 - Q2 </t>
  </si>
  <si>
    <t xml:space="preserve">HO_0033_1415-Q3,1718 - Q2 </t>
  </si>
  <si>
    <t xml:space="preserve">HO_0034_1516-Q2,1718 - Q2 </t>
  </si>
  <si>
    <t xml:space="preserve">HO_0035_1617-Q1,1718 - Q2 </t>
  </si>
  <si>
    <t xml:space="preserve">HO_0036_1617-Q2,1718 - Q2 </t>
  </si>
  <si>
    <t>HO_0037_1718-Q1</t>
  </si>
  <si>
    <t xml:space="preserve">Asylum Accommodation and Support Transformation (AAST) </t>
  </si>
  <si>
    <t xml:space="preserve">HO_0037_1718-Q1,1718 - Q2 </t>
  </si>
  <si>
    <t xml:space="preserve">MOD_0001_1112-Q1,1718 - Q2 </t>
  </si>
  <si>
    <t xml:space="preserve">MOD_0017_1112-Q1,1718 - Q2 </t>
  </si>
  <si>
    <t xml:space="preserve">MOD_0033_1112-Q1,1718 - Q2 </t>
  </si>
  <si>
    <t xml:space="preserve">MOD_0036_1112-Q1,1718 - Q2 </t>
  </si>
  <si>
    <t xml:space="preserve">MOD_0038_1112-Q1,1718 - Q2 </t>
  </si>
  <si>
    <t xml:space="preserve">MOD_0042_1112-Q1,1718 - Q2 </t>
  </si>
  <si>
    <t xml:space="preserve">MOD_0047_1112-Q1,1718 - Q2 </t>
  </si>
  <si>
    <t xml:space="preserve">MOD_0055_1112-Q1,1718 - Q2 </t>
  </si>
  <si>
    <t xml:space="preserve">MOD_0061_1112-Q1,1718 - Q2 </t>
  </si>
  <si>
    <t xml:space="preserve">MOD_0062_1112-Q1,1718 - Q2 </t>
  </si>
  <si>
    <t xml:space="preserve">MOD_0064_1112-Q2,1718 - Q2 </t>
  </si>
  <si>
    <t xml:space="preserve">MOD_0069_1112-Q2,1718 - Q2 </t>
  </si>
  <si>
    <t xml:space="preserve">MOD_0076_1213-Q1,1718 - Q2 </t>
  </si>
  <si>
    <t xml:space="preserve">MOD_0077_1213-Q1,1718 - Q2 </t>
  </si>
  <si>
    <t xml:space="preserve">MOD_0078_1213-Q1,1718 - Q2 </t>
  </si>
  <si>
    <t xml:space="preserve">MOD_0079_1213-Q1,1718 - Q2 </t>
  </si>
  <si>
    <t>DREADNOUGHT</t>
  </si>
  <si>
    <t xml:space="preserve">MOD_0080_1213-Q1,1718 - Q2 </t>
  </si>
  <si>
    <t xml:space="preserve">MOD_0085_1314-Q2,1718 - Q2 </t>
  </si>
  <si>
    <t xml:space="preserve">MOD_0087_1314-Q2,1718 - Q2 </t>
  </si>
  <si>
    <t xml:space="preserve">MOD_0091_1415-Q3,1718 - Q2 </t>
  </si>
  <si>
    <t xml:space="preserve">MOD_0092_1415-Q3,1718 - Q2 </t>
  </si>
  <si>
    <t xml:space="preserve">MOD_0094_1415-Q3,1718 - Q2 </t>
  </si>
  <si>
    <t xml:space="preserve">MOD_0100_1516-Q1,1718 - Q2 </t>
  </si>
  <si>
    <t xml:space="preserve">MOD_0101_1516-Q1,1718 - Q2 </t>
  </si>
  <si>
    <t xml:space="preserve">MOD_0104_1617-Q1,1718 - Q2 </t>
  </si>
  <si>
    <t xml:space="preserve">MOD_0105_1617-Q1,1718 - Q2 </t>
  </si>
  <si>
    <t xml:space="preserve">MOD_0106_1617-Q1,1718 - Q2 </t>
  </si>
  <si>
    <t xml:space="preserve">MOD_0107_1617-Q1,1718 - Q2 </t>
  </si>
  <si>
    <t>MoD_0109_1617-Q2</t>
  </si>
  <si>
    <t xml:space="preserve">MoD_0109_1617-Q2,1718 - Q2 </t>
  </si>
  <si>
    <t>MOD_0110_1718-Q1</t>
  </si>
  <si>
    <t>MODnet Evolve</t>
  </si>
  <si>
    <t>Missing Data</t>
  </si>
  <si>
    <t xml:space="preserve">MOD_0110_1718-Q1,1718 - Q2 </t>
  </si>
  <si>
    <t>MOD_0111_1718-Q1</t>
  </si>
  <si>
    <t>Joint Crypt Key Programme</t>
  </si>
  <si>
    <t xml:space="preserve">MOD_0111_1718-Q1,1718 - Q2 </t>
  </si>
  <si>
    <t>MOD_0112_1718-Q1</t>
  </si>
  <si>
    <t>Type 31e</t>
  </si>
  <si>
    <t xml:space="preserve">MOD_0112_1718-Q1,1718 - Q2 </t>
  </si>
  <si>
    <t>MOD_0113_1718-Q1</t>
  </si>
  <si>
    <t>Armed Forces People Programme</t>
  </si>
  <si>
    <t xml:space="preserve">MOD_0113_1718-Q1,1718 - Q2 </t>
  </si>
  <si>
    <t>MOD_0114_1718-Q1</t>
  </si>
  <si>
    <t xml:space="preserve">Defence Estate Optimisation </t>
  </si>
  <si>
    <t xml:space="preserve">MOD_0114_1718-Q1,1718 - Q2 </t>
  </si>
  <si>
    <t>MOD_0115_1718-Q2</t>
  </si>
  <si>
    <t>Mechanised Infantry Programme</t>
  </si>
  <si>
    <t xml:space="preserve">MOD_0115_1718-Q2,1718 - Q2 </t>
  </si>
  <si>
    <t>MOD_0116_1718-Q2</t>
  </si>
  <si>
    <t>Fleet Solid Support</t>
  </si>
  <si>
    <t xml:space="preserve">MOD_0116_1718-Q2,1718 - Q2 </t>
  </si>
  <si>
    <t>MOD_0117_1718-Q2</t>
  </si>
  <si>
    <t>Future Maritime Support Strategy</t>
  </si>
  <si>
    <t xml:space="preserve">MOD_0117_1718-Q2,1718 - Q2 </t>
  </si>
  <si>
    <t>MoJ</t>
  </si>
  <si>
    <t xml:space="preserve">MOJ_0003_1112-Q1,1718 - Q2 </t>
  </si>
  <si>
    <t xml:space="preserve">MOJ_0004_1112-Q1,1718 - Q2 </t>
  </si>
  <si>
    <t xml:space="preserve">MOJ_0008_1112-Q1,1718 - Q2 </t>
  </si>
  <si>
    <t xml:space="preserve">MOJ_0021_1314-Q1,1718 - Q2 </t>
  </si>
  <si>
    <t xml:space="preserve">MOJ_0023_1314-Q1,1718 - Q2 </t>
  </si>
  <si>
    <t xml:space="preserve">MOJ_0028_1314-Q2,1718 - Q2 </t>
  </si>
  <si>
    <t xml:space="preserve">MOJ_0032_1617-Q2,1718 - Q2 </t>
  </si>
  <si>
    <t xml:space="preserve">MOJ_0033_1617-Q2,1718 - Q2 </t>
  </si>
  <si>
    <t xml:space="preserve">MOJ_0034_1617-Q2,1718 - Q2 </t>
  </si>
  <si>
    <t>MOJ_0035_1617-Q3</t>
  </si>
  <si>
    <t>Criminal Justice System Exchange Re-provisioning</t>
  </si>
  <si>
    <t xml:space="preserve">MOJ_0035_1617-Q3,1718 - Q2 </t>
  </si>
  <si>
    <t>MOJ_0037_1617-Q4</t>
  </si>
  <si>
    <t>Transforming Compliance Enforcment Programme (TCEP)</t>
  </si>
  <si>
    <t xml:space="preserve">MOJ_0037_1617-Q4,1718 - Q2 </t>
  </si>
  <si>
    <t xml:space="preserve">NCA_0001_1415-Q2,1718 - Q2 </t>
  </si>
  <si>
    <t xml:space="preserve">NCA_0002_1617-Q2,1718 - Q2 </t>
  </si>
  <si>
    <t xml:space="preserve">ONS_0002_1112-Q1,1718 - Q2 </t>
  </si>
  <si>
    <t>AR 2019</t>
  </si>
  <si>
    <t>1819-Q2</t>
  </si>
  <si>
    <t>BEIS_0001_1617-Q2-1819-Q2</t>
  </si>
  <si>
    <t>BEIS_0002_1718-Q1-1819-Q2</t>
  </si>
  <si>
    <t>BEIS_0003_1819-Q2</t>
  </si>
  <si>
    <t>The Next Magnox Operating Model</t>
  </si>
  <si>
    <t>BEIS_0003_1819-Q2-1819-Q2</t>
  </si>
  <si>
    <t>BIS_0014_1415-Q3-1819-Q2</t>
  </si>
  <si>
    <t>BIS_0015_1516-Q1-1819-Q2</t>
  </si>
  <si>
    <t>CO_0013_1516-Q2-1819-Q2</t>
  </si>
  <si>
    <t>CO_0014_1516-Q2-1819-Q2</t>
  </si>
  <si>
    <t>CO_0015_1516-Q2-1819-Q2</t>
  </si>
  <si>
    <t>CO_0016_1516-Q4-1819-Q2</t>
  </si>
  <si>
    <t>CO_0018_1617-Q3-1819-Q2</t>
  </si>
  <si>
    <t>CO_0019_1617-Q4-1819-Q2</t>
  </si>
  <si>
    <t>CO_0020_1718-Q4</t>
  </si>
  <si>
    <t>Commercial Capability Expansion Programme</t>
  </si>
  <si>
    <t>CO_0020_1718-Q4-1819-Q2</t>
  </si>
  <si>
    <t>DCMS_0008_1516-Q4-1819-Q2</t>
  </si>
  <si>
    <t>DCMS_0009_1516-Q4-1819-Q2</t>
  </si>
  <si>
    <t>DCMS_0010_1718-Q3</t>
  </si>
  <si>
    <t>Local Full Fibre Networks</t>
  </si>
  <si>
    <t>DCMS_0010_1718-Q3-1819-Q2</t>
  </si>
  <si>
    <t>DCMS_0011_1718-Q3</t>
  </si>
  <si>
    <t xml:space="preserve">5G Testbeds &amp; Trials </t>
  </si>
  <si>
    <t>DCMS_0011_1718-Q3-1819-Q2</t>
  </si>
  <si>
    <t>DCMS_0012_1819-Q2</t>
  </si>
  <si>
    <t>Birmingham 2022 Commonwealth Games</t>
  </si>
  <si>
    <t>DCMS_0012_1819-Q2-1819-Q2</t>
  </si>
  <si>
    <t>DECC_0005_1112-Q1-1819-Q2</t>
  </si>
  <si>
    <t>DECC_0010_1112-Q1-1819-Q2</t>
  </si>
  <si>
    <t>DECC_0013_1213-Q1-1819-Q2</t>
  </si>
  <si>
    <t>DECC_0017_1516-Q1-1819-Q2</t>
  </si>
  <si>
    <t>DEFRA_0006_1516-Q1-1819-Q2</t>
  </si>
  <si>
    <t>DFE_0006_1415-Q3-1819-Q2</t>
  </si>
  <si>
    <t>30 Hrs Free Childcare Programme</t>
  </si>
  <si>
    <t>DFE_0007_1617-Q1-1819-Q2</t>
  </si>
  <si>
    <t>DfE_0009_1617-Q2-1819-Q2</t>
  </si>
  <si>
    <t>DFE_0010_1819-Q1</t>
  </si>
  <si>
    <t>T Level Programme</t>
  </si>
  <si>
    <t>DFE_0010_1819-Q1-1819-Q2</t>
  </si>
  <si>
    <t>DFE_0011_1819-Q2</t>
  </si>
  <si>
    <t>Social Work England</t>
  </si>
  <si>
    <t>DFE_0011_1819-Q2-1819-Q2</t>
  </si>
  <si>
    <t>DFID_0001_1112-Q1-1819-Q2</t>
  </si>
  <si>
    <t>DFT_0001_1112-Q1-1819-Q2</t>
  </si>
  <si>
    <t>DFT_0004_1112-Q1-1819-Q2</t>
  </si>
  <si>
    <t>DFT_0005_1112-Q1-1819-Q2</t>
  </si>
  <si>
    <t>DFT_0016_1112-Q1-1819-Q2</t>
  </si>
  <si>
    <t>DFT_0020_1314-Q2-1819-Q2</t>
  </si>
  <si>
    <t>DFT_0021_1314-Q3-1819-Q2</t>
  </si>
  <si>
    <t>DfT_0022_1415-Q4-1819-Q2</t>
  </si>
  <si>
    <t>Heathrow Expansion</t>
  </si>
  <si>
    <t>DfT_0023_1516-Q3-1819-Q2</t>
  </si>
  <si>
    <t>DFT_0024_1516-Q4-1819-Q2</t>
  </si>
  <si>
    <t>DFT_0025_1617-Q1-1819-Q2</t>
  </si>
  <si>
    <t>DFT_0026_1617-Q1-1819-Q2</t>
  </si>
  <si>
    <t>DFT_0027_1617-Q1-1819-Q2</t>
  </si>
  <si>
    <t>DFT_0028_1617-Q1-1819-Q2</t>
  </si>
  <si>
    <t>DFT_0029_1617-Q1-1819-Q2</t>
  </si>
  <si>
    <t>DFT_0030_1617-Q2-1819-Q2</t>
  </si>
  <si>
    <t>DFT_0031_1819-Q1</t>
  </si>
  <si>
    <t>A428 Black Cat to Caxton Gibbet</t>
  </si>
  <si>
    <t>DFT_0031_1819-Q1-1819-Q2</t>
  </si>
  <si>
    <t>DFT_0032_1819-Q1</t>
  </si>
  <si>
    <t>Digital Railway</t>
  </si>
  <si>
    <t>DFT_0032_1819-Q1-1819-Q2</t>
  </si>
  <si>
    <t>DFT_0033_1819-Q1</t>
  </si>
  <si>
    <t>East Coast Mainline Programme</t>
  </si>
  <si>
    <t>DFT_0033_1819-Q1-1819-Q2</t>
  </si>
  <si>
    <t>DOH_0017_1112-Q1-1819-Q2</t>
  </si>
  <si>
    <t>DOH_0031_1314-Q1-1819-Q2</t>
  </si>
  <si>
    <t>DOH_0039_1314-Q2-1819-Q2</t>
  </si>
  <si>
    <t>DOH_0041_1314-Q2-1819-Q2</t>
  </si>
  <si>
    <t>DOH_0043_1314-Q3-1819-Q2</t>
  </si>
  <si>
    <t>DOH_0046_1415-Q1-1819-Q2</t>
  </si>
  <si>
    <t>One Hundred Thousand Genomes Project</t>
  </si>
  <si>
    <t>DOH_0048_1415-Q1-1819-Q2</t>
  </si>
  <si>
    <t>DOH_0056_1415-Q3-1819-Q2</t>
  </si>
  <si>
    <t>Data Services Platform Programme</t>
  </si>
  <si>
    <t>DOH_0058_1516-Q4-1819-Q2</t>
  </si>
  <si>
    <t>DOH_0059_1617-Q1-1819-Q2</t>
  </si>
  <si>
    <t>DOH_0060_1617-Q1-1819-Q2</t>
  </si>
  <si>
    <t>DOH_0061_1617-Q3-1819-Q2</t>
  </si>
  <si>
    <t>DWP_0005_1112-Q1-1819-Q2</t>
  </si>
  <si>
    <t>DWP_0009_1112-Q1-1819-Q2</t>
  </si>
  <si>
    <t>DWP_0016_1213-Q2-1819-Q2</t>
  </si>
  <si>
    <t>FCO_0008_1415-Q4-1819-Q2</t>
  </si>
  <si>
    <t>FCO_0010_1617-Q3-1819-Q2</t>
  </si>
  <si>
    <t>FCO_0011_1718-Q3</t>
  </si>
  <si>
    <t>Washington Embassy Refurbishment</t>
  </si>
  <si>
    <t>FCO_0011_1718-Q3-1819-Q2</t>
  </si>
  <si>
    <t>FCO_0012_1718-Q4</t>
  </si>
  <si>
    <t>Atlas Programme (IPA ID 2410)</t>
  </si>
  <si>
    <t>FCO_0012_1718-Q4-1819-Q2</t>
  </si>
  <si>
    <t>HMRC_0012_1415-Q1-1819-Q2</t>
  </si>
  <si>
    <t>HMRC_0013_1415-Q4-1819-Q2</t>
  </si>
  <si>
    <t>HMRC_0014_1415-Q4-1819-Q2</t>
  </si>
  <si>
    <t>HMRC_0015_1617-Q1-1819-Q2</t>
  </si>
  <si>
    <t>HMRC_0017_1617-Q2-1819-Q2</t>
  </si>
  <si>
    <t>HMRC_0018_1617-Q3-1819-Q2</t>
  </si>
  <si>
    <t>HMRC_0019_1718-Q4</t>
  </si>
  <si>
    <t>Government Gateway Transformation</t>
  </si>
  <si>
    <t>HMRC_0019_1718-Q4-1819-Q2</t>
  </si>
  <si>
    <t>HO_0011_1112-Q2-1819-Q2</t>
  </si>
  <si>
    <t>Communications Capabilities Development (CCD) Programme</t>
  </si>
  <si>
    <t>HO_0012_1112-Q3-1819-Q2</t>
  </si>
  <si>
    <t>HO_0016_1213-Q1-1819-Q2</t>
  </si>
  <si>
    <t>HO_0029_1314-Q4-1819-Q2</t>
  </si>
  <si>
    <t>HO_0030_1415-Q1-1819-Q2</t>
  </si>
  <si>
    <t>Digital Services at the Border (DSAB)</t>
  </si>
  <si>
    <t>HO_0031_1415-Q1-1819-Q2</t>
  </si>
  <si>
    <t>Technology Platforms for Tomorrow (TPT)</t>
  </si>
  <si>
    <t>HO_0032_1415-Q1-1819-Q2</t>
  </si>
  <si>
    <t>Home Office Biometrics (HOB) Programme</t>
  </si>
  <si>
    <t>HO_0033_1415-Q3-1819-Q2</t>
  </si>
  <si>
    <t>HO_0034_1516-Q2-1819-Q2</t>
  </si>
  <si>
    <t>Smarter Working Programme (SWP)</t>
  </si>
  <si>
    <t>HO_0035_1617-Q1-1819-Q2</t>
  </si>
  <si>
    <t>National Law Enforcement Data Programme (NLEDP)</t>
  </si>
  <si>
    <t>HO_0036_1617-Q2-1819-Q2</t>
  </si>
  <si>
    <t>HO_0037_1718-Q1-1819-Q2</t>
  </si>
  <si>
    <t>MOD_0001_1112-Q1-1819-Q2</t>
  </si>
  <si>
    <t>MOD_0017_1112-Q1-1819-Q2</t>
  </si>
  <si>
    <t>MOD_0033_1112-Q1-1819-Q2</t>
  </si>
  <si>
    <t>MOD_0036_1112-Q1-1819-Q2</t>
  </si>
  <si>
    <t>MOD_0038_1112-Q1-1819-Q2</t>
  </si>
  <si>
    <t>MOD_0042_1112-Q1-1819-Q2</t>
  </si>
  <si>
    <t>MOD_0047_1112-Q1-1819-Q2</t>
  </si>
  <si>
    <t>MOD_0055_1112-Q1-1819-Q2</t>
  </si>
  <si>
    <t>MOD_0061_1112-Q1-1819-Q2</t>
  </si>
  <si>
    <t>MOD_0064_1112-Q2-1819-Q2</t>
  </si>
  <si>
    <t>MOD_0076_1213-Q1-1819-Q2</t>
  </si>
  <si>
    <t>MOD_0077_1213-Q1-1819-Q2</t>
  </si>
  <si>
    <t>MOD_0078_1213-Q1-1819-Q2</t>
  </si>
  <si>
    <t>MOD_0079_1213-Q1-1819-Q2</t>
  </si>
  <si>
    <t>MOD_0080_1213-Q1-1819-Q2</t>
  </si>
  <si>
    <t>MOD_0085_1314-Q2-1819-Q2</t>
  </si>
  <si>
    <t>MOD_0091_1415-Q3-1819-Q2</t>
  </si>
  <si>
    <t>MOD_0092_1415-Q3-1819-Q2</t>
  </si>
  <si>
    <t>Contracting; Purchasing and Finance</t>
  </si>
  <si>
    <t>MOD_0094_1415-Q3-1819-Q2</t>
  </si>
  <si>
    <t>MOD_0100_1516-Q1-1819-Q2</t>
  </si>
  <si>
    <t>MOD_0101_1516-Q1-1819-Q2</t>
  </si>
  <si>
    <t>MoD_0104_1617-Q1-1819-Q2</t>
  </si>
  <si>
    <t>MoD_0105_1617-Q1-1819-Q2</t>
  </si>
  <si>
    <t>MoD_0106_1617-Q1-1819-Q2</t>
  </si>
  <si>
    <t>MoD_0107_1617-Q1-1819-Q2</t>
  </si>
  <si>
    <t>MoD_0109_1617-Q2-1819-Q2</t>
  </si>
  <si>
    <t>MOD_0110_1718-Q1-1819-Q2</t>
  </si>
  <si>
    <t>MOD_0111_1718-Q1-1819-Q2</t>
  </si>
  <si>
    <t>MOD_0112_1718-Q1-1819-Q2</t>
  </si>
  <si>
    <t>MOD_0113_1718-Q1-1819-Q2</t>
  </si>
  <si>
    <t>MOD_0114_1718-Q1-1819-Q2</t>
  </si>
  <si>
    <t>MOD_0115_1718-Q2-1819-Q2</t>
  </si>
  <si>
    <t>MOD_0116_1718-Q2-1819-Q2</t>
  </si>
  <si>
    <t>Future Maritime Support Programme</t>
  </si>
  <si>
    <t>MOD_0117_1718-Q2-1819-Q2</t>
  </si>
  <si>
    <t>MOD_0118_1718-Q3</t>
  </si>
  <si>
    <t>Clyde Infrastructure</t>
  </si>
  <si>
    <t>00:00:00</t>
  </si>
  <si>
    <t>MOD_0118_1718-Q3-1819-Q2</t>
  </si>
  <si>
    <t>MOJ_0003_1112-Q1-1819-Q2</t>
  </si>
  <si>
    <t>MOJ_0004_1112-Q1-1819-Q2</t>
  </si>
  <si>
    <t>MOJ_0021_1314-Q1-1819-Q2</t>
  </si>
  <si>
    <t>MOJ_0028_1314-Q2-1819-Q2</t>
  </si>
  <si>
    <t>MOJ_0032_1617-Q2-1819-Q2</t>
  </si>
  <si>
    <t>MOJ_0033_1617-Q2-1819-Q2</t>
  </si>
  <si>
    <t>MOJ_0037_1617-Q4-1819-Q2</t>
  </si>
  <si>
    <t>MOJ_0038_1718-Q4</t>
  </si>
  <si>
    <t>HMCTS Facilities Management Reprocurement Project (FMRP)</t>
  </si>
  <si>
    <t>MOJ_0038_1718-Q4-1819-Q2</t>
  </si>
  <si>
    <t>MOJ_0039_1718-Q3</t>
  </si>
  <si>
    <t>Prison Education Programme</t>
  </si>
  <si>
    <t>MOJ_0039_1718-Q3-1819-Q2</t>
  </si>
  <si>
    <t>MOJ_0040_1718-Q3</t>
  </si>
  <si>
    <t>YOUTH JUSTICE REFORM PROGRAMME</t>
  </si>
  <si>
    <t>MOJ_0040_1718-Q3-1819-Q2</t>
  </si>
  <si>
    <t>MOJ_0041_1819-Q1</t>
  </si>
  <si>
    <t>Prisoner Escort and Custody Services (PECS) Generation 4</t>
  </si>
  <si>
    <t>MOJ_0041_1819-Q1-1819-Q2</t>
  </si>
  <si>
    <t>MOJ_0042_1819-Q2</t>
  </si>
  <si>
    <t>Probation Programme</t>
  </si>
  <si>
    <t>MOJ_0042_1819-Q2-1819-Q2</t>
  </si>
  <si>
    <t>NCA_0001_1415-Q2-1819-Q2</t>
  </si>
  <si>
    <t>Census &amp; Data Collection Transformation Programme</t>
  </si>
  <si>
    <t>ONS_0002_1112-Q1-1819-Q2</t>
  </si>
  <si>
    <t>AR 2020</t>
  </si>
  <si>
    <t>1920-Q2</t>
  </si>
  <si>
    <t>David Lynam</t>
  </si>
  <si>
    <t>To deliver a cost-effective and modern â€˜New Style of ITâ€™ across the Defence estate.</t>
  </si>
  <si>
    <t>Sustain OFFICIAL and SECRET Information Communications and Technology (ICT) services in the Base and Base Overseas environments from the end of the ATLAS New Style of IT (Base) (NSOIT(B)) contract.</t>
  </si>
  <si>
    <t>Simon Hamilton</t>
  </si>
  <si>
    <t>Delivers agile Mechanised Infantry able to operate at reach, at speed, in complex terrain and with low logistic need.</t>
  </si>
  <si>
    <t>Richard Barrow</t>
  </si>
  <si>
    <t>Delivering a sustainable Air Traffic Management capability.</t>
  </si>
  <si>
    <t>D Lamb</t>
  </si>
  <si>
    <t>The Military Afloat Reach and Sustainability (MARS) Tankers will replace the current single hulled tankers operated by the Royal Fleet Auxiliary.</t>
  </si>
  <si>
    <t>David Bradshaw</t>
  </si>
  <si>
    <t>To deliver a multi-role, carrier-capable aircraft, to be operated jointly by the Royal Air Force and Royal Navy.</t>
  </si>
  <si>
    <t>To support the department's Information Assurance Capability.</t>
  </si>
  <si>
    <t>RED</t>
  </si>
  <si>
    <t>Matthew Harrison</t>
  </si>
  <si>
    <t>Commercial arrangements for the provision of Ship &amp; Submarine Engineering and Naval Base Services.</t>
  </si>
  <si>
    <t>Stephen Fisher</t>
  </si>
  <si>
    <t>Replaces the existing UK sovereign SKYNET 5 secure space-based satellite communications capability.</t>
  </si>
  <si>
    <t>Paul Marshall</t>
  </si>
  <si>
    <t>Auxiliary Shipping to provide stores, ammunition and food sustainment to Naval Forces at Sea.</t>
  </si>
  <si>
    <t>Exempt under Freedom of Information Act 2000 sections 24 (National Security) 26 (Defence) and 35  (Formulation of government policy).</t>
  </si>
  <si>
    <t>Timothy Hodgson</t>
  </si>
  <si>
    <t>The design, development and manufacture of the Dreadnought ballistic missile submarines.</t>
  </si>
  <si>
    <t>Sherin Aminossehe</t>
  </si>
  <si>
    <t>Helping create a smaller, better and a more efficient estate to deliver the required Military Capability.</t>
  </si>
  <si>
    <t>Adrian Orchard</t>
  </si>
  <si>
    <t xml:space="preserve">Equip 10 Merlin Mk2 helicopters with an advanced airborne surveillance system to meet the Force Protection requirement of the Maritime Task Group. </t>
  </si>
  <si>
    <t>Tim Hodgson</t>
  </si>
  <si>
    <t xml:space="preserve">Delivers safe nuclear reactor cores to meet the Royal Navy's submarine programme, now and for the long term. </t>
  </si>
  <si>
    <t>Lee Rimmer</t>
  </si>
  <si>
    <t>To provide a single online end to end procurement system for all MOD procurement activity.</t>
  </si>
  <si>
    <t>John Cunningham</t>
  </si>
  <si>
    <t>Delivers Complex Weapons for use by the 3 Front Line Commands.</t>
  </si>
  <si>
    <t>Matt Harrison</t>
  </si>
  <si>
    <t>Managing the design, delivery and transition into operational use, new build and updated infrastructure facilities in HMNB Clyde (Faslane and Coulport).</t>
  </si>
  <si>
    <t>Richard Knighton</t>
  </si>
  <si>
    <t>An integrated and sustainable joint capability, interoperable with NATO and coalition allies. The project will  enable the projection of UK Carrier Strike and Littoral Manoeuvre power, the ability to support a Special Forces raid as well as delivering Humanitarian Assistance and Defence Diplomacy.</t>
  </si>
  <si>
    <t>The design, development and manufacture of Astute class submarines.</t>
  </si>
  <si>
    <t>David Southall</t>
  </si>
  <si>
    <t>An infastructure led transformation programme to enable the Army 2020 structure and withdraw of personnel from Germany.</t>
  </si>
  <si>
    <t>Deliver an Armoured Infantry that is more capable, with enhanced lethality and upgraded situational awareness, better integration with dismounts and improved combined arms cooperation.</t>
  </si>
  <si>
    <t>To deliver an integrated multi-role capability that will include the delivery of the AJAX armoured fighting vehicle and its training solution into service.</t>
  </si>
  <si>
    <t>MOD_0119_1920-Q2</t>
  </si>
  <si>
    <t>Armed Forces Recruitment Project</t>
  </si>
  <si>
    <t>Sharon Nesmith</t>
  </si>
  <si>
    <t xml:space="preserve">The Armed Forces Recruiting Programme (AFRP) is the tri-Service (tS) programme responsible for delivering a single, common tS Recruiting Op Model for the Armed Forces.  </t>
  </si>
  <si>
    <t>Simon EDWARDS</t>
  </si>
  <si>
    <t>Delivery of A400M ATLAS Air Transport Aircraft.</t>
  </si>
  <si>
    <t>Michael Dooley</t>
  </si>
  <si>
    <t>An unmanned air system (UAS) platform that will provide Intelligence, Surveillance, Target Acquisition and Reconnaissance capability to the land tactical commander in the context of Joint Operations.</t>
  </si>
  <si>
    <t>Exempt under Section 43 of the Freedom of Information Act 2000 (Commercial Interests)</t>
  </si>
  <si>
    <t>Aims to deliver a pipeline of credible, affordable and exportable warships enabling Defence to increase its global footprint.</t>
  </si>
  <si>
    <t>Procure 8 x Anti Submarine Warfare (ASW) ships and associated support.</t>
  </si>
  <si>
    <t xml:space="preserve">Bob Anstey </t>
  </si>
  <si>
    <t>To update the UK's submarine weapon systems. This includes improvements to the safety system to minimise residual risks and deliver improved performance against increasingly capable threats.</t>
  </si>
  <si>
    <t>Martin Connell</t>
  </si>
  <si>
    <t>Deliver 2 x Queen Elizabeth Class aircraft carriers, capable of operating Lightning II and Merlin aircraft (Crowsnest/ASW), as key elements of the Carrier Enabled Power Projection Programme_x000D_
(CEPP).</t>
  </si>
  <si>
    <t>Paul Hollinshead</t>
  </si>
  <si>
    <t>To deliver and sustain the capability (skills, technology, science, personnel, production and support) to underwrite the UK nuclear warhead stockpile now and in the future.</t>
  </si>
  <si>
    <t>Andy Fallows</t>
  </si>
  <si>
    <t>The provision of an IT system which will deliver operational information service to Land, Air, Maritime and Joint users in all physical environments.</t>
  </si>
  <si>
    <t>Delivery of a Remotely Piloted Air System.</t>
  </si>
  <si>
    <t xml:space="preserve">To deliver a Maritime Patrol Aircraft (MPA) to provide persistent, responsive, effective and adaptive Military Capabilities in the Under Water, Above Water, Littoral and Land environments.  </t>
  </si>
  <si>
    <t>Jonathan Cole</t>
  </si>
  <si>
    <t>A transformational change programme that will 'information-enable' the Land Environment in the full conduct of operations.</t>
  </si>
  <si>
    <t>Andrew Stuart</t>
  </si>
  <si>
    <t>An extension of the Armyâ€™s MBT capability as part of a balanced force, credible and employable against current and emerging threats, across the mosaic of conflict, and the identification of future capability options beyond 2035.</t>
  </si>
  <si>
    <t>BEIS_0004_1920-Q2</t>
  </si>
  <si>
    <t>Futured Shared Services Programme</t>
  </si>
  <si>
    <t>Karl Hoods</t>
  </si>
  <si>
    <t>The Future Shared Services Programme was initiated in 2018, the programme is born out of a need to replace the existing Oracle and Workday platforms</t>
  </si>
  <si>
    <t>Daron Walker</t>
  </si>
  <si>
    <t>To offer every home and small business a Smart Meter by 2020.</t>
  </si>
  <si>
    <t>Alan Cumming</t>
  </si>
  <si>
    <t>Changing the model for delivery of decommissioning of the Magnox Sites from the current Parent Body Organisation (PBO) model to an NDA Subsidiary Model.</t>
  </si>
  <si>
    <t>Nigel Bird</t>
  </si>
  <si>
    <t>Royal Research Ship Sir David Attenborough will replace two existing polar research/supply vessels with one dual purpose ship which planned to save Â£102m over 30 years</t>
  </si>
  <si>
    <t xml:space="preserve">The appointment of a Parent Body Organisation to manage the Magnox and RSRL SLCs to deliver all twelve sites into Care and Maintenance, with a 10% saving, over a 14 year period. The contract has subsequently been terminated and will now deliver a series of Milestones and Termination States over a five year period ending September 2019.     </t>
  </si>
  <si>
    <t>Karina Singh</t>
  </si>
  <si>
    <t xml:space="preserve">The Programme will deliver a single Local Land Charges (LLC) Service for England. </t>
  </si>
  <si>
    <t>Dan Osgood</t>
  </si>
  <si>
    <t>Helping create a self-sustaining heat network market through Â£320m capital investment and short-term actions to address market barriers</t>
  </si>
  <si>
    <t>Stephen Speed</t>
  </si>
  <si>
    <t>To site and construct a Geological Disposal Facility for the disposal for higher activity radioactive waste.</t>
  </si>
  <si>
    <t>CO_0022_1819-Q4</t>
  </si>
  <si>
    <t>Transforming Government Security</t>
  </si>
  <si>
    <t>Michael Brennan</t>
  </si>
  <si>
    <t xml:space="preserve">Improve security outcomes by raising minimum standards, provide clarity for security across HMG, provide governance and security leadership to enable a better understanding and management of the threats and risks to government and its assets. _x000D_
</t>
  </si>
  <si>
    <t>Martin Sellar</t>
  </si>
  <si>
    <t>The Government Hubs Programme will consolidate and modernise the government's office estate, creating an office network that supports smarter working and great places to work.</t>
  </si>
  <si>
    <t>Chris Russell</t>
  </si>
  <si>
    <t xml:space="preserve">Development of common platforms for use by digital services across government to avoid duplication of effort._x000D_
</t>
  </si>
  <si>
    <t>Lisa Barrett</t>
  </si>
  <si>
    <t>A new way to prove who you are online and for public service providers to be assured you are who you say you are</t>
  </si>
  <si>
    <t>Enabling Government to transform the way Civil Servants work by supporting departments during the adoption of modern, flexible and secure technology that will increase their efficiency and deliver value for money.</t>
  </si>
  <si>
    <t>Gareth Rhys Williams</t>
  </si>
  <si>
    <t>Improve commercial capability across central government and the wider public bodies sector by expanding capability building interventions applied to commercial specialists (at Grade 6 and above) into new target populations.</t>
  </si>
  <si>
    <t>CO_0023_1920-Q1</t>
  </si>
  <si>
    <t>Transforming CCS</t>
  </si>
  <si>
    <t>Simon Tse</t>
  </si>
  <si>
    <t>The Transforming CCS programme will encompass both digital delivery and organisational transformation to deliver the transformation vision that will transition CCS into a digitally enabled organisation that puts the customer at the heart of everything it does.</t>
  </si>
  <si>
    <t>DCMS_0014_1920-Q2</t>
  </si>
  <si>
    <t>Rural Gigabit Connectivity Programme</t>
  </si>
  <si>
    <t>Raj Kalia</t>
  </si>
  <si>
    <t>The Rural Gigabit Connectivity Programme will pilot and test innovative approaches to deploying full fibre in the most difficult to reach areas where the market alone is unlikely to deliver.</t>
  </si>
  <si>
    <t>Dean Creamer</t>
  </si>
  <si>
    <t>Delivery of the Birmingham 2022 Commonwealth Games.</t>
  </si>
  <si>
    <t>Ensure Blythe House is put to its most efficient and effective use in order to deliver maximum value for money and that its museums are able to care for their collections in the most efficient and effective way.</t>
  </si>
  <si>
    <t xml:space="preserve">James Heath </t>
  </si>
  <si>
    <t>To foster, build and lead the development of the UK's 5G ecosystem.</t>
  </si>
  <si>
    <t>DCMS_0013_1819-Q3</t>
  </si>
  <si>
    <t>4th National Lottery Licence Competition</t>
  </si>
  <si>
    <t>John Tanner</t>
  </si>
  <si>
    <t xml:space="preserve">The project aims to run a competition to award the next National Lottery licence (4th), that delivers statutory duties of due propriety and player protection, while incentivising responsible innovation and maximising returns to good causes. </t>
  </si>
  <si>
    <t xml:space="preserve">Raj  Kalia </t>
  </si>
  <si>
    <t>Designed to stimulate greater commercial investment in full fibre networks across the UK to deliver faster and more reliable connectivity.</t>
  </si>
  <si>
    <t>Investing up to Â£600m to clear the 700MHz spectrum by mid-2020 for use for mobile broadband services in the future.</t>
  </si>
  <si>
    <t>CHRIS  HOWES</t>
  </si>
  <si>
    <t>The Defra UnITy Programme has been established to exploit the opportunity presented from the expiry of its two largest ICTcontracts. The programme will now run until 04/2020 to develop a delivery mechanism leveraging good outcomes in a multi-vendor environment.</t>
  </si>
  <si>
    <t>Sam Olsen</t>
  </si>
  <si>
    <t xml:space="preserve">Establishing a new specialist social work regulator, Social Work England, which will focus on public protection and practice improvement. </t>
  </si>
  <si>
    <t>Jennifer Coupland</t>
  </si>
  <si>
    <t>To manage the development and delivery of new T Level qualifications, closure and benefit realisation</t>
  </si>
  <si>
    <t>DFE_0012_1920-Q1</t>
  </si>
  <si>
    <t>Test Operation Services Transition Programme  (TOpS)</t>
  </si>
  <si>
    <t>Una Bennett</t>
  </si>
  <si>
    <t xml:space="preserve">Programme of work to move from a multi supplier model to a single supplier model </t>
  </si>
  <si>
    <t>Rory Kennedy</t>
  </si>
  <si>
    <t xml:space="preserve">Meeting the needs of the school buildings in the very worst condition across the country. </t>
  </si>
  <si>
    <t>DFE_0009_1617-Q2</t>
  </si>
  <si>
    <t>Keith Smith</t>
  </si>
  <si>
    <t>To create more high quality apprenticeships, meet the skills needs of employers and the country, to create progression for apprentices and to widen participation and social mobility in apprenticeships.</t>
  </si>
  <si>
    <t>Alasdair Wardhaugh</t>
  </si>
  <si>
    <t>Matthew Lodge</t>
  </si>
  <si>
    <t>A new high-frequency rail service which will increase rail-based capacity in London by up to 10% and cut journey times across London and the South East.</t>
  </si>
  <si>
    <t>Cavendish Elithorn</t>
  </si>
  <si>
    <t>Improving capacity and frequency of the services on the East Coast Mainline, increasing passenger seat capacity to major stations along the route, reducing journey times and improving the customer experience through the introduction of new trains.</t>
  </si>
  <si>
    <t>An extensive programme to modernise existing infrastructure on the Great Western mainline. It will create faster and more reliable services, better stations and increased freight capacity.</t>
  </si>
  <si>
    <t>Renewing the UK's high speed train fleet on the Great Western and East Coast. Through Train Operating Companies IEP is a key means to deliver the passenger benefits including more capacity, improved reliability, reduced journey times, and better environmental performance.</t>
  </si>
  <si>
    <t>Modernisation of the Midland Main Line Route to provide more passenger capacity and reduced journey times into London and between major Midland cities.</t>
  </si>
  <si>
    <t>The enhancements provided by the North of England Programme will support economic growth, bring improved journey times, offer additional train services and enable modern trains to run across the North.</t>
  </si>
  <si>
    <t>Programme of infrastructure upgrades and new rolling stock to increase passenger capacity including enhancements works at Waterloo station.</t>
  </si>
  <si>
    <t xml:space="preserve">A significantly enhanced high-frequency rail service which will increase rail-based capacity in London and across the wider South East and provide new journey opportunities. </t>
  </si>
  <si>
    <t>Peter Wilkinson</t>
  </si>
  <si>
    <t>To secure the provision of passenger rail services as set out under the Railways Act 1993 (as amended) by letting Rail Franchises.</t>
  </si>
  <si>
    <t>Clive Maxwell</t>
  </si>
  <si>
    <t>HS2 will form the backbone of the UKâ€™s transport network, connecting eight out of ten of Britainâ€™s largest cities. By making it easier to move between the North, Midlands and South, cutting many journeys by half, HS2 will make it easier for people to live and work where they want.</t>
  </si>
  <si>
    <t>Heathrow Expansion Programme</t>
  </si>
  <si>
    <t>Caroline Low</t>
  </si>
  <si>
    <t>The Heathrow Expansion Programme covers the Government activities to enable delivery of a new Northwest runway at Heathrow Airport (subject to the granting of development consent).</t>
  </si>
  <si>
    <t>The programme will reconstruct and upgrade a partly disused railway between Bicester and Milton Keynes /Bedford allowing for the introduction of new passenger services improving connectivity and journey times along the corridor.</t>
  </si>
  <si>
    <t>Christopher Taylor</t>
  </si>
  <si>
    <t>To improve the A14 which is a major national and inter-urban regional transport artery between Cambridge and Huntingdon to relieve congestion and support both national and regional economic growth.</t>
  </si>
  <si>
    <t>Freeflowing dual carriageway replacing the current single lane on the A303 between Amesbury and Berwick down including a twin bored tunnel under the majority of the world heritage site and a northern by-pass of Winterbourne Stoke.</t>
  </si>
  <si>
    <t>The scheme provides a new off-line two lane dual carriageway between Black Cat roundabout on the A1 in Bedfordshire and Caxton Gibbet roundabout on the A428 in Cambridgeshire.</t>
  </si>
  <si>
    <t>DFT_0034_1920-Q2</t>
  </si>
  <si>
    <t>A12 Chelmsford to A120 Widening</t>
  </si>
  <si>
    <t>Dean Sporn</t>
  </si>
  <si>
    <t xml:space="preserve">A12 Chelmsford to A120 Widening â€“ widening the A12 to three lanes between junction 19 (north of Chelmsford) and junction 25 (A120 interchange). </t>
  </si>
  <si>
    <t>christopher taylor</t>
  </si>
  <si>
    <t>A new free-flowing road crossing of the Lower Thames east of Gravesend and Tilbury. It will improve network resilience and the performance of the existing crossings at Dartford enabling local regional and national economic growth.</t>
  </si>
  <si>
    <t>DH_0063_1819-Q3</t>
  </si>
  <si>
    <t>GP IT Futures Programme</t>
  </si>
  <si>
    <t>Masood Nazir</t>
  </si>
  <si>
    <t>The GP IT Futures programme will deliver a new procurement framework, to replace the General Practice Systems of Choice (GPSoC) procurement framework. In so doing, it will create an open, competitive and innovative market with an ultimate goal to creating a world leading health ecosystem which will underpin the requirements set out in the NHS Long Term Plan.</t>
  </si>
  <si>
    <t>Richard Gleave</t>
  </si>
  <si>
    <t>To create an integrated national centre of excellence for public health science, to act as an enabling platform to ensure the scientific expert advice for protection of the publicâ€™s health against threats.</t>
  </si>
  <si>
    <t>Cathy Edwards</t>
  </si>
  <si>
    <t xml:space="preserve">Develop NHS Proton Beam Therapy centres to treat patients for whom evidence supports proton therapy as the most clinically effective treatment. </t>
  </si>
  <si>
    <t>Polly Bishop</t>
  </si>
  <si>
    <t>Transforming the website NHS Choices, and designing a digital service that better connects patients to the information and services that they need.</t>
  </si>
  <si>
    <t>Mark Davies</t>
  </si>
  <si>
    <t>Introducing the role of medical examiners to provide a system of effective medical scrutiny applicable to all deaths that do not require a coronerâ€™s investigation.</t>
  </si>
  <si>
    <t>DH_0062_1819-Q3</t>
  </si>
  <si>
    <t>Local Health and Care Records</t>
  </si>
  <si>
    <t>Tim Donohoe</t>
  </si>
  <si>
    <t>The aim of the programme is to create an information sharing environment that helps our health and care services continually improve the treatments we use, that health and care professionals have access to a comprehensive care record with the information they need to inform their care decisions, when and where they need it, and can empower people to make informed choices about their own health and care. Being able to analyse the data to enable more precise and actionable interventions and support the development of population health management and access to a rich information base of de-personalised and anonymous information to support research into conditions, the development of new treatments, and pathways for care .</t>
  </si>
  <si>
    <t>Nick O'Reilly</t>
  </si>
  <si>
    <t xml:space="preserve">Implementing a mix of internal and external supplier towers and a strengthened retained IT organisation. </t>
  </si>
  <si>
    <t>Tom Denwood</t>
  </si>
  <si>
    <t>A key transitional stage in achieving the vision of making digital health and social care services ubiquitously available over the internet.</t>
  </si>
  <si>
    <t>Data Processing Services Programme</t>
  </si>
  <si>
    <t>To deliver a modern data platform (DSP) to improve how NHS Digital manages, analyses and provides access to data for healthcare planning and research.</t>
  </si>
  <si>
    <t>DH_0065_1819-Q4</t>
  </si>
  <si>
    <t>Clinical Triage Platform (CTP)</t>
  </si>
  <si>
    <t>Samit Shah</t>
  </si>
  <si>
    <t>The programmeâ€™s overall aim is to support â€˜first contact resolutionâ€™, that is, to the greatest extent where we can, we should deal with the patientsâ€™ concern there and then, and ensure patients are treated by the most appropriate healthcare professionals in the most appropriate place for their needs.</t>
  </si>
  <si>
    <t>Neil Couling</t>
  </si>
  <si>
    <t xml:space="preserve">Universal Credit replaces six separate benefits and tax credits for working age people, bringing together in and out of work systems into one, to make work pay. </t>
  </si>
  <si>
    <t>DWP_0028_1819-Q3</t>
  </si>
  <si>
    <t>Health Transformation Programme</t>
  </si>
  <si>
    <t xml:space="preserve">James Bolton </t>
  </si>
  <si>
    <t>To offer a more joined-up service to disabled people, the DWP Health Transformation Programme will be integrating the services that deliver PIP and Work Capability Assessments from 2021.nsform the health and disability services we provide for people with disabilities and health conditions.</t>
  </si>
  <si>
    <t>Bozena Hillyer</t>
  </si>
  <si>
    <t xml:space="preserve">Delivers major transformational outcomes designed to ensure the department manages fraud, error and debt in a systematic way._x000D_
</t>
  </si>
  <si>
    <t>Andrew Sanderson</t>
  </si>
  <si>
    <t>To support the FCO's Diplomacy 20:20 agenda and the Government's shared services strategy through the implementation of a modern Oracle Cloud based Enterprise Resource Planning (ERP) system.</t>
  </si>
  <si>
    <t>Stephen Robbins</t>
  </si>
  <si>
    <t>A joint initiative between DfID, FCO and the British Council to re-procure the current Connectivity and Voice &amp; Video services, covering a network of over 500 offices in over 170 countries.</t>
  </si>
  <si>
    <t>Anthony Whitehead</t>
  </si>
  <si>
    <t>Refurbishment and upgrading of key buildings on our Washington, USA, compound.</t>
  </si>
  <si>
    <t>John Gillan</t>
  </si>
  <si>
    <t>To deliver digital services that will provide systems capable of transforming the way that Border Force (BF) and its partners operate.</t>
  </si>
  <si>
    <t>Deborah Chittenden</t>
  </si>
  <si>
    <t>Delivering the technology and information systems to support the immigration service now and in the future.</t>
  </si>
  <si>
    <t>Stephen Webb</t>
  </si>
  <si>
    <t>Will replace the current Police National Computer (PNC) and Police National Database (PND) systems with one modernised solution.</t>
  </si>
  <si>
    <t>Home Office wide convergence programme for biometrics within Government, covering border security, law enforcement and intelligence.</t>
  </si>
  <si>
    <t>Paul Dean</t>
  </si>
  <si>
    <t>Cyclamen equipment provides the capability to detect and intercept, and thereby deter the illicit movement of radiological materials into the United Kingdom.</t>
  </si>
  <si>
    <t>Sean  Palmer</t>
  </si>
  <si>
    <t>Aims to deliver an asylum accommodation and support model which will ensure the safety and security of service users and their host communities and represents value for money for the UK Government, learning the lessons from previous asylum support contracts.</t>
  </si>
  <si>
    <t>Peter Rose</t>
  </si>
  <si>
    <t>Delivering modern End User Devices and collaboration tooling, replacing the Departmentâ€™s legacy application estate with the use of cloud services.</t>
  </si>
  <si>
    <t>Richard Hornby</t>
  </si>
  <si>
    <t>To move to an updated Enterprise Resource Planning tool (ERP) and a common shared service model to provide transactional human resource (HR), finance (including payroll) and procurement services</t>
  </si>
  <si>
    <t>Aims to replace the mobile communications service used by the three Emergency Services and other public safety users with an Emergency Services Network (ESN).</t>
  </si>
  <si>
    <t>HO_0038_1819-Q3</t>
  </si>
  <si>
    <t>DBS Service Transition</t>
  </si>
  <si>
    <t>Gary Blanchard</t>
  </si>
  <si>
    <t>The DBS Service Transition Programme has been established to transfer services securely, and in doing so maintain the capability and capacity of DBS to achieve its core responsibilities.</t>
  </si>
  <si>
    <t>MOJ_0044_1920-Q2</t>
  </si>
  <si>
    <t>Prison Technology Transformation Programme (PTTP)</t>
  </si>
  <si>
    <t>Adrian  Scott</t>
  </si>
  <si>
    <t>The programme has been commissioned to replace the common technology solution across all public prisons in England and Wales.  It will also provide new technology services to HMPPS HQ and Prisons ( Staff/Users) who are still on the legacy â€œQuantumâ€ prison system. Providing staff across the prison service with modern, mobile technology services that are a pleasure to use, and which make their duties easier to perform.</t>
  </si>
  <si>
    <t>Tim James</t>
  </si>
  <si>
    <t>To re-procure replacement contracts for the expiring Total Facilities Management (TFM) contracts which provide services to the HMCTS estate.</t>
  </si>
  <si>
    <t>Helga Swidenbank</t>
  </si>
  <si>
    <t xml:space="preserve">To make youth custody a place of safety, both for children and those who work there; and to improve the life chances of children in custody. </t>
  </si>
  <si>
    <t>MoJ_0045_1920-Q2</t>
  </si>
  <si>
    <t>Wellingborough New Build Prison</t>
  </si>
  <si>
    <t>Robin Seaton</t>
  </si>
  <si>
    <t>This project is to design, build and procure private services to operate a new, Category C resettlement prison at Wellingborough.</t>
  </si>
  <si>
    <t>Jim Barton</t>
  </si>
  <si>
    <t>Aims to open commercial discussions with Community Rehabilitation Companies (CRCs) , that run probation services, to agree an option for early termination of contracts by mutual agreement and negotiate amendments to contracts to secure service improvements during an exit period.</t>
  </si>
  <si>
    <t>Adrian Scott</t>
  </si>
  <si>
    <t xml:space="preserve">Provision of education services for adult prisons in England. </t>
  </si>
  <si>
    <t>Prisoner Escort and Custody Services (PECS) Generation 4 Programme</t>
  </si>
  <si>
    <t>Gary Badley</t>
  </si>
  <si>
    <t xml:space="preserve"> PECS Gen 4 Programme, procures business critical contracts ensuring the continued safe and decent movement of prisoners between police stations, courts &amp; prisons.</t>
  </si>
  <si>
    <t>Andy Mills</t>
  </si>
  <si>
    <t xml:space="preserve">To re-procure the expiring facilities management contracts which provide services to the shared estates cluster._x000D_
</t>
  </si>
  <si>
    <t>Susan Acland-Hood</t>
  </si>
  <si>
    <t xml:space="preserve">Modernise the infrastructure and deliver a better and more flexible service to court users; modernise and transform courts and tribunal service to increase efficiency, improve service quality and reduce the cost to the tax payer. _x000D_
</t>
  </si>
  <si>
    <t>MoJ_0043_1920-Q2</t>
  </si>
  <si>
    <t>Glen Parva New Build Prison</t>
  </si>
  <si>
    <t>This project is to design, build and procure private services to operate a new, Category C resettlement prison at Glen Parva.</t>
  </si>
  <si>
    <t xml:space="preserve">Implementing a new electronic monitoring system and a service for the day-to-day monitoring of subjects wearing the devices. </t>
  </si>
  <si>
    <t>Nina Cope</t>
  </si>
  <si>
    <t>The NCA's Transformation Programme will deliver the culture, capability and capacity to enable the NCA to be a world-class law enforcement agency, leading the work to cut serious and organised crime.</t>
  </si>
  <si>
    <t>Iain Moore McCormack Bell</t>
  </si>
  <si>
    <t>Delivering a successful 2021 Census, researching how to make it the last of its kind and transforming the work of ONS in how we collect, process and analyse data.</t>
  </si>
  <si>
    <t>Tax Free Childcare</t>
  </si>
  <si>
    <t>Angela MacDonald</t>
  </si>
  <si>
    <t>Responsible for delivering the childcare service through which parents can apply for Tax-Free Childcare and the DfE’s 30 hours free childcare initiative.</t>
  </si>
  <si>
    <t>Customs Declaration Services</t>
  </si>
  <si>
    <t>Jim Harra</t>
  </si>
  <si>
    <t>To provide a more flexible customs declaration system to meet future needs.</t>
  </si>
  <si>
    <t>Justin Holliday</t>
  </si>
  <si>
    <t>HMRC will be a transformed organisation operating from 13 large, modern Regional Centres (RCs), 5 Specialist Sites and a London Headquarters equipped with the digital infrastructure and training facilities needed to support and motivate our people, and from which we can better serve our customers as an effective, efficient and impartial tax and payments authority.</t>
  </si>
  <si>
    <t>HMRC_0020_1819-Q3</t>
  </si>
  <si>
    <t>Securing our Technical Future</t>
  </si>
  <si>
    <t>Denise Dourado</t>
  </si>
  <si>
    <t>The SOTF Programme has been established to ‘stabilise’ HMRC's current estate which is aged and out of support as a result of limited on-going maintenance; remediating high priority vulnerabilities; exiting our 3 data centres the contracts for which expire in 2022. The programme will migrate all services within the data centres to the new supported platforms, Cloud and Crown Hosting (for physical assets), enabling HMRC to fully exploit the benefits of Cloud and Crown hosting opportunities.</t>
  </si>
  <si>
    <t>Ruth Stanier</t>
  </si>
  <si>
    <t>Delivering modernised IT to digitise tax reporting for businesses and agents and delivering a better customer experience.</t>
  </si>
  <si>
    <t>EXEMPt</t>
  </si>
  <si>
    <t>EXEPT</t>
  </si>
  <si>
    <t>EXEMPT</t>
  </si>
  <si>
    <t>-</t>
  </si>
  <si>
    <t>Description / Aims</t>
  </si>
  <si>
    <t>IPA Delivery Confidence Assessment
(A Delivery Confidence Assessment of the project at a fixed point in time, using a five-point scale, Red – Amber/Red – Amber – Amber/Green – Green; definitions in the IPA Annual Report on Major Projects)</t>
  </si>
  <si>
    <t>Departmental commentary on actions planned or taken on the IPA RAG rating.</t>
  </si>
  <si>
    <t>Departmental narrative on schedule, including any deviation from planned schedule (if necessary)</t>
  </si>
  <si>
    <t>Departmental Narrative on Budgeted Whole Life Costs</t>
  </si>
  <si>
    <t>Annual Report Category</t>
  </si>
  <si>
    <t>Departmental narrative on  budget/forecast variance for 2018/19
(if variance is more than 5%)</t>
  </si>
  <si>
    <t>The IPA Annual Report publishes the whole life cycle costs on projects, based on figures from their Business Cases, whilst the National Infrastructure and Construction Pipeline (NICP) focuses primarily on the upfront capital investment on a project. Where both documents refer to the same projects, this distinction will be the principal reason for any differences in the data sets published. Other government publications may use different methodologies to derive cost figures</t>
  </si>
  <si>
    <t>TOTAL Baseline Whole Life Costs (£m) (including Non-Government Costs)</t>
  </si>
  <si>
    <t>Financial Year Baseline (£m) (including Non-Government Costs)</t>
  </si>
  <si>
    <t>Financial Year Forecast (£m) (including Non-Government Costs)</t>
  </si>
  <si>
    <t>Financial Year Variance (%)</t>
  </si>
  <si>
    <t>Budget variance less than 5%</t>
  </si>
  <si>
    <t xml:space="preserve">The IPA Delivery Confidence Assessment (DCA) rating at Q2 1920 (30th September 2019) was Amber, due primarily to the following factors;
 - A complex programme involving several organisations managing complex dependencies, and involving considerable business change. The programme was required to resolve issues such as clarifying the scope and vision across all the organisations involved and improved planning and resources in post. 
 - Clarity was required on the scope of the Outline Business Case costs and where these sat across the organisations involved. This raised a concern over affordability.
 Since the Q2 1920 (30th September 2019) Amber IPA DCA, the following non-project operating environment activities have impacted the original Q2 IPA DCA;
 - Procurement activity in Q3 1920 was paused following market feedback over the core terms of the DAS framework, the procurement route established by CCS for the purchasing of cloud based shared service platforms. 
 - Due to this feedback and potential suppliers declining the opportunity to bid, the Programme took the decision to withdraw the procurement in December 2019. 
 Since the Q2 1920 (30th September 2019) Amber IPA DCA, the following primary project actions have impacted the original Q2 IPA DCA;
 - The Programme has since been revisiting the Outline Business Case and conducting further analysis on the options for achieving the Programme’s desired outcomes. 
 - The position as of Q4 1920: The Programme is working through material changes to its scope following notification from one of the key customers of their intent to leave the Programme and focus on an independent solution as a result of  prioritising aspects of their own wider transformation programme.
</t>
  </si>
  <si>
    <t xml:space="preserve">The baseline Whole Life Cost at Q2 1920 (30th September 2019) is £423.92 m, due primarily to the following factors;
 - The Whole Life Cost is made up of the following: business transformation, change management, solution development, license, support &amp; hardware, system transition licensing, application support, retained function costs, and shared services overheads.
 - Whole Life Costs for the Programme will be revised following the requirement to revisit the Programme scope and OBC. Revised costs are not known at point of submission. 
 Since the Q2 1920 (30th September 2019) £423.92 m baseline Whole Life Cost, the following non-project operating environment activities have impacted the original baseline Q2 Whole Life Cost;
 - No non-project operating environment activities have impacted the original baseline Q2 Whole Life Costs. 
 Since the Q2 1920 (30th September 2019) £423.92 m baseline Whole Life Cost, the following primary project actions have impacted the original Q2 baseline Whole Life Cost;
 - The position as of Q4 1920: The Programme is working through material changes to its scope following notification from one of the key customers of their intent to leave the Programme and focus on an independent solution as a result of prioritising aspects of their own wider transformation programme. 
 - Whole Life Costs for the Programme will be revised following the requirement to revisit the Programme scope and subsequent Outline Business Case. Revised costs are not known at point of submission. 
</t>
  </si>
  <si>
    <t xml:space="preserve">The IPA Delivery Confidence Assessment (DCA) rating at Q2 1920 (30th September 2019) was Amber, which has not changed since last year’s Q2 1819 Amber, due primarily to the following factors;
 - This is a long term programme and uncertainties and risks still remain, including the ability to attract and secure a willing GDF host community  reflecting the continued amber assessment.
 - As the programme progresses the uncertainties associated with the number of communities, GDF solutions, location(s), extent of the geological characterisation and the nature of the design solutions will be resolved, however this will take a number of years.  
 Since the Q2 1920 (30th September 2019) Amber IPA DCA, the following non-project operating environment activities have impacted the original Q2 IPA DCA;
 - The siting process is in progress following launch in December 2018 and continues to be one of the main activities during this phase of the programme, relying on the approach from volunteer communities.    
 Since the Q2 1920 (30th September 2019) Amber IPA DCA, the following primary project actions have impacted the original Q2 IPA DCA;
 - The programme has received approval to proceed with community engagement, disbursement of investment funding and site evaluation, a significant move to the next stage of the programme. 
 - The programme and business transformation activities continue to move towards a delivery organisation in support of the move from policy development to siting and community engagement.
</t>
  </si>
  <si>
    <t xml:space="preserve">The baseline Whole Life Cost at Q2 1920 (30th September 2019) is £12,743.00 m, has increased by £399.04 m since last year's Q2 1819 (£m) baseline Whole Life Cost of £12,343.96 m, due primarily to the following factors;
 - The increase in costs since last year are primarily down to inflation and revised assumptions during the siting and construction phases.  All figures are provided in real rather than nominal values due to the long timescales associated with this programme.
 - It does not include any provision for waste disposal from a new nuclear build programme, as this will be funded by new nuclear operators.  
 Since the Q2 1920 (30th September 2019) £12,743.00 m baseline Whole Life Cost, the following non-project operating environment activities have impacted the original baseline Q2 Whole Life Cost;
 - The Whole Life Cost figure represents the estimated cost of designing, constructing and operating the GDF out to the 2130s.  Note that the figure reported here only relates to a GDF for legacy waste and waste arising from the existing fleet of nuclear reactors. 
 - In line with other Government programmes at an early stage of development, the estimate does not include any allowance for risk, uncertainty or optimism bias.  
 Since the Q2 1920 (30th September 2019) £12,743.00 m baseline Whole Life Cost, the following primary project actions have impacted the original Q2 baseline Whole Life Cost;
 - The Business Case to proceed with community engagement, disbursement and site evaluation has received approval and has commenced.
 - The next phase of the programme which will include geological characterisation, community engagement, solution development, technical design, delivery partner engagement and early procurements is in the early stages of development which will inform the Whole Life Cost.
</t>
  </si>
  <si>
    <t xml:space="preserve">The IPA Delivery Confidence Assessment (DCA) rating at Q2 1920 (30th September 2019) was Amber, which has not changed since last year’s Q2 1819 Amber, due primarily to the following factors;
 - Following the appointment of the Delivery Partner (DP) end Q2 2018 to lead on the HNIP delivery, the DP has now mobilised and is fully operational, and as at Q2 there has been one successful funding round. From that the project and the DP are making a number of changes to the processes and these will need to be properly embedded.
 - A key factor that has impacted the project status was the forecasted pipeline of fundable applications. Whilst the overall pipeline looked relatively healthy, the number of early fundable projects coming through in Q2 19/20 didn't align with projections.
 Since the Q2 1920 (30th September 2019) Amber IPA DCA, the following non-project operating environment activities have impacted the original Q2 IPA DCA;
 - The most significant factor that is affecting the project status at this point is certainty in the number of fundable projects due to Covid 19, and whilst albeit limited at this point, may result in delays due to supply chain disruption, resource availability impacting approvals, planning, monitoring and construction. 
 - The number of fundable projects seeking non fiscal funding has been less than projected due to the availability of more attractive funding alternatives for projects and/or project applicants - for example companies' internal treasury rules may require the use of internal borrowing as the primary funding source. 
 Since the Q2 1920 (30th September 2019) Amber IPA DCA, the following primary project actions have impacted the original Q2 IPA DCA;
 - There have been a number of initiatives to improve the application and post funding approval processes, alongside the roll-out of the Delivery Partner's data application system
 - The governance of the project has moved from mobilisation and is now focused on ramping up delivery capability and making processes more efficient and delivery centric. 
</t>
  </si>
  <si>
    <t xml:space="preserve">The 19/20 in-year baseline / forecast variance at Q2 1920 (30th September 2019) of -23%, is due primarily to the following factors;
 - A review of the initial takeup of the project's loan product resulted in an adjustment of the project's non-fiscal whole-life spend profile. 
 - There was a requirement to adjust some notional income total charges to reflect an updated project term.
 Since the Q2 1920 (30th September 2019) 19/20 in-year baseline / forecast variance of -23%, the following non-project operating environment activities have impacted the original Q2 19/20 in-year baseline / forecast variance;
 - The primary challenge has been a lower than projected number of applications from projects seeking project loans (non-fiscal funding). A number of steps have been taken since to improve take-up, including a downward revision to the project loan rate. 
 - As a nascent market the early growth in the number of applications hasn't been in line with the FBC projections for the first year of the scheme, however that is changing as we are starting to see increased interest in the latter part of the FY. 
 Since the Q2 1920 (30th September 2019) 19/20 in-year baseline / forecast variance of -23%, the following primary project actions have impacted the original Q2 19/20 in-year variance;
 - The recent 2020 budget confirmed the transfer of £36m of non-fiscal spend from 19/20 to 21/22, which also confirmed the full project funding to 21/22 
 - The transfer of £17m of fiscal budget from 19/20 to 20/21 was confirmed via the supplementary estimate process, and as a result allows the projects to retain its overall spend envelope. ​
</t>
  </si>
  <si>
    <t xml:space="preserve">The baseline Whole Life Cost at Q2 1920 (30th September 2019) is £375.90 m, has increased by £4.10 m since last year's Q2 1819 (£m) baseline Whole Life Cost of £371.80 m, due primarily to the following factors;
 - Whilst the project ends on the 30/03/2022 the Delivery Partner is contracted beyond this date to complete funding and carry out monitoring and reporting of successful projects. The costs for this (£3.6m) were included in the Q2 report
 Since the Q2 1920 (30th September 2019) £375.90 m baseline Whole Life Cost, the following non-project operating environment activities have impacted the original baseline Q2 Whole Life Cost;
 - The £375.9m baseline remains the same reflecting the rescheduling of funding mentioned above.
 Since the Q2 1920 (30th September 2019) £375.90 m baseline Whole Life Cost, the following primary project actions have impacted the original Q2 baseline Whole Life Cost;
 - The £375.9m baseline remains the same reflecting the rescheduling of funding mentioned above.
</t>
  </si>
  <si>
    <t>The IPA Delivery Confidence Assessment (DCA) rating at Q2 1920 (30th September 2019) was Amber, which has not changed since last year’s Q2 1819 Amber, due primarily to the following factors;
 - The Programme has reached a pivotal point in its delivery as it moves towards the end of Phase 1. There are important tools in production including the register and migration readiness tools and a commercial agreement with a digitisation supplier. All augers well for delivery of the overall programme. 
 - However, the Programme is still in the learning phase and it needs to guard against the desire to prioritise delivery of Local Authority (LA) migrations over future design and learning.
 - A change of focus on the outcomes from Phase 1, a concentration on the development of useful metrics and the time and space to examine alternate options will give greater confidence that the Programme will deliver its overall objectives and maximise the benefits to UK PLC.
 Since the Q2 1920 (30th September 2019) Amber IPA DCA, the following non-project operating environment activities have impacted the original Q2 IPA DCA;
 - The uncertainty around EU Exit timings and restricted activities in a pre-election period impacted local authority and potential supplier engagement activities and progress.
 Since the Q2 1920 (30th September 2019) Amber IPA DCA, the following primary project actions have impacted the original Q2 IPA DCA;
 - As a result of learning to date, the Programme adapted its approach to focus on pre-migration activity, including early data analysis and engagement with LAs.  This enabled a richer understanding of the migration challenges and timelines.
 - The Programme has developed and consulted on a new delivery model which forms the basis of the new business case. This better aligns with the desired outcomes for the Programme, to unlock the economic benefits quicker.
 - The benefits model has been substantially revised to identify and quantify the wider economic benefits of the investment.</t>
  </si>
  <si>
    <t xml:space="preserve">The baseline Whole Life Cost at Q2 1920 (30th September 2019) is £193.30 m, has not changed since last year's Q2 1819 (£m) baseline Whole Life Cost of £193.30 m, due primarily to the following factors;
 - As mentioned in section 3, the baseline represents the last approved business case being the OBC from September 2015. Since then the Programme has submitted a full PBC, but this was not approved and therefore the Programme full life baseline has not been able to be refreshed.
 - The Programme funding approvals have been on a phased basis demonstrating lessons learnt over a smaller number of LAs. 
 Since the Q2 1920 (30th September 2019) £193.30 m baseline Whole Life Cost, the following non-project operating environment activities have impacted the original baseline Q2 Whole Life Cost;
 - The baselines at Q2 were unchanged for the reasons outlined above. 
 - The full assessment of the impact of Covid-19 on the delivery of the Programme and associated costs has yet to be undertaken.
 Since the Q2 1920 (30th September 2019) £193.30 m baseline Whole Life Cost, the following primary project actions have impacted the original Q2 baseline Whole Life Cost;
 - The Programme is looking to refine the time, costs and income estimates including delivery costs and potential sales volumes, based on a deeper understanding of the data in LAs and the steps required to improve it. 
 - The work the Programme is undertaking now and into the next financial year will give greater clarity on the risks and opportunities to the costs, benefits and delivery approach in order to refresh the full PBC during late 2020.
</t>
  </si>
  <si>
    <t xml:space="preserve">The baseline Whole Life Cost at Q2 1920 (30th September 2019) is £2,782.00 m, has not changed since last year's Q2 1819 (£m) baseline Whole Life Cost of £2,782.00 m, due primarily to the following factors;
 - The baseline cost totalling of £2,782M reflects the HMT / BEIS approved business case for the scope of the Termination Contract in 2017. 
 - The cost outturn for the contract at £2,843M is £61M (2%) higher than the 2017 business case due to additional contract scope, mainly associated with additional nuclear waste and asbestos.  
 Since the Q2 1920 (30th September 2019) £2,782.00 m baseline Whole Life Cost, the following primary project actions have impacted the original Q2 baseline Whole Life Cost;
 - The total contract spend variance of £61M relates mainly to the 2018/19 financial year, where the annual variance is £63M. This includes additional funds provided to Magnox of £42M to meet the NDA's contractual obligations to fund all the scope agreed in August 2017, plus £21M for additional NDA approved contract scope associated with additional waste and asbestos.  Agreed with HMG prior to funding release.
</t>
  </si>
  <si>
    <t xml:space="preserve">The IPA Delivery Confidence Assessment (DCA) rating at Q2 1920 (30th September 2019) was Amber, which has not changed since last year’s Q2 1819 Amber, due primarily to the following factors;
 - Programme remains on scheduled but no time or cost contingency remains
 - Good progress made with the 2018 Project Assurance Review recommendations and a Gateway 4 planned in for Summer 2020 to support interim acceptance.
</t>
  </si>
  <si>
    <t xml:space="preserve">The 19/20 in-year baseline / forecast variance at Q2 1920 (30th September 2019) of -5%, is due primarily to the following factors;
 - The project forecast remains on target.
</t>
  </si>
  <si>
    <t xml:space="preserve">The baseline Whole Life Cost at Q2 1920 (30th September 2019) is £1,403.00 m, has not changed since last year's Q2 1819 (£m) baseline Whole Life Cost of £1,403.00 m, due primarily to the following factors;
 - The whole life costs represents costs until 2043/44. These cost include the project costs until closure and recurring Antarctic Partition and Logistics infrastructure budget costs.
</t>
  </si>
  <si>
    <t xml:space="preserve">The IPA Delivery Confidence Assessment (DCA) rating at Q2 1920 (30th September 2019) was Amber, which has improved since last year’s Q2 1819 Amber/Red, due primarily to the following factors;
 - There are now c.17 million smart and advanced meters operating across Great Britain.
 - The Programme has worked with industry delivery partners to successfully implement complex technical solutions that will transform the customer experience.
 - The Programme has updated its Cost-Benefit Analysis.
 Since the Q2 1920 (30th September 2019) Amber IPA DCA, the following primary project actions have impacted the original Q2 IPA DCA;
 - The Programme has consulted on a new regulatory framework for energy suppliers to drive market-wide completion of the smart meter rollout as soon as practicable.
 - The Programme continues to work with industry delivery partners to implement and drive market-wide completion, while also taking into account the impact of COVID-19.
</t>
  </si>
  <si>
    <t xml:space="preserve">The baseline Whole Life Cost at Q2 1920 (30th September 2019) is £20,136.95 m, has increased by £2921.18 m since last year's Q2 1819 (£m) baseline Whole Life Cost of £17,215.78 m, due primarily to the following factors;
 - The updated 2019 Cost-Benefit Analysis includes an extended appraisal period.  As a result, it captures both additional costs and additional benefits over the new appraisal period.
 - Overall, the benefits have increased by more than the costs resulting in an increase in the net benefits for the Programme.
 Since the Q2 1920 (30th September 2019) £20,136.95 m baseline Whole Life Cost, the following primary project actions have impacted the original Q2 baseline Whole Life Cost;
 - A lessons learned exercise around the new Cost-Benefit Analysis has been conducted.
 - Programme costs continue to be effectively managed, and addressed through appropriate governance groups. 
</t>
  </si>
  <si>
    <t xml:space="preserve">The IPA Delivery Confidence Assessment (DCA) rating at Q2 1920 (30th September 2019) was Amber/Green, which has improved since last year’s Q2 1819 Amber, due primarily to the following factors;
 - Changing the model for delivery of decommissioning of the Magnox Sites from the current Parent Body Organisation (PBO) model to an NDA Subsidiary Model.  The Transition to the new Operating Model took place successfully on the 1st September 2019 as planned.
 Since the Q2 1920 (30th September 2019) Amber/Green IPA DCA, the following primary project actions have impacted the original Q2 IPA DCA;
 - The Transition to the new Operating Model took place successfully on the 1st September 2019 as planned, with the first Board meeting held during quarter 3 by the new Chair.
 - An IPA Gateway 5 Review was held in February 2020.
</t>
  </si>
  <si>
    <t xml:space="preserve">The baseline Whole Life Cost at Q2 1920 (30th September 2019) is £5.00 m, has not changed since last year's Q2 1819 (£m) baseline Whole Life Cost of £5.00 m, due primarily to the following factors;
 - No change
</t>
  </si>
  <si>
    <t>Royal Research Ship Sir David Attenborough will replace two existing polar research/supply vessels with one dual purpose ship which planned to save £102m over 30 years</t>
  </si>
  <si>
    <t>Helping create a self-sustaining heat network market through £320m capital investment and short-term actions to address market barriers</t>
  </si>
  <si>
    <t>Future Shared Services Programme</t>
  </si>
  <si>
    <t>The IPA Delivery Confidence Assessment (DCA) rating at Q2 1920 (30th September 2019) was Amber, which has not changed since last year’s Q2 1819 Amber, due primarily to the following factors;
 - IPA review held in April 2019 highlighted potential cost liabilities as being a significant issue to resolve with only four month remaining.  It was noted that the cost is unlikely to change, but uncertainty regarding scope and schedule changes to meet the cost envelope mean that the overall delivery was feasible rather than probable.
 - A key risk identified related to CFP's behaviour as a leaver remained constant during this review period.
 - Key risks identified regarding the outstanding milestones to be delivered by August.  
 Since the Q2 1920 (30th September 2019) Amber IPA DCA, the following primary project actions have impacted the original Q2 IPA DCA;
 - A commercial resolution was reached with Magnox/CFP (with HMG agreement) and transition to subsidiary operations completed successfully, with the first Board meeting held during quarter 3 by the new Chair.
 - 43 out of 49 key contract milestones are complete.  Significant delivery of key decommissioning projects, critical path milestones and programmes of work. Of the 6 milestones above that were missed, the % complete ranges from 81% to 96% representing a high proportion of high hazard scope reduction delivered. (During the termination period Sept 17 to Aug 19).  Overall Health, Safety and Environmental performance has significantly improved over the second half of the contract period. 
 - An IPA Gateway 5 Review was held in February 2020 (DCA Amber/Green).</t>
  </si>
  <si>
    <t xml:space="preserve">The 19/20 in-year baseline / forecast variance at Q2 1920 (30th September 2019) of -78%, is due primarily to the following factors;
 - The baseline is based on the OBC approved in September 2015. The Programme has since submitted a full PBC, but due to general election delays, were advised in November 2017 to identify lower cost and more targeted solutions of migrating LAs. Since, funding has been on a phased basis.
 - The original approved Phase 1 spend was £15m to cover the 15 months to March 19 and at the end of this period HMLR was approved to extend the Phase 1 period to 19/20 to complete up to 16 Local Authorities. 
 - Actual spend has been significantly below the OBC assumption which assumed the Programme would be in full flight with a significant number of suppliers on board and migrating c70 Local Authorities in 19/20.
 Since the Q2 1920 (30th September 2019) 19/20 in-year baseline / forecast variance of -78%, the following non-project operating environment activities have impacted the original Q2 19/20 in-year baseline / forecast variance;
 - Despite good progress being made in 19/20, LA migration was much slower than expected and the cumulative number of live migrated LAs at the end of March 20 was 9 compared to the forecast at Q2 of 15. Consequently, this has led to some lower costs e.g. LA burdens payments.
 - Actual spend with suppliers in 19/20 has also been lower than forecast at Q2 due to issues with LA data quality, the need for some work to be completed in house and also delays in signing contracts with some incumbent suppliers.
 Since the Q2 1920 (30th September 2019) 19/20 in-year baseline / forecast variance of -78%, the following primary project actions have impacted the original Q2 19/20 in-year variance;
 - Whilst unlikely to have a material impact in 19/20, the Programme has been working to design a new operating model, capable of increasing the pace of delivery while lowering costs i.e. industrialisation of the migration process.
 - The Programme has reflected on the learning from Phase 1 to date and has increased the amount of skilled and experience resource on the Programme specifically in the areas of pre-market engagement, plus additional Contract and Supplier Manager roles.
</t>
  </si>
  <si>
    <t>The scheduled project end date at Q2 1920 (30th September 2019) is 31/05/23, due primarily to the following factors;
 - End date is as per the previously approved Outline Business Case (OBC).
 - This will shift following the requirement to revisit the Programme scope and OBC. A revised end date is not known at point of submission. 
 Since the Q2 1920 (30th September 2019) baseline project end date of 31/05/23, the following non-project operating environment activities have impacted the original Q2 baseline project end date;
 - Procurement activity in Q3 1920 was paused following the market feedback over the core terms of the DAS framework, the procurement route established by CCS for the purchasing of cloud based shared service platforms.  
 - Due to this feedback and potential suppliers declining the opportunity to bid, the Programme took the decision to withdraw the procurement in December 2019 which has an impact on overall end date.   
 Since the Q2 1920 (30th September 2019) baseline project end date of 31/05/23, the following primary project actions have impacted the original Q2 baseline project end date;
 - Procurement activity in Q3 1920 was paused following the decision to withdraw the procurement in December 2019.   
 - The Programme has since been revisiting the Outline Business Case and conducting further analysis on the options for achieving the Programme’s desired outcomes. 
 - The position as of Q4 1920: The Programme is working through material changes to its scope, following the departure of one of the original customers of the project, and consequently revising the schedule.</t>
  </si>
  <si>
    <t xml:space="preserve">The scheduled baseline project end date at Q2 1920 (30th September 2019) is 31/12/40, has not changed since last year's Q2 1819 date of 31/12/40, due primarily to the following factors;
 - Schedule remains in line with the ambition to identify the location for, design and construct a geological disposal facility by the 2040's.  
 - Delivery continues in line with the schedule, progressing as planned to secure approval  to proceed with the current phase and development of the next phase, however progress is influenced by the levels of community engagement and pace of progress to form working groups.
 Since the Q2 1920 (30th September 2019) baseline project end date of 31/12/40, the following non-project operating environment activities have impacted the original Q2 baseline project end date;
 - The ambition remains, although there is ongoing uncertainty due to the volunteer approach and hence the location, geology and design for the facility. 
 Since the Q2 1920 (30th September 2019) baseline project end date of 31/12/40, the following primary project actions have impacted the original Q2 baseline project end date;
 - Further engagement activity and pro-active stakeholder events are in progress to identify and encourage the next wave of interested communities in line with the project delivery ambitions.
 - Organisational transformation, strengthening of capability and capacity increase is in progress to meet the demands of the schedule.
</t>
  </si>
  <si>
    <t xml:space="preserve">The scheduled baseline project end date at Q2 1920 (30th September 2019) is 31/03/21, has not changed since last year's Q2 1819 date of 31/03/21, due primarily to the following factors;
 - This has now been updated in the Q4 GMPP to 31/03/2022 in line with the FBC. There have been no actions to change the end date of 31/03/2022.
 Since the Q2 1920 (30th September 2019) baseline project end date of 31/03/21, the following non-project operating environment activities have impacted the original Q2 baseline project end date;
 - The end date remains as set out in the approved FBC - 31/03/2022 
 Since the Q2 1920 (30th September 2019) baseline project end date of 31/03/21, the following primary project actions have impacted the original Q2 baseline project end date;
 - This has now been updated in the Q4 GMPP to 31/03/2022 in line with the FBC. There have been no actions to change the end date of 31/03/2022.
</t>
  </si>
  <si>
    <t xml:space="preserve">The scheduled baseline project end date at Q2 1920 (30th September 2019) is 17/11/23, has not changed since last year's Q2 1819 date of 17/11/23, due primarily to the following factors;
 - The current business case proposes extending Phase 1 for another year to put in place and test the delivery model. This will enable a more informed business case and delivery timeline to be developed. 
 - The Programme is dependent on local authorities signing up for data analysis and migration.  The refreshed pre-migration and early engagement strategies are designed to bring more LAs forward quicker.
 - Given the significant time to migrate an individual LA and the number of LAs, this Programme is likely to be a multi-year programme.
 Since the Q2 1920 (30th September 2019) baseline project end date of 17/11/23, the following non-project operating environment activities have impacted the original Q2 baseline project end date;
 - There is a reliance on local authorities (and/or their software suppliers) to be engaged and able to extract data from their current system, to feed into the early data analysis work.
 - This programme has a significant dependency on the LAs existing software suppliers to extract the data and transfer it to HMLR systems for analysis.  As approval for the Programme is currently on an annual basis, suppliers are reluctant to investment in their systems to create more strategic and streamlined solutions.
 Since the Q2 1920 (30th September 2019) baseline project end date of 17/11/23, the following primary project actions have impacted the original Q2 baseline project end date;
 - Machine learning analytic tools, such as the Migration Helper, is already proving to reduce migration timelines, particularly for improving spatial data.
 - New delivery models have been designed to enable several local authorities to migrate concurrently and with more appropriate support.  The engagement strategy, commercial strategy and internal team capabilities have been redesigned to align with this and speed up delivery.
</t>
  </si>
  <si>
    <t xml:space="preserve">The scheduled baseline project end date at Q2 1920 (30th September 2019) is 31/12/22, has not changed since last year's Q2 1819 date of 31/12/22, due primarily to the following factors;
 - Testing and trials period have been re-planned and prioritised to ensure the in service date remains as October 21.
 - The time between the ship going into service (October 21) and the project end date (December 22) the project team will work on closing down and undertaking a Gateway 5 before complete closure.
</t>
  </si>
  <si>
    <t xml:space="preserve">The scheduled baseline project end date at Q2 1920 (30th September 2019) is 31/12/24, has lengthened by 1461 days since last year's Q2 1819 date of 31/12/20, due primarily to the following factors;
 - The Programme is on schedule to meet the commitment for every home and small business to be offered a Smart Meter by the end of 2020. 
 - The updated 2019 Cost-Benefit Analysis includes an extended appraisal period so the Programme has consulted on the introduction of a new regulatory framework for energy suppliers that supports market-wide rollout of smart meters as soon as practicable.
 Since the Q2 1920 (30th September 2019) baseline project end date of 31/12/24, the following primary project actions have impacted the original Q2 baseline project end date;
 - A thorough evaluation of the new regulatory framework consultation responses has been conducted.
 - The impact of COVID-19 is being considered with key stakeholders and assessed by the Programme.
</t>
  </si>
  <si>
    <t xml:space="preserve">The scheduled baseline project end date at Q2 1920 (30th September 2019) is 01/09/19, has not changed since last year's Q2 1819 date of 01/09/19, due primarily to the following factors;
 - No change
</t>
  </si>
  <si>
    <t xml:space="preserve">The scheduled baseline project end date at Q2 1920 (30th September 2019) is 31/08/19, has not changed since last year's Q2 1819 date of 31/08/19, due primarily to the following factors;
 - The contract will terminate on the 31st August 2019 in line with the project plan and the 2017 Business case. 
 - The Project End Date coincides with the end of the Contract with CFP.
 Since the Q2 1920 (30th September 2019) baseline project end date of 31/08/19, the following primary project actions have impacted the original Q2 baseline project end date;
 - No actions have impacted the baseline project end date of 31/8/19.  
 - The end date (31/8/19) aligns to the end of the contract with CFP.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</si>
</sst>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quot;m&quot;"/>
    <numFmt numFmtId="165" formatCode="&quot;£&quot;#,##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0"/>
      <color theme="1"/>
      <name val="Calibri"/>
      <family val="2"/>
      <scheme val="minor"/>
    </font>
    <font>
      <sz val="10"/>
      <color rgb="FFFF0000"/>
      <name val="Calibri"/>
      <family val="2"/>
      <scheme val="minor"/>
    </font>
    <font>
      <b/>
      <sz val="9"/>
      <color indexed="81"/>
      <name val="Tahoma"/>
      <family val="2"/>
    </font>
    <font>
      <sz val="9"/>
      <color indexed="81"/>
      <name val="Tahoma"/>
      <family val="2"/>
    </font>
    <font>
      <b/>
      <sz val="9"/>
      <color indexed="53"/>
      <name val="Tahoma"/>
      <family val="2"/>
    </font>
    <font>
      <sz val="9"/>
      <color indexed="53"/>
      <name val="Tahoma"/>
      <family val="2"/>
    </font>
    <font>
      <i/>
      <sz val="12"/>
      <color theme="1"/>
      <name val="Calibri"/>
      <family val="2"/>
      <scheme val="minor"/>
    </font>
    <font>
      <b/>
      <sz val="13"/>
      <color theme="1"/>
      <name val="Calibri"/>
      <family val="2"/>
      <scheme val="minor"/>
    </font>
    <font>
      <b/>
      <sz val="13"/>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cellStyleXfs>
  <cellXfs count="79">
    <xf numFmtId="0" fontId="0" fillId="0" borderId="0" xfId="0"/>
    <xf numFmtId="0" fontId="0" fillId="2" borderId="1" xfId="0" applyFill="1" applyBorder="1"/>
    <xf numFmtId="0" fontId="0" fillId="2" borderId="1" xfId="0" applyFill="1" applyBorder="1" applyAlignment="1">
      <alignment wrapText="1"/>
    </xf>
    <xf numFmtId="14" fontId="0" fillId="2" borderId="1" xfId="0" applyNumberFormat="1" applyFill="1" applyBorder="1"/>
    <xf numFmtId="164" fontId="0" fillId="2" borderId="1" xfId="0" applyNumberFormat="1" applyFill="1" applyBorder="1"/>
    <xf numFmtId="2" fontId="0" fillId="2" borderId="1" xfId="0" applyNumberFormat="1" applyFill="1" applyBorder="1"/>
    <xf numFmtId="0" fontId="0" fillId="2" borderId="2" xfId="0" applyFill="1" applyBorder="1"/>
    <xf numFmtId="0" fontId="0" fillId="0" borderId="1" xfId="0" applyBorder="1"/>
    <xf numFmtId="14" fontId="0" fillId="0" borderId="1" xfId="0" applyNumberFormat="1" applyBorder="1"/>
    <xf numFmtId="164" fontId="0" fillId="0" borderId="1" xfId="0" applyNumberFormat="1" applyBorder="1"/>
    <xf numFmtId="9" fontId="0" fillId="0" borderId="1" xfId="2" applyFont="1" applyBorder="1"/>
    <xf numFmtId="2" fontId="0" fillId="0" borderId="1" xfId="0" applyNumberFormat="1" applyBorder="1"/>
    <xf numFmtId="0" fontId="0" fillId="3" borderId="0" xfId="0" applyFill="1"/>
    <xf numFmtId="14" fontId="0" fillId="0" borderId="1" xfId="0" applyNumberFormat="1" applyBorder="1" applyAlignment="1">
      <alignment horizontal="right"/>
    </xf>
    <xf numFmtId="0" fontId="0" fillId="0" borderId="2" xfId="0" applyFill="1" applyBorder="1"/>
    <xf numFmtId="14" fontId="0" fillId="0" borderId="0" xfId="0" applyNumberFormat="1"/>
    <xf numFmtId="2" fontId="0" fillId="0" borderId="0" xfId="0" applyNumberFormat="1" applyBorder="1"/>
    <xf numFmtId="164" fontId="0" fillId="0" borderId="0" xfId="0" applyNumberFormat="1" applyBorder="1"/>
    <xf numFmtId="0" fontId="0" fillId="0" borderId="0" xfId="0" applyBorder="1"/>
    <xf numFmtId="164" fontId="0" fillId="0" borderId="1" xfId="0" applyNumberFormat="1" applyBorder="1" applyAlignment="1">
      <alignment horizontal="right"/>
    </xf>
    <xf numFmtId="2" fontId="0" fillId="0" borderId="0" xfId="0" applyNumberFormat="1" applyBorder="1" applyAlignment="1">
      <alignment horizontal="right"/>
    </xf>
    <xf numFmtId="164" fontId="0" fillId="0" borderId="3" xfId="0" applyNumberFormat="1" applyBorder="1"/>
    <xf numFmtId="9" fontId="0" fillId="0" borderId="3" xfId="2" applyFont="1" applyBorder="1"/>
    <xf numFmtId="0" fontId="0" fillId="0" borderId="4" xfId="0" applyFill="1" applyBorder="1"/>
    <xf numFmtId="0" fontId="0" fillId="0" borderId="0" xfId="0" applyAlignment="1"/>
    <xf numFmtId="9" fontId="0" fillId="0" borderId="0" xfId="2" applyFont="1"/>
    <xf numFmtId="0" fontId="4" fillId="0" borderId="0" xfId="0" applyFont="1" applyFill="1"/>
    <xf numFmtId="164" fontId="4" fillId="0" borderId="0" xfId="0" applyNumberFormat="1" applyFont="1" applyFill="1" applyBorder="1"/>
    <xf numFmtId="164" fontId="4" fillId="0" borderId="3" xfId="0" applyNumberFormat="1" applyFont="1" applyFill="1" applyBorder="1"/>
    <xf numFmtId="9" fontId="0" fillId="3" borderId="0" xfId="2" applyFont="1" applyFill="1"/>
    <xf numFmtId="2" fontId="2" fillId="0" borderId="1" xfId="0" applyNumberFormat="1" applyFont="1" applyBorder="1"/>
    <xf numFmtId="9" fontId="0" fillId="0" borderId="0" xfId="2" applyFont="1" applyFill="1"/>
    <xf numFmtId="0" fontId="3" fillId="4" borderId="0" xfId="0" applyFont="1" applyFill="1"/>
    <xf numFmtId="164" fontId="3" fillId="4" borderId="0" xfId="0" applyNumberFormat="1" applyFont="1" applyFill="1" applyBorder="1"/>
    <xf numFmtId="0" fontId="5" fillId="0" borderId="5" xfId="0" applyFont="1" applyBorder="1" applyAlignment="1">
      <alignment horizontal="left" vertical="center" wrapText="1"/>
    </xf>
    <xf numFmtId="0" fontId="0" fillId="0" borderId="0" xfId="0" applyFill="1" applyBorder="1"/>
    <xf numFmtId="14" fontId="5" fillId="0" borderId="5" xfId="0" applyNumberFormat="1" applyFont="1" applyBorder="1" applyAlignment="1">
      <alignment horizontal="right" vertical="center" wrapText="1"/>
    </xf>
    <xf numFmtId="0" fontId="5" fillId="0" borderId="5" xfId="0" applyFont="1" applyBorder="1" applyAlignment="1">
      <alignment horizontal="right" vertical="center" wrapText="1"/>
    </xf>
    <xf numFmtId="9" fontId="5" fillId="0" borderId="5" xfId="0" applyNumberFormat="1" applyFont="1" applyBorder="1" applyAlignment="1">
      <alignment horizontal="right" vertical="center" wrapText="1"/>
    </xf>
    <xf numFmtId="0" fontId="5" fillId="0" borderId="6"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left" vertical="top"/>
    </xf>
    <xf numFmtId="0" fontId="6" fillId="0" borderId="5" xfId="0" applyFont="1" applyBorder="1" applyAlignment="1">
      <alignment horizontal="left" vertical="top"/>
    </xf>
    <xf numFmtId="14" fontId="0" fillId="0" borderId="0" xfId="0" applyNumberFormat="1" applyBorder="1"/>
    <xf numFmtId="9" fontId="0" fillId="0" borderId="0" xfId="2" applyFont="1" applyBorder="1"/>
    <xf numFmtId="0" fontId="0" fillId="0" borderId="0" xfId="0" applyAlignment="1">
      <alignment vertical="center" wrapText="1"/>
    </xf>
    <xf numFmtId="0" fontId="0" fillId="2" borderId="0" xfId="0" applyFill="1" applyBorder="1" applyAlignment="1">
      <alignment vertical="center" wrapText="1"/>
    </xf>
    <xf numFmtId="14" fontId="0" fillId="2" borderId="0" xfId="0" applyNumberFormat="1" applyFill="1" applyBorder="1" applyAlignment="1">
      <alignment vertical="center" wrapText="1"/>
    </xf>
    <xf numFmtId="164" fontId="0" fillId="2" borderId="0" xfId="0" applyNumberFormat="1" applyFill="1" applyBorder="1" applyAlignment="1">
      <alignment vertical="center" wrapText="1"/>
    </xf>
    <xf numFmtId="2" fontId="0" fillId="2" borderId="0" xfId="0" applyNumberFormat="1" applyFill="1" applyBorder="1" applyAlignment="1">
      <alignment vertical="center" wrapText="1"/>
    </xf>
    <xf numFmtId="0" fontId="0" fillId="0" borderId="0" xfId="0" applyBorder="1" applyAlignment="1">
      <alignment vertical="center" wrapText="1"/>
    </xf>
    <xf numFmtId="0" fontId="4" fillId="0" borderId="0" xfId="0" applyFont="1" applyFill="1" applyBorder="1"/>
    <xf numFmtId="0" fontId="0" fillId="3" borderId="0" xfId="0" applyFill="1" applyBorder="1"/>
    <xf numFmtId="9" fontId="0" fillId="3" borderId="0" xfId="2" applyFont="1" applyFill="1" applyBorder="1"/>
    <xf numFmtId="9" fontId="0" fillId="0" borderId="0" xfId="2" applyFont="1" applyFill="1" applyBorder="1"/>
    <xf numFmtId="0" fontId="3" fillId="4" borderId="0" xfId="0" applyFont="1" applyFill="1" applyBorder="1"/>
    <xf numFmtId="0" fontId="0" fillId="0" borderId="0" xfId="0" applyFont="1" applyBorder="1" applyAlignment="1">
      <alignment horizontal="left" vertical="top" wrapText="1"/>
    </xf>
    <xf numFmtId="0" fontId="11" fillId="0" borderId="0" xfId="0" applyFont="1" applyFill="1" applyAlignment="1">
      <alignment horizontal="left" vertical="top" wrapText="1"/>
    </xf>
    <xf numFmtId="0" fontId="12" fillId="5" borderId="1" xfId="0" applyFont="1" applyFill="1" applyBorder="1" applyAlignment="1">
      <alignment horizontal="left" vertical="top" wrapText="1"/>
    </xf>
    <xf numFmtId="165" fontId="12" fillId="5" borderId="1" xfId="1" applyNumberFormat="1" applyFont="1" applyFill="1" applyBorder="1" applyAlignment="1">
      <alignment horizontal="left" vertical="top" wrapText="1"/>
    </xf>
    <xf numFmtId="165" fontId="12" fillId="5" borderId="1" xfId="0" applyNumberFormat="1" applyFont="1" applyFill="1" applyBorder="1" applyAlignment="1">
      <alignment horizontal="left" vertical="top" wrapText="1"/>
    </xf>
    <xf numFmtId="0" fontId="0" fillId="0" borderId="0" xfId="0" applyFont="1" applyAlignment="1">
      <alignment wrapText="1"/>
    </xf>
    <xf numFmtId="0" fontId="0" fillId="0" borderId="0" xfId="0" applyAlignment="1">
      <alignment wrapText="1"/>
    </xf>
    <xf numFmtId="9" fontId="12" fillId="5" borderId="1" xfId="2" applyFont="1" applyFill="1" applyBorder="1" applyAlignment="1">
      <alignment horizontal="left" vertical="top" wrapText="1"/>
    </xf>
    <xf numFmtId="0" fontId="0" fillId="0" borderId="0" xfId="0" applyFont="1" applyAlignment="1">
      <alignment horizontal="left" vertical="top" wrapText="1"/>
    </xf>
    <xf numFmtId="0" fontId="0" fillId="0" borderId="0" xfId="0" applyAlignment="1" applyProtection="1">
      <alignment horizontal="left" vertical="top" wrapText="1"/>
      <protection locked="0"/>
    </xf>
    <xf numFmtId="9" fontId="0" fillId="0" borderId="0" xfId="2" applyFont="1" applyBorder="1" applyAlignment="1">
      <alignment horizontal="right" vertical="top" wrapText="1"/>
    </xf>
    <xf numFmtId="165" fontId="0" fillId="0" borderId="0" xfId="1" applyNumberFormat="1" applyFont="1" applyBorder="1" applyAlignment="1">
      <alignment horizontal="right" vertical="top" wrapText="1"/>
    </xf>
    <xf numFmtId="165" fontId="0" fillId="0" borderId="0" xfId="1" applyNumberFormat="1" applyFont="1" applyAlignment="1">
      <alignment wrapText="1"/>
    </xf>
    <xf numFmtId="9" fontId="0" fillId="0" borderId="0" xfId="2" applyFont="1" applyAlignment="1">
      <alignment wrapText="1"/>
    </xf>
    <xf numFmtId="165" fontId="0" fillId="0" borderId="0" xfId="0" applyNumberFormat="1" applyFont="1" applyBorder="1" applyAlignment="1">
      <alignment horizontal="right" vertical="top" wrapText="1"/>
    </xf>
    <xf numFmtId="165" fontId="0" fillId="0" borderId="0" xfId="0" applyNumberFormat="1" applyAlignment="1">
      <alignment wrapText="1"/>
    </xf>
    <xf numFmtId="14" fontId="0" fillId="0" borderId="0" xfId="0" applyNumberFormat="1" applyFont="1" applyBorder="1" applyAlignment="1">
      <alignment vertical="top" wrapText="1"/>
    </xf>
    <xf numFmtId="0" fontId="4" fillId="0" borderId="0" xfId="0" applyFont="1" applyAlignment="1" applyProtection="1">
      <alignment horizontal="left" vertical="top" wrapText="1"/>
      <protection locked="0"/>
    </xf>
    <xf numFmtId="14" fontId="4" fillId="0" borderId="0" xfId="0" applyNumberFormat="1" applyFont="1" applyBorder="1" applyAlignment="1">
      <alignment horizontal="left" vertical="top" wrapText="1"/>
    </xf>
    <xf numFmtId="14" fontId="4" fillId="0" borderId="0" xfId="0" applyNumberFormat="1"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vertical="top" wrapText="1"/>
    </xf>
    <xf numFmtId="0" fontId="13" fillId="5" borderId="1" xfId="0" applyFont="1" applyFill="1" applyBorder="1" applyAlignment="1">
      <alignment horizontal="left" vertical="top" wrapText="1"/>
    </xf>
  </cellXfs>
  <cellStyles count="5">
    <cellStyle name="Currency" xfId="1" builtinId="4"/>
    <cellStyle name="Currency 2" xfId="3"/>
    <cellStyle name="Normal" xfId="0" builtinId="0"/>
    <cellStyle name="Normal 2" xfId="4"/>
    <cellStyle name="Percent" xfId="2" builtinId="5"/>
  </cellStyles>
  <dxfs count="26">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20Team\GEMS%20Reports%20&amp;%20Master%20Spreadsheet\Master%20Spreadsheet\Blank%20sheet%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bastien.polis\Desktop\Printing%20Spreadsheet%2020150209%20-%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nual%20Report%202020/Analysis/FINAL%20AR2020%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heet1"/>
      <sheetName val="3. PPM Sub Categories Unweighte"/>
      <sheetName val="3. PPM Sub Categories Weighted"/>
      <sheetName val="3. PPM Subcat data"/>
      <sheetName val="Project Categories % - Unweight"/>
      <sheetName val="Project Categories % - Weighted"/>
      <sheetName val="Project Categories Data"/>
      <sheetName val="Weighted recommendations "/>
      <sheetName val="Weighted recommendations top 5"/>
      <sheetName val="Weighted Recommendations data"/>
      <sheetName val="Review Type breakdown per year"/>
      <sheetName val="Review type data"/>
      <sheetName val="3. PPM Data"/>
      <sheetName val="Top 5 Cat Breakdown"/>
      <sheetName val="Full Data"/>
      <sheetName val="Thames Tideway DCA vs Rec"/>
      <sheetName val="Thames Tideway DCA vs rec (W)"/>
      <sheetName val="Sheet2"/>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sheetData sheetId="13"/>
      <sheetData sheetId="14"/>
      <sheetData sheetId="15"/>
      <sheetData sheetId="16" refreshError="1"/>
      <sheetData sheetId="17" refreshError="1"/>
      <sheetData sheetId="18">
        <row r="1">
          <cell r="A1" t="str">
            <v>1. Governance</v>
          </cell>
          <cell r="C1" t="str">
            <v>1.1 Robust Governance Structures &amp; Processes</v>
          </cell>
        </row>
        <row r="2">
          <cell r="A2" t="str">
            <v>2. Stakeholder Management</v>
          </cell>
          <cell r="C2" t="str">
            <v>1.2 Commitment &amp; Engagement</v>
          </cell>
        </row>
        <row r="3">
          <cell r="A3" t="str">
            <v>3. Programme and Project Management</v>
          </cell>
          <cell r="C3" t="str">
            <v>1.3 Approvals</v>
          </cell>
        </row>
        <row r="4">
          <cell r="A4" t="str">
            <v>4. Change Management &amp; Transition</v>
          </cell>
          <cell r="C4" t="str">
            <v>2.1 Engagement Strategy &amp; Planning</v>
          </cell>
        </row>
        <row r="5">
          <cell r="A5" t="str">
            <v>5. Financial Planning and Management</v>
          </cell>
          <cell r="C5" t="str">
            <v>2.2 Effective Engagement</v>
          </cell>
        </row>
        <row r="6">
          <cell r="A6" t="str">
            <v>6. Benefits Management and Realisation</v>
          </cell>
          <cell r="C6" t="str">
            <v>2.3 Effective Across Organisational Boundaries</v>
          </cell>
        </row>
        <row r="7">
          <cell r="A7" t="str">
            <v>7. Commercial Strategy &amp; Management</v>
          </cell>
          <cell r="C7" t="str">
            <v>3.1 Planning</v>
          </cell>
        </row>
        <row r="8">
          <cell r="A8" t="str">
            <v>8. Context, Aim &amp; Scope</v>
          </cell>
          <cell r="C8" t="str">
            <v>3.2 Controls</v>
          </cell>
        </row>
        <row r="9">
          <cell r="A9" t="str">
            <v>9. Risk, Issues &amp; Dependancy Management</v>
          </cell>
          <cell r="C9" t="str">
            <v>3.3 Change Control</v>
          </cell>
        </row>
        <row r="10">
          <cell r="A10" t="str">
            <v>10. Resource &amp; Skills Management</v>
          </cell>
          <cell r="C10" t="str">
            <v>3.4 Quality Management</v>
          </cell>
        </row>
        <row r="11">
          <cell r="A11" t="str">
            <v>11. Knowledge Management</v>
          </cell>
          <cell r="C11" t="str">
            <v>3.5 Information Management</v>
          </cell>
        </row>
        <row r="12">
          <cell r="A12" t="str">
            <v>12. Technology</v>
          </cell>
          <cell r="C12" t="str">
            <v>3.6 Communications</v>
          </cell>
        </row>
        <row r="13">
          <cell r="C13" t="str">
            <v>3.7 Methodology &amp; Standards</v>
          </cell>
        </row>
        <row r="14">
          <cell r="C14" t="str">
            <v>3.8 Requirements Definition</v>
          </cell>
        </row>
        <row r="15">
          <cell r="C15" t="str">
            <v>4.1 Organisational Culture</v>
          </cell>
        </row>
        <row r="16">
          <cell r="C16" t="str">
            <v>4.2 Organisational Capability</v>
          </cell>
        </row>
        <row r="17">
          <cell r="C17" t="str">
            <v>4.3 Operational Readiness</v>
          </cell>
        </row>
        <row r="18">
          <cell r="C18" t="str">
            <v>4.4 Customer Engagement</v>
          </cell>
        </row>
        <row r="19">
          <cell r="C19" t="str">
            <v>7. 1 Sourcing Strategy</v>
          </cell>
        </row>
        <row r="20">
          <cell r="C20" t="str">
            <v>7.2 Contract Management</v>
          </cell>
        </row>
        <row r="21">
          <cell r="C21" t="str">
            <v>7.3 Supply Chain Management</v>
          </cell>
        </row>
        <row r="22">
          <cell r="C22" t="str">
            <v>8.1 Vision, Aim  &amp; Objectives</v>
          </cell>
        </row>
        <row r="23">
          <cell r="C23" t="str">
            <v>8.2 Scope</v>
          </cell>
        </row>
        <row r="24">
          <cell r="C24" t="str">
            <v>8.3 Business Case</v>
          </cell>
        </row>
        <row r="25">
          <cell r="C25" t="str">
            <v>8.4 Alignment of Delivery to Policy</v>
          </cell>
        </row>
        <row r="26">
          <cell r="C26" t="str">
            <v>8.5 Critical Success Factors</v>
          </cell>
        </row>
        <row r="27">
          <cell r="C27" t="str">
            <v>9.1 Robust Framework &amp; Process</v>
          </cell>
        </row>
        <row r="28">
          <cell r="C28" t="str">
            <v>9.2 Active Risk Mangement</v>
          </cell>
        </row>
        <row r="29">
          <cell r="C29" t="str">
            <v>9.3 Contingency Planning</v>
          </cell>
        </row>
        <row r="30">
          <cell r="C30" t="str">
            <v>10.1 Leadership and Capability</v>
          </cell>
        </row>
        <row r="31">
          <cell r="C31" t="str">
            <v>10.2 Capacity Planning &amp; Management</v>
          </cell>
        </row>
        <row r="32">
          <cell r="C32" t="str">
            <v>10.3 Skills Assessment &amp; Management</v>
          </cell>
        </row>
        <row r="33">
          <cell r="C33" t="str">
            <v>10.4 Succession Planning &amp; Management</v>
          </cell>
        </row>
        <row r="34">
          <cell r="C34" t="str">
            <v>10.5 Organisation</v>
          </cell>
        </row>
        <row r="35">
          <cell r="C35" t="str">
            <v>11.1 Best Pracitce</v>
          </cell>
        </row>
        <row r="36">
          <cell r="C36" t="str">
            <v>11.2 Lessons Learnt</v>
          </cell>
        </row>
        <row r="37">
          <cell r="C37" t="str">
            <v>12.1 Alignment to Strategy</v>
          </cell>
        </row>
        <row r="38">
          <cell r="C38" t="str">
            <v>12.2 Integration</v>
          </cell>
        </row>
        <row r="39">
          <cell r="C39" t="str">
            <v>12.3 Operational Readiness</v>
          </cell>
        </row>
        <row r="40">
          <cell r="C40" t="str">
            <v>12.4 Not Used</v>
          </cell>
        </row>
        <row r="41">
          <cell r="C41" t="str">
            <v>12.5 Security</v>
          </cell>
        </row>
        <row r="42">
          <cell r="C42" t="str">
            <v>All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 Do not Edit"/>
      <sheetName val="YbYData 49ers - Do not Edit"/>
      <sheetName val="Chart11"/>
      <sheetName val="Yearly Recommendation Share"/>
      <sheetName val="Recommendations All years"/>
      <sheetName val="2010 Recommendations"/>
      <sheetName val="2011 Recommendations"/>
      <sheetName val="2012 Recommendations"/>
      <sheetName val="2013 Recommendations"/>
      <sheetName val="2014 Recommendations"/>
      <sheetName val="2015 Recommendations"/>
      <sheetName val="DCA Analysis"/>
      <sheetName val="Review Recommendations"/>
      <sheetName val="Drop down list"/>
      <sheetName val="MPRG Recommendations"/>
      <sheetName val="Named Rang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ow r="1">
          <cell r="A1" t="str">
            <v>1 Governance</v>
          </cell>
        </row>
        <row r="2">
          <cell r="A2" t="str">
            <v>2 Stakeholder Management</v>
          </cell>
        </row>
        <row r="3">
          <cell r="A3" t="str">
            <v>3 Programme and Project Management</v>
          </cell>
        </row>
        <row r="4">
          <cell r="A4" t="str">
            <v>4 Change Management and Transition</v>
          </cell>
        </row>
        <row r="5">
          <cell r="A5" t="str">
            <v>5 Financial Planning and Management</v>
          </cell>
        </row>
        <row r="6">
          <cell r="A6" t="str">
            <v>6 Benefits Management and Transition</v>
          </cell>
        </row>
        <row r="7">
          <cell r="A7" t="str">
            <v>7 Commercial Strategy and Management</v>
          </cell>
        </row>
        <row r="8">
          <cell r="A8" t="str">
            <v>8 Context, Aim &amp; Scope</v>
          </cell>
        </row>
        <row r="9">
          <cell r="A9" t="str">
            <v>9 Risk, Issue &amp; Dependency Management</v>
          </cell>
        </row>
        <row r="10">
          <cell r="A10" t="str">
            <v>10 Resource and Skills Management</v>
          </cell>
        </row>
        <row r="11">
          <cell r="A11" t="str">
            <v>11 Knowledge Management</v>
          </cell>
        </row>
        <row r="12">
          <cell r="A12" t="str">
            <v>12 Technology</v>
          </cell>
        </row>
        <row r="13">
          <cell r="A13" t="str">
            <v>13 Interfaces</v>
          </cell>
        </row>
        <row r="14">
          <cell r="A14" t="str">
            <v>14 Other</v>
          </cell>
        </row>
        <row r="16">
          <cell r="A16" t="str">
            <v xml:space="preserve">1.1 Robust Governance Structures &amp; Processes </v>
          </cell>
        </row>
        <row r="17">
          <cell r="A17" t="str">
            <v xml:space="preserve">1.2 Commitment &amp; Engagement </v>
          </cell>
        </row>
        <row r="18">
          <cell r="A18" t="str">
            <v xml:space="preserve">1.3 Approvals </v>
          </cell>
        </row>
        <row r="19">
          <cell r="A19" t="str">
            <v xml:space="preserve">2.1 Engagement Strategy &amp; Planning </v>
          </cell>
        </row>
        <row r="20">
          <cell r="A20" t="str">
            <v xml:space="preserve">2.2 Effective Engagement  </v>
          </cell>
        </row>
        <row r="21">
          <cell r="A21" t="str">
            <v xml:space="preserve">2.3 Effective across Organisational Boundaries </v>
          </cell>
        </row>
        <row r="22">
          <cell r="A22" t="str">
            <v xml:space="preserve">3.1 Planning </v>
          </cell>
        </row>
        <row r="23">
          <cell r="A23" t="str">
            <v xml:space="preserve">3.2 Controls </v>
          </cell>
        </row>
        <row r="24">
          <cell r="A24" t="str">
            <v>3.3 Change Control</v>
          </cell>
        </row>
        <row r="25">
          <cell r="A25" t="str">
            <v>3.4 Quality Management</v>
          </cell>
        </row>
        <row r="26">
          <cell r="A26" t="str">
            <v>3.5 Information Management</v>
          </cell>
        </row>
        <row r="27">
          <cell r="A27" t="str">
            <v>3.6 Communications</v>
          </cell>
        </row>
        <row r="28">
          <cell r="A28" t="str">
            <v xml:space="preserve">3.7 Methodology &amp; Standards </v>
          </cell>
        </row>
        <row r="29">
          <cell r="A29" t="str">
            <v xml:space="preserve">3.8  Requirements Definition </v>
          </cell>
        </row>
        <row r="30">
          <cell r="A30" t="str">
            <v xml:space="preserve">4.1 Organisational Culture </v>
          </cell>
        </row>
        <row r="31">
          <cell r="A31" t="str">
            <v xml:space="preserve">4.2 Organisational Capability </v>
          </cell>
        </row>
        <row r="32">
          <cell r="A32" t="str">
            <v xml:space="preserve">4.3 Operational Readiness </v>
          </cell>
        </row>
        <row r="33">
          <cell r="A33" t="str">
            <v>4.4 Customer Engagement</v>
          </cell>
        </row>
        <row r="34">
          <cell r="A34" t="str">
            <v xml:space="preserve">7.1 Sourcing Strategy </v>
          </cell>
        </row>
        <row r="35">
          <cell r="A35" t="str">
            <v xml:space="preserve">7.2 Contract Management </v>
          </cell>
        </row>
        <row r="36">
          <cell r="A36" t="str">
            <v xml:space="preserve">7.3 Supply Chain Management </v>
          </cell>
        </row>
        <row r="37">
          <cell r="A37" t="str">
            <v xml:space="preserve">8.1 Vision, Aims &amp; Objectives </v>
          </cell>
        </row>
        <row r="38">
          <cell r="A38" t="str">
            <v>8.2 Scope</v>
          </cell>
        </row>
        <row r="39">
          <cell r="A39" t="str">
            <v xml:space="preserve">8.3 Business Case </v>
          </cell>
        </row>
        <row r="40">
          <cell r="A40" t="str">
            <v>8.4 Alignment of Delivery to Policy</v>
          </cell>
        </row>
        <row r="41">
          <cell r="A41" t="str">
            <v>8.5 Critical Success Factors</v>
          </cell>
        </row>
        <row r="42">
          <cell r="A42" t="str">
            <v xml:space="preserve">9.1 Robust Framework &amp; Process </v>
          </cell>
        </row>
        <row r="43">
          <cell r="A43" t="str">
            <v>9.2 Active Risk Management</v>
          </cell>
        </row>
        <row r="44">
          <cell r="A44" t="str">
            <v>9.3 Contingency Planning</v>
          </cell>
        </row>
        <row r="45">
          <cell r="A45" t="str">
            <v xml:space="preserve">10.1 Leadership Capability </v>
          </cell>
        </row>
        <row r="46">
          <cell r="A46" t="str">
            <v xml:space="preserve">10.2 Capacity Planning &amp; Management </v>
          </cell>
        </row>
        <row r="47">
          <cell r="A47" t="str">
            <v>10.3 Skills Assessment &amp; Management</v>
          </cell>
        </row>
        <row r="48">
          <cell r="A48" t="str">
            <v xml:space="preserve">10.4 Succession Planning &amp; Management </v>
          </cell>
        </row>
        <row r="49">
          <cell r="A49" t="str">
            <v xml:space="preserve">10.5 Organisation </v>
          </cell>
        </row>
        <row r="50">
          <cell r="A50" t="str">
            <v xml:space="preserve">11.1 Best Practice </v>
          </cell>
        </row>
        <row r="51">
          <cell r="A51" t="str">
            <v>11.2 Lessons Learnt</v>
          </cell>
        </row>
        <row r="52">
          <cell r="A52" t="str">
            <v>12.1 Alignment to Strategy</v>
          </cell>
        </row>
        <row r="53">
          <cell r="A53" t="str">
            <v>12.2 Integration</v>
          </cell>
        </row>
        <row r="54">
          <cell r="A54" t="str">
            <v xml:space="preserve">12.3 Operational Readiness </v>
          </cell>
        </row>
        <row r="55">
          <cell r="A55" t="str">
            <v>12.4 Not Used</v>
          </cell>
        </row>
        <row r="56">
          <cell r="A56" t="str">
            <v xml:space="preserve">12.5  Security </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tricky Sheets"/>
      <sheetName val="Source Table"/>
      <sheetName val="SourceTable"/>
      <sheetName val="GMPP project changes"/>
      <sheetName val="Summary of 2017-2018 GMPP"/>
      <sheetName val="Tableau Bubble chart"/>
      <sheetName val=" Fig 2 - Projects on the GMPP"/>
      <sheetName val="Fig 3 - GMPP by gov dept"/>
      <sheetName val="Fig 4 DCAs of projects"/>
      <sheetName val="Fig 8  Analysis since 2013"/>
      <sheetName val="Fig 9 DCA by projects category"/>
      <sheetName val="Fig 1&amp;5 GMPP by project cat"/>
      <sheetName val="No of Projects by Dept"/>
      <sheetName val="No of Projects by cat"/>
      <sheetName val="Fig 12 DCA by Cat over time"/>
      <sheetName val="Cohort Analysis"/>
      <sheetName val="DCA of projects 2020 completion"/>
      <sheetName val="Reasons for leaving the GMPP"/>
      <sheetName val="Fig 3 Joiners and Leavers"/>
      <sheetName val="Sheet1"/>
      <sheetName val="Fig 13 Turnover of SROs &amp; PDs"/>
      <sheetName val="Fig 4 Reason for Leaving"/>
      <sheetName val="DCA Matrix"/>
      <sheetName val="DCA HEAT MAP BY PROJECT Annex C"/>
      <sheetName val="New Annex"/>
      <sheetName val="Fig 10 Matrix most recent year"/>
      <sheetName val="2013 cohort"/>
      <sheetName val="pre 2016 cohort"/>
      <sheetName val="2016 cohort"/>
      <sheetName val="RedAmberRed by Dept"/>
      <sheetName val="Cohort from 2013"/>
      <sheetName val="Cohort from 2014"/>
      <sheetName val="Cohort from 2015"/>
      <sheetName val="Cohort from 2016"/>
      <sheetName val="Cohort from 2017"/>
      <sheetName val="FINAL AR2020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1"/>
  </sheetPr>
  <dimension ref="A1:W1265"/>
  <sheetViews>
    <sheetView topLeftCell="V1" zoomScaleNormal="100" workbookViewId="0">
      <pane ySplit="1" topLeftCell="A1240" activePane="bottomLeft" state="frozen"/>
      <selection pane="bottomLeft" sqref="A1:W1256"/>
    </sheetView>
  </sheetViews>
  <sheetFormatPr defaultColWidth="8.7265625" defaultRowHeight="14.5" x14ac:dyDescent="0.35"/>
  <cols>
    <col min="1" max="1" width="19.453125" bestFit="1" customWidth="1"/>
    <col min="2" max="2" width="71.81640625" style="18" customWidth="1"/>
    <col min="3" max="3" width="11.453125" style="18" customWidth="1"/>
    <col min="4" max="4" width="16.7265625" style="18" customWidth="1"/>
    <col min="5" max="5" width="11.453125" style="18" customWidth="1"/>
    <col min="6" max="6" width="17" style="18" customWidth="1"/>
    <col min="7" max="8" width="17" style="43" customWidth="1"/>
    <col min="9" max="9" width="12.1796875" style="17" customWidth="1"/>
    <col min="10" max="10" width="11.453125" style="17" customWidth="1"/>
    <col min="11" max="12" width="17" style="17" customWidth="1"/>
    <col min="13" max="13" width="59.81640625" style="16" customWidth="1"/>
    <col min="14" max="15" width="17" style="17" customWidth="1"/>
    <col min="16" max="16" width="45.7265625" style="17" bestFit="1" customWidth="1"/>
    <col min="17" max="17" width="16.1796875" style="18" bestFit="1" customWidth="1"/>
    <col min="18" max="18" width="29.453125" style="18" bestFit="1" customWidth="1"/>
    <col min="19" max="19" width="22.453125" style="18" bestFit="1" customWidth="1"/>
    <col min="20" max="20" width="20" style="18" bestFit="1" customWidth="1"/>
    <col min="21" max="21" width="8.7265625" style="18"/>
    <col min="22" max="22" width="27.54296875" style="18" customWidth="1"/>
    <col min="23" max="16384" width="8.7265625" style="18"/>
  </cols>
  <sheetData>
    <row r="1" spans="1:23" customFormat="1" ht="58" x14ac:dyDescent="0.35">
      <c r="A1" s="1" t="s">
        <v>0</v>
      </c>
      <c r="B1" s="1" t="s">
        <v>1</v>
      </c>
      <c r="C1" s="1" t="s">
        <v>2</v>
      </c>
      <c r="D1" s="1" t="s">
        <v>3</v>
      </c>
      <c r="E1" s="1" t="s">
        <v>4</v>
      </c>
      <c r="F1" s="2" t="s">
        <v>5</v>
      </c>
      <c r="G1" s="3" t="s">
        <v>6</v>
      </c>
      <c r="H1" s="3" t="s">
        <v>7</v>
      </c>
      <c r="I1" s="4" t="s">
        <v>8</v>
      </c>
      <c r="J1" s="4" t="s">
        <v>9</v>
      </c>
      <c r="K1" s="4" t="s">
        <v>10</v>
      </c>
      <c r="L1" s="4" t="s">
        <v>11</v>
      </c>
      <c r="M1" s="5" t="s">
        <v>12</v>
      </c>
      <c r="N1" s="4" t="s">
        <v>13</v>
      </c>
      <c r="O1" s="4" t="s">
        <v>14</v>
      </c>
      <c r="P1" s="4" t="s">
        <v>15</v>
      </c>
      <c r="Q1" s="5" t="s">
        <v>16</v>
      </c>
      <c r="R1" s="1" t="s">
        <v>17</v>
      </c>
      <c r="S1" s="1" t="s">
        <v>18</v>
      </c>
      <c r="T1" s="1" t="s">
        <v>19</v>
      </c>
      <c r="U1" s="6" t="s">
        <v>20</v>
      </c>
      <c r="V1" s="6" t="s">
        <v>21</v>
      </c>
      <c r="W1" s="6" t="s">
        <v>22</v>
      </c>
    </row>
    <row r="2" spans="1:23" customFormat="1" hidden="1" x14ac:dyDescent="0.35">
      <c r="A2" s="7" t="s">
        <v>23</v>
      </c>
      <c r="B2" s="7" t="s">
        <v>24</v>
      </c>
      <c r="C2" s="7" t="s">
        <v>25</v>
      </c>
      <c r="D2" s="7" t="s">
        <v>26</v>
      </c>
      <c r="E2" s="7" t="s">
        <v>27</v>
      </c>
      <c r="F2" s="7" t="s">
        <v>28</v>
      </c>
      <c r="G2" s="8">
        <v>40667</v>
      </c>
      <c r="H2" s="8">
        <v>41394</v>
      </c>
      <c r="I2" s="9">
        <v>11.26</v>
      </c>
      <c r="J2" s="9">
        <v>11.41</v>
      </c>
      <c r="K2" s="9"/>
      <c r="L2" s="10"/>
      <c r="M2" s="11">
        <v>15.54</v>
      </c>
      <c r="N2" s="9"/>
      <c r="O2" s="9"/>
      <c r="P2" s="9"/>
      <c r="Q2" s="11">
        <v>1.9904175222450375</v>
      </c>
      <c r="R2" s="7" t="s">
        <v>29</v>
      </c>
      <c r="S2" s="7" t="s">
        <v>27</v>
      </c>
      <c r="T2" s="7" t="s">
        <v>28</v>
      </c>
      <c r="U2" t="str">
        <f>IF(COUNTIF($A$2:A2,A2)=1,"Joiner","Not new")</f>
        <v>Joiner</v>
      </c>
    </row>
    <row r="3" spans="1:23" customFormat="1" hidden="1" x14ac:dyDescent="0.35">
      <c r="A3" s="7" t="s">
        <v>30</v>
      </c>
      <c r="B3" s="7" t="s">
        <v>31</v>
      </c>
      <c r="C3" s="7" t="s">
        <v>25</v>
      </c>
      <c r="D3" s="7" t="s">
        <v>26</v>
      </c>
      <c r="E3" s="7" t="s">
        <v>27</v>
      </c>
      <c r="F3" s="7" t="s">
        <v>32</v>
      </c>
      <c r="G3" s="8">
        <v>40512</v>
      </c>
      <c r="H3" s="8">
        <v>42461</v>
      </c>
      <c r="I3" s="9">
        <v>5.452</v>
      </c>
      <c r="J3" s="9">
        <v>5.452</v>
      </c>
      <c r="K3" s="9"/>
      <c r="L3" s="10"/>
      <c r="M3" s="11">
        <v>576.59299999999996</v>
      </c>
      <c r="N3" s="9"/>
      <c r="O3" s="9"/>
      <c r="P3" s="9"/>
      <c r="Q3" s="11">
        <v>5.3360711841204651</v>
      </c>
      <c r="R3" s="7" t="s">
        <v>33</v>
      </c>
      <c r="S3" s="7" t="s">
        <v>27</v>
      </c>
      <c r="T3" s="7" t="s">
        <v>32</v>
      </c>
      <c r="U3" t="str">
        <f>IF(COUNTIF($A$2:A3,A3)=1,"Joiner","Not new")</f>
        <v>Joiner</v>
      </c>
    </row>
    <row r="4" spans="1:23" customFormat="1" hidden="1" x14ac:dyDescent="0.35">
      <c r="A4" s="7" t="s">
        <v>34</v>
      </c>
      <c r="B4" s="7" t="s">
        <v>35</v>
      </c>
      <c r="C4" s="7" t="s">
        <v>25</v>
      </c>
      <c r="D4" s="7" t="s">
        <v>26</v>
      </c>
      <c r="E4" s="7" t="s">
        <v>27</v>
      </c>
      <c r="F4" s="7" t="s">
        <v>36</v>
      </c>
      <c r="G4" s="8">
        <v>40238</v>
      </c>
      <c r="H4" s="8">
        <v>42004</v>
      </c>
      <c r="I4" s="9">
        <v>0.12</v>
      </c>
      <c r="J4" s="9">
        <v>0.12</v>
      </c>
      <c r="K4" s="9"/>
      <c r="L4" s="10"/>
      <c r="M4" s="11">
        <v>6.22</v>
      </c>
      <c r="N4" s="9"/>
      <c r="O4" s="9"/>
      <c r="P4" s="9"/>
      <c r="Q4" s="11">
        <v>4.8350444900752905</v>
      </c>
      <c r="R4" s="7" t="s">
        <v>37</v>
      </c>
      <c r="S4" s="7" t="s">
        <v>27</v>
      </c>
      <c r="T4" s="7" t="s">
        <v>36</v>
      </c>
      <c r="U4" t="str">
        <f>IF(COUNTIF($A$2:A4,A4)=1,"Joiner","Not new")</f>
        <v>Joiner</v>
      </c>
    </row>
    <row r="5" spans="1:23" customFormat="1" hidden="1" x14ac:dyDescent="0.35">
      <c r="A5" s="7" t="s">
        <v>38</v>
      </c>
      <c r="B5" s="7" t="s">
        <v>39</v>
      </c>
      <c r="C5" s="7" t="s">
        <v>25</v>
      </c>
      <c r="D5" s="7" t="s">
        <v>26</v>
      </c>
      <c r="E5" s="7" t="s">
        <v>27</v>
      </c>
      <c r="F5" s="7" t="s">
        <v>32</v>
      </c>
      <c r="G5" s="8">
        <v>38991</v>
      </c>
      <c r="H5" s="8">
        <v>43090</v>
      </c>
      <c r="I5" s="9">
        <v>58</v>
      </c>
      <c r="J5" s="9">
        <v>58</v>
      </c>
      <c r="K5" s="9"/>
      <c r="L5" s="10"/>
      <c r="M5" s="11">
        <v>753</v>
      </c>
      <c r="N5" s="9"/>
      <c r="O5" s="9"/>
      <c r="P5" s="9"/>
      <c r="Q5" s="11">
        <v>11.222450376454484</v>
      </c>
      <c r="R5" s="7" t="s">
        <v>40</v>
      </c>
      <c r="S5" s="7" t="s">
        <v>27</v>
      </c>
      <c r="T5" s="7" t="s">
        <v>32</v>
      </c>
      <c r="U5" t="str">
        <f>IF(COUNTIF($A$2:A5,A5)=1,"Joiner","Not new")</f>
        <v>Joiner</v>
      </c>
    </row>
    <row r="6" spans="1:23" customFormat="1" hidden="1" x14ac:dyDescent="0.35">
      <c r="A6" s="7" t="s">
        <v>41</v>
      </c>
      <c r="B6" s="7" t="s">
        <v>42</v>
      </c>
      <c r="C6" s="7" t="s">
        <v>25</v>
      </c>
      <c r="D6" s="7" t="s">
        <v>26</v>
      </c>
      <c r="E6" s="7" t="s">
        <v>27</v>
      </c>
      <c r="F6" s="7" t="s">
        <v>28</v>
      </c>
      <c r="G6" s="8">
        <v>40969</v>
      </c>
      <c r="H6" s="8">
        <v>42448</v>
      </c>
      <c r="I6" s="9">
        <v>2.91</v>
      </c>
      <c r="J6" s="9">
        <v>2.62</v>
      </c>
      <c r="K6" s="9"/>
      <c r="L6" s="10"/>
      <c r="M6" s="11">
        <v>131.911</v>
      </c>
      <c r="N6" s="9"/>
      <c r="O6" s="9"/>
      <c r="P6" s="9"/>
      <c r="Q6" s="11">
        <v>4.0492813141683781</v>
      </c>
      <c r="R6" s="7" t="s">
        <v>43</v>
      </c>
      <c r="S6" s="7" t="s">
        <v>27</v>
      </c>
      <c r="T6" s="7" t="s">
        <v>28</v>
      </c>
      <c r="U6" t="str">
        <f>IF(COUNTIF($A$2:A6,A6)=1,"Joiner","Not new")</f>
        <v>Joiner</v>
      </c>
    </row>
    <row r="7" spans="1:23" customFormat="1" hidden="1" x14ac:dyDescent="0.35">
      <c r="A7" s="7" t="s">
        <v>44</v>
      </c>
      <c r="B7" s="7" t="s">
        <v>45</v>
      </c>
      <c r="C7" s="7" t="s">
        <v>25</v>
      </c>
      <c r="D7" s="7" t="s">
        <v>26</v>
      </c>
      <c r="E7" s="7" t="s">
        <v>27</v>
      </c>
      <c r="F7" s="7" t="s">
        <v>46</v>
      </c>
      <c r="G7" s="8">
        <v>40391</v>
      </c>
      <c r="H7" s="8">
        <v>41347</v>
      </c>
      <c r="I7" s="9">
        <v>50.1</v>
      </c>
      <c r="J7" s="9">
        <v>50.1</v>
      </c>
      <c r="K7" s="9"/>
      <c r="L7" s="10"/>
      <c r="M7" s="11">
        <v>206</v>
      </c>
      <c r="N7" s="9"/>
      <c r="O7" s="9"/>
      <c r="P7" s="9"/>
      <c r="Q7" s="11">
        <v>2.6173853524982889</v>
      </c>
      <c r="R7" s="7" t="s">
        <v>47</v>
      </c>
      <c r="S7" s="7" t="s">
        <v>27</v>
      </c>
      <c r="T7" s="7" t="s">
        <v>46</v>
      </c>
      <c r="U7" t="str">
        <f>IF(COUNTIF($A$2:A7,A7)=1,"Joiner","Not new")</f>
        <v>Joiner</v>
      </c>
    </row>
    <row r="8" spans="1:23" customFormat="1" hidden="1" x14ac:dyDescent="0.35">
      <c r="A8" s="7" t="s">
        <v>48</v>
      </c>
      <c r="B8" s="7" t="s">
        <v>49</v>
      </c>
      <c r="C8" s="7" t="s">
        <v>25</v>
      </c>
      <c r="D8" s="7" t="s">
        <v>26</v>
      </c>
      <c r="E8" s="7" t="s">
        <v>27</v>
      </c>
      <c r="F8" s="7" t="s">
        <v>32</v>
      </c>
      <c r="G8" s="8">
        <v>40513</v>
      </c>
      <c r="H8" s="8">
        <v>41365</v>
      </c>
      <c r="I8" s="9">
        <v>60</v>
      </c>
      <c r="J8" s="9">
        <v>60</v>
      </c>
      <c r="K8" s="9"/>
      <c r="L8" s="10"/>
      <c r="M8" s="11">
        <v>476</v>
      </c>
      <c r="N8" s="9"/>
      <c r="O8" s="9"/>
      <c r="P8" s="9"/>
      <c r="Q8" s="11">
        <v>2.3326488706365502</v>
      </c>
      <c r="R8" s="7" t="s">
        <v>50</v>
      </c>
      <c r="S8" s="7" t="s">
        <v>27</v>
      </c>
      <c r="T8" s="7" t="s">
        <v>32</v>
      </c>
      <c r="U8" t="str">
        <f>IF(COUNTIF($A$2:A8,A8)=1,"Joiner","Not new")</f>
        <v>Joiner</v>
      </c>
    </row>
    <row r="9" spans="1:23" customFormat="1" hidden="1" x14ac:dyDescent="0.35">
      <c r="A9" s="7" t="s">
        <v>51</v>
      </c>
      <c r="B9" s="7" t="s">
        <v>52</v>
      </c>
      <c r="C9" s="7" t="s">
        <v>25</v>
      </c>
      <c r="D9" s="7" t="s">
        <v>26</v>
      </c>
      <c r="E9" s="7" t="s">
        <v>27</v>
      </c>
      <c r="F9" s="7" t="s">
        <v>32</v>
      </c>
      <c r="G9" s="8">
        <v>40329</v>
      </c>
      <c r="H9" s="8">
        <v>42094</v>
      </c>
      <c r="I9" s="9">
        <v>272.66000000000003</v>
      </c>
      <c r="J9" s="9">
        <v>272.66000000000003</v>
      </c>
      <c r="K9" s="9"/>
      <c r="L9" s="10"/>
      <c r="M9" s="11">
        <v>4578.42</v>
      </c>
      <c r="N9" s="9"/>
      <c r="O9" s="9"/>
      <c r="P9" s="9"/>
      <c r="Q9" s="11">
        <v>4.8323066392881584</v>
      </c>
      <c r="R9" s="7" t="s">
        <v>53</v>
      </c>
      <c r="S9" s="7" t="s">
        <v>27</v>
      </c>
      <c r="T9" s="7" t="s">
        <v>32</v>
      </c>
      <c r="U9" t="str">
        <f>IF(COUNTIF($A$2:A9,A9)=1,"Joiner","Not new")</f>
        <v>Joiner</v>
      </c>
    </row>
    <row r="10" spans="1:23" customFormat="1" hidden="1" x14ac:dyDescent="0.35">
      <c r="A10" s="7" t="s">
        <v>54</v>
      </c>
      <c r="B10" s="7" t="s">
        <v>55</v>
      </c>
      <c r="C10" s="7" t="s">
        <v>25</v>
      </c>
      <c r="D10" s="7" t="s">
        <v>26</v>
      </c>
      <c r="E10" s="7" t="s">
        <v>27</v>
      </c>
      <c r="F10" s="7" t="s">
        <v>28</v>
      </c>
      <c r="G10" s="8">
        <v>40330</v>
      </c>
      <c r="H10" s="8">
        <v>41153</v>
      </c>
      <c r="I10" s="9">
        <v>799</v>
      </c>
      <c r="J10" s="9">
        <v>329</v>
      </c>
      <c r="K10" s="9"/>
      <c r="L10" s="10"/>
      <c r="M10" s="11">
        <v>1857</v>
      </c>
      <c r="N10" s="9"/>
      <c r="O10" s="9"/>
      <c r="P10" s="9"/>
      <c r="Q10" s="11">
        <v>2.2532511978097194</v>
      </c>
      <c r="R10" s="7" t="s">
        <v>56</v>
      </c>
      <c r="S10" s="7" t="s">
        <v>27</v>
      </c>
      <c r="T10" s="7" t="s">
        <v>28</v>
      </c>
      <c r="U10" t="str">
        <f>IF(COUNTIF($A$2:A10,A10)=1,"Joiner","Not new")</f>
        <v>Joiner</v>
      </c>
    </row>
    <row r="11" spans="1:23" customFormat="1" hidden="1" x14ac:dyDescent="0.35">
      <c r="A11" s="7" t="s">
        <v>57</v>
      </c>
      <c r="B11" s="7" t="s">
        <v>58</v>
      </c>
      <c r="C11" s="7" t="s">
        <v>25</v>
      </c>
      <c r="D11" s="7" t="s">
        <v>26</v>
      </c>
      <c r="E11" s="7" t="s">
        <v>27</v>
      </c>
      <c r="F11" s="7" t="s">
        <v>28</v>
      </c>
      <c r="G11" s="8">
        <v>40724</v>
      </c>
      <c r="H11" s="8">
        <v>42369</v>
      </c>
      <c r="I11" s="9">
        <v>370</v>
      </c>
      <c r="J11" s="9">
        <v>370</v>
      </c>
      <c r="K11" s="9"/>
      <c r="L11" s="10"/>
      <c r="M11" s="11">
        <v>4600</v>
      </c>
      <c r="N11" s="9"/>
      <c r="O11" s="9"/>
      <c r="P11" s="9"/>
      <c r="Q11" s="11">
        <v>4.5037645448323067</v>
      </c>
      <c r="R11" s="7" t="s">
        <v>59</v>
      </c>
      <c r="S11" s="7" t="s">
        <v>27</v>
      </c>
      <c r="T11" s="7" t="s">
        <v>28</v>
      </c>
      <c r="U11" t="str">
        <f>IF(COUNTIF($A$2:A11,A11)=1,"Joiner","Not new")</f>
        <v>Joiner</v>
      </c>
    </row>
    <row r="12" spans="1:23" customFormat="1" hidden="1" x14ac:dyDescent="0.35">
      <c r="A12" s="7" t="s">
        <v>60</v>
      </c>
      <c r="B12" s="7" t="s">
        <v>61</v>
      </c>
      <c r="C12" s="7" t="s">
        <v>25</v>
      </c>
      <c r="D12" s="7" t="s">
        <v>26</v>
      </c>
      <c r="E12" s="7" t="s">
        <v>62</v>
      </c>
      <c r="F12" s="7" t="s">
        <v>28</v>
      </c>
      <c r="G12" s="8">
        <v>40238</v>
      </c>
      <c r="H12" s="8">
        <v>42370</v>
      </c>
      <c r="I12" s="9">
        <v>5.9</v>
      </c>
      <c r="J12" s="9">
        <v>5.9</v>
      </c>
      <c r="K12" s="9"/>
      <c r="L12" s="10"/>
      <c r="M12" s="11">
        <v>218.227</v>
      </c>
      <c r="N12" s="9"/>
      <c r="O12" s="9"/>
      <c r="P12" s="9"/>
      <c r="Q12" s="11">
        <v>5.8370978781656397</v>
      </c>
      <c r="R12" s="7" t="s">
        <v>63</v>
      </c>
      <c r="S12" s="7" t="s">
        <v>62</v>
      </c>
      <c r="T12" s="7" t="s">
        <v>28</v>
      </c>
      <c r="U12" t="str">
        <f>IF(COUNTIF($A$2:A12,A12)=1,"Joiner","Not new")</f>
        <v>Joiner</v>
      </c>
    </row>
    <row r="13" spans="1:23" customFormat="1" hidden="1" x14ac:dyDescent="0.35">
      <c r="A13" s="7" t="s">
        <v>64</v>
      </c>
      <c r="B13" s="7" t="s">
        <v>65</v>
      </c>
      <c r="C13" s="7" t="s">
        <v>25</v>
      </c>
      <c r="D13" s="7" t="s">
        <v>26</v>
      </c>
      <c r="E13" s="7" t="s">
        <v>62</v>
      </c>
      <c r="F13" s="7" t="s">
        <v>28</v>
      </c>
      <c r="G13" s="8">
        <v>40817</v>
      </c>
      <c r="H13" s="8">
        <v>42004</v>
      </c>
      <c r="I13" s="9">
        <v>59.86</v>
      </c>
      <c r="J13" s="9">
        <v>59.86</v>
      </c>
      <c r="K13" s="9"/>
      <c r="L13" s="10"/>
      <c r="M13" s="11">
        <v>324.06</v>
      </c>
      <c r="N13" s="9"/>
      <c r="O13" s="9"/>
      <c r="P13" s="9"/>
      <c r="Q13" s="11">
        <v>3.2498288843258041</v>
      </c>
      <c r="R13" s="7" t="s">
        <v>66</v>
      </c>
      <c r="S13" s="7" t="s">
        <v>62</v>
      </c>
      <c r="T13" s="7" t="s">
        <v>28</v>
      </c>
      <c r="U13" t="str">
        <f>IF(COUNTIF($A$2:A13,A13)=1,"Joiner","Not new")</f>
        <v>Joiner</v>
      </c>
    </row>
    <row r="14" spans="1:23" customFormat="1" hidden="1" x14ac:dyDescent="0.35">
      <c r="A14" s="7" t="s">
        <v>67</v>
      </c>
      <c r="B14" s="7" t="s">
        <v>68</v>
      </c>
      <c r="C14" s="7" t="s">
        <v>25</v>
      </c>
      <c r="D14" s="7" t="s">
        <v>26</v>
      </c>
      <c r="E14" s="7" t="s">
        <v>62</v>
      </c>
      <c r="F14" s="7" t="s">
        <v>28</v>
      </c>
      <c r="G14" s="8">
        <v>40634</v>
      </c>
      <c r="H14" s="8">
        <v>42095</v>
      </c>
      <c r="I14" s="9">
        <v>155</v>
      </c>
      <c r="J14" s="9">
        <v>155</v>
      </c>
      <c r="K14" s="9"/>
      <c r="L14" s="10"/>
      <c r="M14" s="11">
        <v>650</v>
      </c>
      <c r="N14" s="9"/>
      <c r="O14" s="9"/>
      <c r="P14" s="9"/>
      <c r="Q14" s="11">
        <v>4</v>
      </c>
      <c r="R14" s="7" t="s">
        <v>69</v>
      </c>
      <c r="S14" s="7" t="s">
        <v>62</v>
      </c>
      <c r="T14" s="7" t="s">
        <v>28</v>
      </c>
      <c r="U14" t="str">
        <f>IF(COUNTIF($A$2:A14,A14)=1,"Joiner","Not new")</f>
        <v>Joiner</v>
      </c>
    </row>
    <row r="15" spans="1:23" customFormat="1" hidden="1" x14ac:dyDescent="0.35">
      <c r="A15" s="7" t="s">
        <v>70</v>
      </c>
      <c r="B15" s="7" t="s">
        <v>71</v>
      </c>
      <c r="C15" s="7" t="s">
        <v>25</v>
      </c>
      <c r="D15" s="7" t="s">
        <v>26</v>
      </c>
      <c r="E15" s="7" t="s">
        <v>62</v>
      </c>
      <c r="F15" s="7" t="s">
        <v>46</v>
      </c>
      <c r="G15" s="8">
        <v>40786</v>
      </c>
      <c r="H15" s="8">
        <v>42034</v>
      </c>
      <c r="I15" s="9">
        <v>1.05</v>
      </c>
      <c r="J15" s="9">
        <v>1.05</v>
      </c>
      <c r="K15" s="9"/>
      <c r="L15" s="10"/>
      <c r="M15" s="11">
        <v>24.957999999999998</v>
      </c>
      <c r="N15" s="9"/>
      <c r="O15" s="9"/>
      <c r="P15" s="9"/>
      <c r="Q15" s="11">
        <v>3.4168377823408624</v>
      </c>
      <c r="R15" s="7" t="s">
        <v>72</v>
      </c>
      <c r="S15" s="7" t="s">
        <v>62</v>
      </c>
      <c r="T15" s="7" t="s">
        <v>46</v>
      </c>
      <c r="U15" t="str">
        <f>IF(COUNTIF($A$2:A15,A15)=1,"Joiner","Not new")</f>
        <v>Joiner</v>
      </c>
    </row>
    <row r="16" spans="1:23" customFormat="1" hidden="1" x14ac:dyDescent="0.35">
      <c r="A16" s="7" t="s">
        <v>73</v>
      </c>
      <c r="B16" s="7" t="s">
        <v>74</v>
      </c>
      <c r="C16" s="7" t="s">
        <v>25</v>
      </c>
      <c r="D16" s="7" t="s">
        <v>26</v>
      </c>
      <c r="E16" s="7" t="s">
        <v>62</v>
      </c>
      <c r="F16" s="7" t="s">
        <v>36</v>
      </c>
      <c r="G16" s="8">
        <v>40847</v>
      </c>
      <c r="H16" s="8">
        <v>42185</v>
      </c>
      <c r="I16" s="9">
        <v>0.57999999999999996</v>
      </c>
      <c r="J16" s="9">
        <v>0.57999999999999996</v>
      </c>
      <c r="K16" s="9"/>
      <c r="L16" s="10"/>
      <c r="M16" s="11">
        <v>0.57999999999999996</v>
      </c>
      <c r="N16" s="9"/>
      <c r="O16" s="9"/>
      <c r="P16" s="9"/>
      <c r="Q16" s="11">
        <v>3.6632443531827517</v>
      </c>
      <c r="R16" s="7" t="s">
        <v>75</v>
      </c>
      <c r="S16" s="7" t="s">
        <v>62</v>
      </c>
      <c r="T16" s="7" t="s">
        <v>36</v>
      </c>
      <c r="U16" t="str">
        <f>IF(COUNTIF($A$2:A16,A16)=1,"Joiner","Not new")</f>
        <v>Joiner</v>
      </c>
    </row>
    <row r="17" spans="1:21" customFormat="1" hidden="1" x14ac:dyDescent="0.35">
      <c r="A17" s="7" t="s">
        <v>76</v>
      </c>
      <c r="B17" s="7" t="s">
        <v>77</v>
      </c>
      <c r="C17" s="7" t="s">
        <v>25</v>
      </c>
      <c r="D17" s="7" t="s">
        <v>26</v>
      </c>
      <c r="E17" s="7" t="s">
        <v>78</v>
      </c>
      <c r="F17" s="7" t="s">
        <v>36</v>
      </c>
      <c r="G17" s="8">
        <v>40863</v>
      </c>
      <c r="H17" s="8">
        <v>41698</v>
      </c>
      <c r="I17" s="9">
        <v>1.9</v>
      </c>
      <c r="J17" s="9">
        <v>1.9</v>
      </c>
      <c r="K17" s="9"/>
      <c r="L17" s="10"/>
      <c r="M17" s="11">
        <v>36.630000000000003</v>
      </c>
      <c r="N17" s="9"/>
      <c r="O17" s="9"/>
      <c r="P17" s="9"/>
      <c r="Q17" s="11">
        <v>2.2861054072553046</v>
      </c>
      <c r="R17" s="7" t="s">
        <v>79</v>
      </c>
      <c r="S17" s="7" t="s">
        <v>78</v>
      </c>
      <c r="T17" s="7" t="s">
        <v>36</v>
      </c>
      <c r="U17" t="str">
        <f>IF(COUNTIF($A$2:A17,A17)=1,"Joiner","Not new")</f>
        <v>Joiner</v>
      </c>
    </row>
    <row r="18" spans="1:21" customFormat="1" hidden="1" x14ac:dyDescent="0.35">
      <c r="A18" s="7" t="s">
        <v>80</v>
      </c>
      <c r="B18" s="7" t="s">
        <v>81</v>
      </c>
      <c r="C18" s="7" t="s">
        <v>25</v>
      </c>
      <c r="D18" s="7" t="s">
        <v>26</v>
      </c>
      <c r="E18" s="7" t="s">
        <v>78</v>
      </c>
      <c r="F18" s="7" t="s">
        <v>28</v>
      </c>
      <c r="G18" s="8">
        <v>40625</v>
      </c>
      <c r="H18" s="8">
        <v>42094</v>
      </c>
      <c r="I18" s="9">
        <v>0</v>
      </c>
      <c r="J18" s="9">
        <v>0</v>
      </c>
      <c r="K18" s="9"/>
      <c r="L18" s="10"/>
      <c r="M18" s="11">
        <v>0</v>
      </c>
      <c r="N18" s="9"/>
      <c r="O18" s="9"/>
      <c r="P18" s="9"/>
      <c r="Q18" s="11">
        <v>4.0219028062970565</v>
      </c>
      <c r="R18" s="7" t="s">
        <v>82</v>
      </c>
      <c r="S18" s="7" t="s">
        <v>78</v>
      </c>
      <c r="T18" s="7" t="s">
        <v>28</v>
      </c>
      <c r="U18" t="str">
        <f>IF(COUNTIF($A$2:A18,A18)=1,"Joiner","Not new")</f>
        <v>Joiner</v>
      </c>
    </row>
    <row r="19" spans="1:21" customFormat="1" hidden="1" x14ac:dyDescent="0.35">
      <c r="A19" s="7" t="s">
        <v>83</v>
      </c>
      <c r="B19" s="7" t="s">
        <v>84</v>
      </c>
      <c r="C19" s="7" t="s">
        <v>25</v>
      </c>
      <c r="D19" s="7" t="s">
        <v>26</v>
      </c>
      <c r="E19" s="7" t="s">
        <v>78</v>
      </c>
      <c r="F19" s="7" t="s">
        <v>28</v>
      </c>
      <c r="G19" s="8">
        <v>40724</v>
      </c>
      <c r="H19" s="8">
        <v>41214</v>
      </c>
      <c r="I19" s="9">
        <v>24.99</v>
      </c>
      <c r="J19" s="9">
        <v>0.05</v>
      </c>
      <c r="K19" s="9"/>
      <c r="L19" s="10"/>
      <c r="M19" s="11">
        <v>53.08</v>
      </c>
      <c r="N19" s="9"/>
      <c r="O19" s="9"/>
      <c r="P19" s="9"/>
      <c r="Q19" s="11">
        <v>1.3415468856947297</v>
      </c>
      <c r="R19" s="7" t="s">
        <v>85</v>
      </c>
      <c r="S19" s="7" t="s">
        <v>78</v>
      </c>
      <c r="T19" s="7" t="s">
        <v>28</v>
      </c>
      <c r="U19" t="str">
        <f>IF(COUNTIF($A$2:A19,A19)=1,"Joiner","Not new")</f>
        <v>Joiner</v>
      </c>
    </row>
    <row r="20" spans="1:21" customFormat="1" hidden="1" x14ac:dyDescent="0.35">
      <c r="A20" s="7" t="s">
        <v>86</v>
      </c>
      <c r="B20" s="7" t="s">
        <v>87</v>
      </c>
      <c r="C20" s="7" t="s">
        <v>25</v>
      </c>
      <c r="D20" s="7" t="s">
        <v>26</v>
      </c>
      <c r="E20" s="7" t="s">
        <v>78</v>
      </c>
      <c r="F20" s="7" t="s">
        <v>46</v>
      </c>
      <c r="G20" s="8">
        <v>40848</v>
      </c>
      <c r="H20" s="8">
        <v>40999</v>
      </c>
      <c r="I20" s="9">
        <v>6.9</v>
      </c>
      <c r="J20" s="9">
        <v>6.9</v>
      </c>
      <c r="K20" s="9"/>
      <c r="L20" s="10"/>
      <c r="M20" s="11">
        <v>25.500000000000004</v>
      </c>
      <c r="N20" s="9"/>
      <c r="O20" s="9"/>
      <c r="P20" s="9"/>
      <c r="Q20" s="11">
        <v>0.4134154688569473</v>
      </c>
      <c r="R20" s="7" t="s">
        <v>88</v>
      </c>
      <c r="S20" s="7" t="s">
        <v>78</v>
      </c>
      <c r="T20" s="7" t="s">
        <v>46</v>
      </c>
      <c r="U20" t="str">
        <f>IF(COUNTIF($A$2:A20,A20)=1,"Joiner","Not new")</f>
        <v>Joiner</v>
      </c>
    </row>
    <row r="21" spans="1:21" customFormat="1" hidden="1" x14ac:dyDescent="0.35">
      <c r="A21" s="7" t="s">
        <v>89</v>
      </c>
      <c r="B21" s="7" t="s">
        <v>90</v>
      </c>
      <c r="C21" s="7" t="s">
        <v>25</v>
      </c>
      <c r="D21" s="7" t="s">
        <v>26</v>
      </c>
      <c r="E21" s="7" t="s">
        <v>91</v>
      </c>
      <c r="F21" s="7" t="s">
        <v>36</v>
      </c>
      <c r="G21" s="8">
        <v>40664</v>
      </c>
      <c r="H21" s="8">
        <v>42094</v>
      </c>
      <c r="I21" s="9">
        <v>91</v>
      </c>
      <c r="J21" s="9">
        <v>91</v>
      </c>
      <c r="K21" s="9"/>
      <c r="L21" s="10"/>
      <c r="M21" s="11">
        <v>529</v>
      </c>
      <c r="N21" s="9"/>
      <c r="O21" s="9"/>
      <c r="P21" s="9"/>
      <c r="Q21" s="11">
        <v>3.915126625598905</v>
      </c>
      <c r="R21" s="7" t="s">
        <v>92</v>
      </c>
      <c r="S21" s="7" t="s">
        <v>91</v>
      </c>
      <c r="T21" s="7" t="s">
        <v>36</v>
      </c>
      <c r="U21" t="str">
        <f>IF(COUNTIF($A$2:A21,A21)=1,"Joiner","Not new")</f>
        <v>Joiner</v>
      </c>
    </row>
    <row r="22" spans="1:21" customFormat="1" hidden="1" x14ac:dyDescent="0.35">
      <c r="A22" s="7" t="s">
        <v>93</v>
      </c>
      <c r="B22" s="7" t="s">
        <v>94</v>
      </c>
      <c r="C22" s="7" t="s">
        <v>25</v>
      </c>
      <c r="D22" s="7" t="s">
        <v>26</v>
      </c>
      <c r="E22" s="7" t="s">
        <v>91</v>
      </c>
      <c r="F22" s="7" t="s">
        <v>95</v>
      </c>
      <c r="G22" s="8">
        <v>40179</v>
      </c>
      <c r="H22" s="8">
        <v>42125</v>
      </c>
      <c r="I22" s="9">
        <v>5.3399086400000009</v>
      </c>
      <c r="J22" s="9">
        <v>5.3399086400000009</v>
      </c>
      <c r="K22" s="9"/>
      <c r="L22" s="10"/>
      <c r="M22" s="11">
        <v>214.99700000000001</v>
      </c>
      <c r="N22" s="9"/>
      <c r="O22" s="9"/>
      <c r="P22" s="9"/>
      <c r="Q22" s="11">
        <v>5.3278576317590689</v>
      </c>
      <c r="R22" s="7" t="s">
        <v>96</v>
      </c>
      <c r="S22" s="7" t="s">
        <v>91</v>
      </c>
      <c r="T22" s="7" t="s">
        <v>95</v>
      </c>
      <c r="U22" t="str">
        <f>IF(COUNTIF($A$2:A22,A22)=1,"Joiner","Not new")</f>
        <v>Joiner</v>
      </c>
    </row>
    <row r="23" spans="1:21" customFormat="1" hidden="1" x14ac:dyDescent="0.35">
      <c r="A23" s="7" t="s">
        <v>97</v>
      </c>
      <c r="B23" s="7" t="s">
        <v>98</v>
      </c>
      <c r="C23" s="7" t="s">
        <v>25</v>
      </c>
      <c r="D23" s="7" t="s">
        <v>26</v>
      </c>
      <c r="E23" s="7" t="s">
        <v>91</v>
      </c>
      <c r="F23" s="7" t="s">
        <v>32</v>
      </c>
      <c r="G23" s="8">
        <v>39538</v>
      </c>
      <c r="H23" s="8">
        <v>41730</v>
      </c>
      <c r="I23" s="9">
        <v>0</v>
      </c>
      <c r="J23" s="9">
        <v>0</v>
      </c>
      <c r="K23" s="9"/>
      <c r="L23" s="10"/>
      <c r="M23" s="11">
        <v>135</v>
      </c>
      <c r="N23" s="9"/>
      <c r="O23" s="9"/>
      <c r="P23" s="9"/>
      <c r="Q23" s="11">
        <v>6.0013689253935665</v>
      </c>
      <c r="R23" s="7" t="s">
        <v>99</v>
      </c>
      <c r="S23" s="7" t="s">
        <v>91</v>
      </c>
      <c r="T23" s="7" t="s">
        <v>32</v>
      </c>
      <c r="U23" t="str">
        <f>IF(COUNTIF($A$2:A23,A23)=1,"Joiner","Not new")</f>
        <v>Joiner</v>
      </c>
    </row>
    <row r="24" spans="1:21" customFormat="1" hidden="1" x14ac:dyDescent="0.35">
      <c r="A24" s="7" t="s">
        <v>100</v>
      </c>
      <c r="B24" s="7" t="s">
        <v>101</v>
      </c>
      <c r="C24" s="7" t="s">
        <v>25</v>
      </c>
      <c r="D24" s="7" t="s">
        <v>26</v>
      </c>
      <c r="E24" s="7" t="s">
        <v>91</v>
      </c>
      <c r="F24" s="7" t="s">
        <v>28</v>
      </c>
      <c r="G24" s="8">
        <v>40819</v>
      </c>
      <c r="H24" s="8">
        <v>42094</v>
      </c>
      <c r="I24" s="9">
        <v>12.5</v>
      </c>
      <c r="J24" s="9">
        <v>4.5</v>
      </c>
      <c r="K24" s="9"/>
      <c r="L24" s="10"/>
      <c r="M24" s="11">
        <v>154.5</v>
      </c>
      <c r="N24" s="9"/>
      <c r="O24" s="9"/>
      <c r="P24" s="9"/>
      <c r="Q24" s="11">
        <v>3.4907597535934292</v>
      </c>
      <c r="R24" s="7" t="s">
        <v>102</v>
      </c>
      <c r="S24" s="7" t="s">
        <v>91</v>
      </c>
      <c r="T24" s="7" t="s">
        <v>28</v>
      </c>
      <c r="U24" t="str">
        <f>IF(COUNTIF($A$2:A24,A24)=1,"Joiner","Not new")</f>
        <v>Joiner</v>
      </c>
    </row>
    <row r="25" spans="1:21" customFormat="1" hidden="1" x14ac:dyDescent="0.35">
      <c r="A25" s="7" t="s">
        <v>103</v>
      </c>
      <c r="B25" s="7" t="s">
        <v>104</v>
      </c>
      <c r="C25" s="7" t="s">
        <v>25</v>
      </c>
      <c r="D25" s="7" t="s">
        <v>26</v>
      </c>
      <c r="E25" s="7" t="s">
        <v>91</v>
      </c>
      <c r="F25" s="7" t="s">
        <v>36</v>
      </c>
      <c r="G25" s="8">
        <v>41086</v>
      </c>
      <c r="H25" s="8">
        <v>42094</v>
      </c>
      <c r="I25" s="9">
        <v>10</v>
      </c>
      <c r="J25" s="9">
        <v>0</v>
      </c>
      <c r="K25" s="9"/>
      <c r="L25" s="10"/>
      <c r="M25" s="11">
        <v>150</v>
      </c>
      <c r="N25" s="9"/>
      <c r="O25" s="9"/>
      <c r="P25" s="9"/>
      <c r="Q25" s="11">
        <v>2.7597535934291582</v>
      </c>
      <c r="R25" s="7" t="s">
        <v>105</v>
      </c>
      <c r="S25" s="7" t="s">
        <v>91</v>
      </c>
      <c r="T25" s="7" t="s">
        <v>36</v>
      </c>
      <c r="U25" t="str">
        <f>IF(COUNTIF($A$2:A25,A25)=1,"Joiner","Not new")</f>
        <v>Joiner</v>
      </c>
    </row>
    <row r="26" spans="1:21" customFormat="1" hidden="1" x14ac:dyDescent="0.35">
      <c r="A26" s="7" t="s">
        <v>106</v>
      </c>
      <c r="B26" s="7" t="s">
        <v>107</v>
      </c>
      <c r="C26" s="7" t="s">
        <v>25</v>
      </c>
      <c r="D26" s="7" t="s">
        <v>26</v>
      </c>
      <c r="E26" s="7" t="s">
        <v>91</v>
      </c>
      <c r="F26" s="7" t="s">
        <v>28</v>
      </c>
      <c r="G26" s="8">
        <v>40716</v>
      </c>
      <c r="H26" s="8">
        <v>42004</v>
      </c>
      <c r="I26" s="9">
        <v>116.4</v>
      </c>
      <c r="J26" s="9">
        <v>101.9923</v>
      </c>
      <c r="K26" s="9"/>
      <c r="L26" s="10"/>
      <c r="M26" s="11">
        <v>281.2</v>
      </c>
      <c r="N26" s="9"/>
      <c r="O26" s="9"/>
      <c r="P26" s="9"/>
      <c r="Q26" s="11">
        <v>3.5263518138261465</v>
      </c>
      <c r="R26" s="7" t="s">
        <v>108</v>
      </c>
      <c r="S26" s="7" t="s">
        <v>91</v>
      </c>
      <c r="T26" s="7" t="s">
        <v>28</v>
      </c>
      <c r="U26" t="str">
        <f>IF(COUNTIF($A$2:A26,A26)=1,"Joiner","Not new")</f>
        <v>Joiner</v>
      </c>
    </row>
    <row r="27" spans="1:21" customFormat="1" hidden="1" x14ac:dyDescent="0.35">
      <c r="A27" s="7" t="s">
        <v>109</v>
      </c>
      <c r="B27" s="7" t="s">
        <v>110</v>
      </c>
      <c r="C27" s="7" t="s">
        <v>25</v>
      </c>
      <c r="D27" s="7" t="s">
        <v>26</v>
      </c>
      <c r="E27" s="7" t="s">
        <v>27</v>
      </c>
      <c r="F27" s="7" t="s">
        <v>95</v>
      </c>
      <c r="G27" s="8">
        <v>40210</v>
      </c>
      <c r="H27" s="8">
        <v>41631</v>
      </c>
      <c r="I27" s="9">
        <v>2.5</v>
      </c>
      <c r="J27" s="9">
        <v>2.5</v>
      </c>
      <c r="K27" s="9"/>
      <c r="L27" s="10"/>
      <c r="M27" s="11">
        <v>11.98</v>
      </c>
      <c r="N27" s="9"/>
      <c r="O27" s="9"/>
      <c r="P27" s="9"/>
      <c r="Q27" s="11">
        <v>3.890485968514716</v>
      </c>
      <c r="R27" s="7" t="s">
        <v>111</v>
      </c>
      <c r="S27" s="7" t="s">
        <v>27</v>
      </c>
      <c r="T27" s="7" t="s">
        <v>95</v>
      </c>
      <c r="U27" t="str">
        <f>IF(COUNTIF($A$2:A27,A27)=1,"Joiner","Not new")</f>
        <v>Joiner</v>
      </c>
    </row>
    <row r="28" spans="1:21" customFormat="1" hidden="1" x14ac:dyDescent="0.35">
      <c r="A28" s="7" t="s">
        <v>112</v>
      </c>
      <c r="B28" s="7" t="s">
        <v>113</v>
      </c>
      <c r="C28" s="7" t="s">
        <v>25</v>
      </c>
      <c r="D28" s="7" t="s">
        <v>26</v>
      </c>
      <c r="E28" s="7" t="s">
        <v>27</v>
      </c>
      <c r="F28" s="7" t="s">
        <v>46</v>
      </c>
      <c r="G28" s="8">
        <v>40077</v>
      </c>
      <c r="H28" s="8">
        <v>46022</v>
      </c>
      <c r="I28" s="9">
        <v>150</v>
      </c>
      <c r="J28" s="9">
        <v>154.69999999999999</v>
      </c>
      <c r="K28" s="9"/>
      <c r="L28" s="10"/>
      <c r="M28" s="11">
        <v>1578</v>
      </c>
      <c r="N28" s="9"/>
      <c r="O28" s="9"/>
      <c r="P28" s="9"/>
      <c r="Q28" s="11">
        <v>16.276522929500342</v>
      </c>
      <c r="R28" s="7" t="s">
        <v>114</v>
      </c>
      <c r="S28" s="7" t="s">
        <v>27</v>
      </c>
      <c r="T28" s="7" t="s">
        <v>46</v>
      </c>
      <c r="U28" t="str">
        <f>IF(COUNTIF($A$2:A28,A28)=1,"Joiner","Not new")</f>
        <v>Joiner</v>
      </c>
    </row>
    <row r="29" spans="1:21" customFormat="1" hidden="1" x14ac:dyDescent="0.35">
      <c r="A29" s="7" t="s">
        <v>115</v>
      </c>
      <c r="B29" s="7" t="s">
        <v>116</v>
      </c>
      <c r="C29" s="7" t="s">
        <v>25</v>
      </c>
      <c r="D29" s="7" t="s">
        <v>26</v>
      </c>
      <c r="E29" s="7" t="s">
        <v>27</v>
      </c>
      <c r="F29" s="7" t="s">
        <v>95</v>
      </c>
      <c r="G29" s="8">
        <v>40522</v>
      </c>
      <c r="H29" s="8">
        <v>47848</v>
      </c>
      <c r="I29" s="9">
        <v>10.199999999999999</v>
      </c>
      <c r="J29" s="9">
        <v>10.199999999999999</v>
      </c>
      <c r="K29" s="9"/>
      <c r="L29" s="10"/>
      <c r="M29" s="11">
        <v>40.1</v>
      </c>
      <c r="N29" s="9"/>
      <c r="O29" s="9"/>
      <c r="P29" s="9"/>
      <c r="Q29" s="11">
        <v>20.057494866529773</v>
      </c>
      <c r="R29" s="7" t="s">
        <v>117</v>
      </c>
      <c r="S29" s="7" t="s">
        <v>27</v>
      </c>
      <c r="T29" s="7" t="s">
        <v>95</v>
      </c>
      <c r="U29" t="str">
        <f>IF(COUNTIF($A$2:A29,A29)=1,"Joiner","Not new")</f>
        <v>Joiner</v>
      </c>
    </row>
    <row r="30" spans="1:21" customFormat="1" hidden="1" x14ac:dyDescent="0.35">
      <c r="A30" s="7" t="s">
        <v>118</v>
      </c>
      <c r="B30" s="7" t="s">
        <v>119</v>
      </c>
      <c r="C30" s="7" t="s">
        <v>25</v>
      </c>
      <c r="D30" s="7" t="s">
        <v>26</v>
      </c>
      <c r="E30" s="7" t="s">
        <v>27</v>
      </c>
      <c r="F30" s="7" t="s">
        <v>95</v>
      </c>
      <c r="G30" s="8">
        <v>40724</v>
      </c>
      <c r="H30" s="8">
        <v>51501</v>
      </c>
      <c r="I30" s="9">
        <v>22</v>
      </c>
      <c r="J30" s="9">
        <v>22.2</v>
      </c>
      <c r="K30" s="9"/>
      <c r="L30" s="10"/>
      <c r="M30" s="11">
        <v>11626.2</v>
      </c>
      <c r="N30" s="9"/>
      <c r="O30" s="9"/>
      <c r="P30" s="9"/>
      <c r="Q30" s="11">
        <v>29.505817932922657</v>
      </c>
      <c r="R30" s="7" t="s">
        <v>120</v>
      </c>
      <c r="S30" s="7" t="s">
        <v>27</v>
      </c>
      <c r="T30" s="7" t="s">
        <v>95</v>
      </c>
      <c r="U30" t="str">
        <f>IF(COUNTIF($A$2:A30,A30)=1,"Joiner","Not new")</f>
        <v>Joiner</v>
      </c>
    </row>
    <row r="31" spans="1:21" customFormat="1" hidden="1" x14ac:dyDescent="0.35">
      <c r="A31" s="7" t="s">
        <v>121</v>
      </c>
      <c r="B31" s="7" t="s">
        <v>122</v>
      </c>
      <c r="C31" s="7" t="s">
        <v>25</v>
      </c>
      <c r="D31" s="7" t="s">
        <v>26</v>
      </c>
      <c r="E31" s="7" t="s">
        <v>27</v>
      </c>
      <c r="F31" s="7" t="s">
        <v>95</v>
      </c>
      <c r="G31" s="8">
        <v>39782</v>
      </c>
      <c r="H31" s="8">
        <v>41671</v>
      </c>
      <c r="I31" s="9">
        <v>108</v>
      </c>
      <c r="J31" s="9">
        <v>41</v>
      </c>
      <c r="K31" s="9"/>
      <c r="L31" s="10"/>
      <c r="M31" s="11">
        <v>33149</v>
      </c>
      <c r="N31" s="9"/>
      <c r="O31" s="9"/>
      <c r="P31" s="9"/>
      <c r="Q31" s="11">
        <v>5.1718001368925393</v>
      </c>
      <c r="R31" s="7" t="s">
        <v>123</v>
      </c>
      <c r="S31" s="7" t="s">
        <v>27</v>
      </c>
      <c r="T31" s="7" t="s">
        <v>95</v>
      </c>
      <c r="U31" t="str">
        <f>IF(COUNTIF($A$2:A31,A31)=1,"Joiner","Not new")</f>
        <v>Joiner</v>
      </c>
    </row>
    <row r="32" spans="1:21" customFormat="1" hidden="1" x14ac:dyDescent="0.35">
      <c r="A32" s="7" t="s">
        <v>124</v>
      </c>
      <c r="B32" s="7" t="s">
        <v>125</v>
      </c>
      <c r="C32" s="7" t="s">
        <v>25</v>
      </c>
      <c r="D32" s="7" t="s">
        <v>26</v>
      </c>
      <c r="E32" s="7" t="s">
        <v>27</v>
      </c>
      <c r="F32" s="7" t="s">
        <v>95</v>
      </c>
      <c r="G32" s="8">
        <v>40149</v>
      </c>
      <c r="H32" s="8">
        <v>43731</v>
      </c>
      <c r="I32" s="9">
        <v>20.148499999999999</v>
      </c>
      <c r="J32" s="9">
        <v>20.148499999999999</v>
      </c>
      <c r="K32" s="9"/>
      <c r="L32" s="10"/>
      <c r="M32" s="11">
        <v>17171.945500000002</v>
      </c>
      <c r="N32" s="9"/>
      <c r="O32" s="9"/>
      <c r="P32" s="9"/>
      <c r="Q32" s="11">
        <v>9.8069815195071861</v>
      </c>
      <c r="R32" s="7" t="s">
        <v>126</v>
      </c>
      <c r="S32" s="7" t="s">
        <v>27</v>
      </c>
      <c r="T32" s="7" t="s">
        <v>95</v>
      </c>
      <c r="U32" t="str">
        <f>IF(COUNTIF($A$2:A32,A32)=1,"Joiner","Not new")</f>
        <v>Joiner</v>
      </c>
    </row>
    <row r="33" spans="1:21" customFormat="1" hidden="1" x14ac:dyDescent="0.35">
      <c r="A33" s="7" t="s">
        <v>127</v>
      </c>
      <c r="B33" s="7" t="s">
        <v>128</v>
      </c>
      <c r="C33" s="7" t="s">
        <v>25</v>
      </c>
      <c r="D33" s="7" t="s">
        <v>26</v>
      </c>
      <c r="E33" s="7" t="s">
        <v>27</v>
      </c>
      <c r="F33" s="7" t="s">
        <v>95</v>
      </c>
      <c r="G33" s="8">
        <v>40841</v>
      </c>
      <c r="H33" s="8">
        <v>52963</v>
      </c>
      <c r="I33" s="9">
        <v>4.9000000000000004</v>
      </c>
      <c r="J33" s="9">
        <v>4.9000000000000004</v>
      </c>
      <c r="K33" s="9"/>
      <c r="L33" s="10"/>
      <c r="M33" s="11" t="s">
        <v>129</v>
      </c>
      <c r="N33" s="9"/>
      <c r="O33" s="9"/>
      <c r="P33" s="9"/>
      <c r="Q33" s="11">
        <v>33.18822724161533</v>
      </c>
      <c r="R33" s="7" t="s">
        <v>130</v>
      </c>
      <c r="S33" s="7" t="s">
        <v>27</v>
      </c>
      <c r="T33" s="7" t="s">
        <v>95</v>
      </c>
      <c r="U33" t="str">
        <f>IF(COUNTIF($A$2:A33,A33)=1,"Joiner","Not new")</f>
        <v>Joiner</v>
      </c>
    </row>
    <row r="34" spans="1:21" customFormat="1" hidden="1" x14ac:dyDescent="0.35">
      <c r="A34" s="7" t="s">
        <v>131</v>
      </c>
      <c r="B34" s="7" t="s">
        <v>132</v>
      </c>
      <c r="C34" s="7" t="s">
        <v>25</v>
      </c>
      <c r="D34" s="7" t="s">
        <v>26</v>
      </c>
      <c r="E34" s="7" t="s">
        <v>27</v>
      </c>
      <c r="F34" s="7" t="s">
        <v>95</v>
      </c>
      <c r="G34" s="8">
        <v>40787</v>
      </c>
      <c r="H34" s="8">
        <v>41608</v>
      </c>
      <c r="I34" s="9">
        <v>11.6</v>
      </c>
      <c r="J34" s="9">
        <v>11</v>
      </c>
      <c r="K34" s="9"/>
      <c r="L34" s="10"/>
      <c r="M34" s="11">
        <v>20.919999999999998</v>
      </c>
      <c r="N34" s="9"/>
      <c r="O34" s="9"/>
      <c r="P34" s="9"/>
      <c r="Q34" s="11">
        <v>2.2477754962354553</v>
      </c>
      <c r="R34" s="7" t="s">
        <v>133</v>
      </c>
      <c r="S34" s="7" t="s">
        <v>27</v>
      </c>
      <c r="T34" s="7" t="s">
        <v>95</v>
      </c>
      <c r="U34" t="str">
        <f>IF(COUNTIF($A$2:A34,A34)=1,"Joiner","Not new")</f>
        <v>Joiner</v>
      </c>
    </row>
    <row r="35" spans="1:21" customFormat="1" hidden="1" x14ac:dyDescent="0.35">
      <c r="A35" s="7" t="s">
        <v>134</v>
      </c>
      <c r="B35" s="7" t="s">
        <v>135</v>
      </c>
      <c r="C35" s="7" t="s">
        <v>25</v>
      </c>
      <c r="D35" s="7" t="s">
        <v>26</v>
      </c>
      <c r="E35" s="7" t="s">
        <v>27</v>
      </c>
      <c r="F35" s="7" t="s">
        <v>95</v>
      </c>
      <c r="G35" s="8">
        <v>41019</v>
      </c>
      <c r="H35" s="8">
        <v>46934</v>
      </c>
      <c r="I35" s="9">
        <v>740</v>
      </c>
      <c r="J35" s="9">
        <v>740</v>
      </c>
      <c r="K35" s="9"/>
      <c r="L35" s="10"/>
      <c r="M35" s="11">
        <v>7603</v>
      </c>
      <c r="N35" s="9"/>
      <c r="O35" s="9"/>
      <c r="P35" s="9"/>
      <c r="Q35" s="11">
        <v>16.194387405886378</v>
      </c>
      <c r="R35" s="7" t="s">
        <v>136</v>
      </c>
      <c r="S35" s="7" t="s">
        <v>27</v>
      </c>
      <c r="T35" s="7" t="s">
        <v>95</v>
      </c>
      <c r="U35" t="str">
        <f>IF(COUNTIF($A$2:A35,A35)=1,"Joiner","Not new")</f>
        <v>Joiner</v>
      </c>
    </row>
    <row r="36" spans="1:21" customFormat="1" hidden="1" x14ac:dyDescent="0.35">
      <c r="A36" s="7" t="s">
        <v>137</v>
      </c>
      <c r="B36" s="7" t="s">
        <v>138</v>
      </c>
      <c r="C36" s="7" t="s">
        <v>25</v>
      </c>
      <c r="D36" s="7" t="s">
        <v>26</v>
      </c>
      <c r="E36" s="7" t="s">
        <v>27</v>
      </c>
      <c r="F36" s="7" t="s">
        <v>95</v>
      </c>
      <c r="G36" s="8">
        <v>40686</v>
      </c>
      <c r="H36" s="8">
        <v>76792</v>
      </c>
      <c r="I36" s="9" t="s">
        <v>129</v>
      </c>
      <c r="J36" s="9" t="s">
        <v>129</v>
      </c>
      <c r="K36" s="9"/>
      <c r="L36" s="10"/>
      <c r="M36" s="11" t="s">
        <v>129</v>
      </c>
      <c r="N36" s="9"/>
      <c r="O36" s="9"/>
      <c r="P36" s="9"/>
      <c r="Q36" s="11">
        <v>98.852840520191648</v>
      </c>
      <c r="R36" s="7" t="s">
        <v>139</v>
      </c>
      <c r="S36" s="7" t="s">
        <v>27</v>
      </c>
      <c r="T36" s="7" t="s">
        <v>95</v>
      </c>
      <c r="U36" t="str">
        <f>IF(COUNTIF($A$2:A36,A36)=1,"Joiner","Not new")</f>
        <v>Joiner</v>
      </c>
    </row>
    <row r="37" spans="1:21" customFormat="1" hidden="1" x14ac:dyDescent="0.35">
      <c r="A37" s="7" t="s">
        <v>140</v>
      </c>
      <c r="B37" s="7" t="s">
        <v>141</v>
      </c>
      <c r="C37" s="7" t="s">
        <v>25</v>
      </c>
      <c r="D37" s="7" t="s">
        <v>26</v>
      </c>
      <c r="E37" s="7" t="s">
        <v>27</v>
      </c>
      <c r="F37" s="7" t="s">
        <v>95</v>
      </c>
      <c r="G37" s="8">
        <v>39478</v>
      </c>
      <c r="H37" s="8">
        <v>43830</v>
      </c>
      <c r="I37" s="9">
        <v>2</v>
      </c>
      <c r="J37" s="9">
        <v>2</v>
      </c>
      <c r="K37" s="9"/>
      <c r="L37" s="10"/>
      <c r="M37" s="11">
        <v>40.79</v>
      </c>
      <c r="N37" s="9"/>
      <c r="O37" s="9"/>
      <c r="P37" s="9"/>
      <c r="Q37" s="11">
        <v>11.915126625598905</v>
      </c>
      <c r="R37" s="7" t="s">
        <v>142</v>
      </c>
      <c r="S37" s="7" t="s">
        <v>27</v>
      </c>
      <c r="T37" s="7" t="s">
        <v>95</v>
      </c>
      <c r="U37" t="str">
        <f>IF(COUNTIF($A$2:A37,A37)=1,"Joiner","Not new")</f>
        <v>Joiner</v>
      </c>
    </row>
    <row r="38" spans="1:21" customFormat="1" hidden="1" x14ac:dyDescent="0.35">
      <c r="A38" s="7" t="s">
        <v>143</v>
      </c>
      <c r="B38" s="7" t="s">
        <v>144</v>
      </c>
      <c r="C38" s="7" t="s">
        <v>25</v>
      </c>
      <c r="D38" s="7" t="s">
        <v>26</v>
      </c>
      <c r="E38" s="7" t="s">
        <v>27</v>
      </c>
      <c r="F38" s="7" t="s">
        <v>95</v>
      </c>
      <c r="G38" s="8">
        <v>40318</v>
      </c>
      <c r="H38" s="8">
        <v>47848</v>
      </c>
      <c r="I38" s="9">
        <v>66.5</v>
      </c>
      <c r="J38" s="9">
        <v>66.5</v>
      </c>
      <c r="K38" s="9"/>
      <c r="L38" s="10"/>
      <c r="M38" s="11">
        <v>10304.200000000001</v>
      </c>
      <c r="N38" s="9"/>
      <c r="O38" s="9"/>
      <c r="P38" s="9"/>
      <c r="Q38" s="11">
        <v>20.616016427104721</v>
      </c>
      <c r="R38" s="7" t="s">
        <v>145</v>
      </c>
      <c r="S38" s="7" t="s">
        <v>27</v>
      </c>
      <c r="T38" s="7" t="s">
        <v>95</v>
      </c>
      <c r="U38" t="str">
        <f>IF(COUNTIF($A$2:A38,A38)=1,"Joiner","Not new")</f>
        <v>Joiner</v>
      </c>
    </row>
    <row r="39" spans="1:21" customFormat="1" hidden="1" x14ac:dyDescent="0.35">
      <c r="A39" s="7" t="s">
        <v>146</v>
      </c>
      <c r="B39" s="7" t="s">
        <v>147</v>
      </c>
      <c r="C39" s="7" t="s">
        <v>25</v>
      </c>
      <c r="D39" s="7" t="s">
        <v>26</v>
      </c>
      <c r="E39" s="7" t="s">
        <v>148</v>
      </c>
      <c r="F39" s="7" t="s">
        <v>28</v>
      </c>
      <c r="G39" s="8">
        <v>40544</v>
      </c>
      <c r="H39" s="8">
        <v>42064</v>
      </c>
      <c r="I39" s="9">
        <v>8.5299999999999994</v>
      </c>
      <c r="J39" s="9">
        <v>8.5299999999999994</v>
      </c>
      <c r="K39" s="9"/>
      <c r="L39" s="10"/>
      <c r="M39" s="11">
        <v>13.03</v>
      </c>
      <c r="N39" s="9"/>
      <c r="O39" s="9"/>
      <c r="P39" s="9"/>
      <c r="Q39" s="11">
        <v>4.1615331964407938</v>
      </c>
      <c r="R39" s="7" t="s">
        <v>149</v>
      </c>
      <c r="S39" s="7" t="s">
        <v>148</v>
      </c>
      <c r="T39" s="7" t="s">
        <v>28</v>
      </c>
      <c r="U39" t="str">
        <f>IF(COUNTIF($A$2:A39,A39)=1,"Joiner","Not new")</f>
        <v>Joiner</v>
      </c>
    </row>
    <row r="40" spans="1:21" customFormat="1" hidden="1" x14ac:dyDescent="0.35">
      <c r="A40" s="7" t="s">
        <v>150</v>
      </c>
      <c r="B40" s="7" t="s">
        <v>151</v>
      </c>
      <c r="C40" s="7" t="s">
        <v>25</v>
      </c>
      <c r="D40" s="7" t="s">
        <v>26</v>
      </c>
      <c r="E40" s="7" t="s">
        <v>148</v>
      </c>
      <c r="F40" s="7" t="s">
        <v>28</v>
      </c>
      <c r="G40" s="8">
        <v>39720</v>
      </c>
      <c r="H40" s="8">
        <v>43435</v>
      </c>
      <c r="I40" s="9">
        <v>0</v>
      </c>
      <c r="J40" s="9">
        <v>0</v>
      </c>
      <c r="K40" s="9"/>
      <c r="L40" s="10"/>
      <c r="M40" s="11">
        <v>0</v>
      </c>
      <c r="N40" s="9"/>
      <c r="O40" s="9"/>
      <c r="P40" s="9"/>
      <c r="Q40" s="11">
        <v>10.171115674195756</v>
      </c>
      <c r="R40" s="7" t="s">
        <v>152</v>
      </c>
      <c r="S40" s="7" t="s">
        <v>148</v>
      </c>
      <c r="T40" s="7" t="s">
        <v>28</v>
      </c>
      <c r="U40" t="str">
        <f>IF(COUNTIF($A$2:A40,A40)=1,"Joiner","Not new")</f>
        <v>Joiner</v>
      </c>
    </row>
    <row r="41" spans="1:21" customFormat="1" hidden="1" x14ac:dyDescent="0.35">
      <c r="A41" s="7" t="s">
        <v>153</v>
      </c>
      <c r="B41" s="7" t="s">
        <v>154</v>
      </c>
      <c r="C41" s="7" t="s">
        <v>25</v>
      </c>
      <c r="D41" s="7" t="s">
        <v>26</v>
      </c>
      <c r="E41" s="7" t="s">
        <v>148</v>
      </c>
      <c r="F41" s="7" t="s">
        <v>46</v>
      </c>
      <c r="G41" s="8">
        <v>39965</v>
      </c>
      <c r="H41" s="8">
        <v>41152</v>
      </c>
      <c r="I41" s="9">
        <v>39</v>
      </c>
      <c r="J41" s="9">
        <v>39</v>
      </c>
      <c r="K41" s="9"/>
      <c r="L41" s="10"/>
      <c r="M41" s="11">
        <v>873.72</v>
      </c>
      <c r="N41" s="9"/>
      <c r="O41" s="9"/>
      <c r="P41" s="9"/>
      <c r="Q41" s="11">
        <v>3.2498288843258041</v>
      </c>
      <c r="R41" s="7" t="s">
        <v>155</v>
      </c>
      <c r="S41" s="7" t="s">
        <v>148</v>
      </c>
      <c r="T41" s="7" t="s">
        <v>46</v>
      </c>
      <c r="U41" t="str">
        <f>IF(COUNTIF($A$2:A41,A41)=1,"Joiner","Not new")</f>
        <v>Joiner</v>
      </c>
    </row>
    <row r="42" spans="1:21" customFormat="1" hidden="1" x14ac:dyDescent="0.35">
      <c r="A42" s="7" t="s">
        <v>156</v>
      </c>
      <c r="B42" s="7" t="s">
        <v>157</v>
      </c>
      <c r="C42" s="7" t="s">
        <v>25</v>
      </c>
      <c r="D42" s="7" t="s">
        <v>26</v>
      </c>
      <c r="E42" s="7" t="s">
        <v>148</v>
      </c>
      <c r="F42" s="7" t="s">
        <v>28</v>
      </c>
      <c r="G42" s="8">
        <v>40269</v>
      </c>
      <c r="H42" s="8">
        <v>45382</v>
      </c>
      <c r="I42" s="9">
        <v>35</v>
      </c>
      <c r="J42" s="9">
        <v>32</v>
      </c>
      <c r="K42" s="9"/>
      <c r="L42" s="10"/>
      <c r="M42" s="11">
        <v>3082</v>
      </c>
      <c r="N42" s="9"/>
      <c r="O42" s="9"/>
      <c r="P42" s="9"/>
      <c r="Q42" s="11">
        <v>13.998631074606434</v>
      </c>
      <c r="R42" s="7" t="s">
        <v>158</v>
      </c>
      <c r="S42" s="7" t="s">
        <v>148</v>
      </c>
      <c r="T42" s="7" t="s">
        <v>28</v>
      </c>
      <c r="U42" t="str">
        <f>IF(COUNTIF($A$2:A42,A42)=1,"Joiner","Not new")</f>
        <v>Joiner</v>
      </c>
    </row>
    <row r="43" spans="1:21" customFormat="1" hidden="1" x14ac:dyDescent="0.35">
      <c r="A43" s="7" t="s">
        <v>159</v>
      </c>
      <c r="B43" s="7" t="s">
        <v>160</v>
      </c>
      <c r="C43" s="7" t="s">
        <v>25</v>
      </c>
      <c r="D43" s="7" t="s">
        <v>26</v>
      </c>
      <c r="E43" s="7" t="s">
        <v>161</v>
      </c>
      <c r="F43" s="7" t="s">
        <v>28</v>
      </c>
      <c r="G43" s="8">
        <v>40743</v>
      </c>
      <c r="H43" s="8">
        <v>52810</v>
      </c>
      <c r="I43" s="9">
        <v>4.5</v>
      </c>
      <c r="J43" s="9">
        <v>4.58</v>
      </c>
      <c r="K43" s="9"/>
      <c r="L43" s="10"/>
      <c r="M43" s="11">
        <v>397</v>
      </c>
      <c r="N43" s="9"/>
      <c r="O43" s="9"/>
      <c r="P43" s="9"/>
      <c r="Q43" s="11">
        <v>33.037645448323069</v>
      </c>
      <c r="R43" s="7" t="s">
        <v>162</v>
      </c>
      <c r="S43" s="7" t="s">
        <v>161</v>
      </c>
      <c r="T43" s="7" t="s">
        <v>28</v>
      </c>
      <c r="U43" t="str">
        <f>IF(COUNTIF($A$2:A43,A43)=1,"Joiner","Not new")</f>
        <v>Joiner</v>
      </c>
    </row>
    <row r="44" spans="1:21" customFormat="1" hidden="1" x14ac:dyDescent="0.35">
      <c r="A44" s="7" t="s">
        <v>163</v>
      </c>
      <c r="B44" s="7" t="s">
        <v>164</v>
      </c>
      <c r="C44" s="7" t="s">
        <v>25</v>
      </c>
      <c r="D44" s="7" t="s">
        <v>26</v>
      </c>
      <c r="E44" s="7" t="s">
        <v>161</v>
      </c>
      <c r="F44" s="7" t="s">
        <v>32</v>
      </c>
      <c r="G44" s="8">
        <v>40736</v>
      </c>
      <c r="H44" s="8">
        <v>42918</v>
      </c>
      <c r="I44" s="9">
        <v>677</v>
      </c>
      <c r="J44" s="9">
        <v>677</v>
      </c>
      <c r="K44" s="9"/>
      <c r="L44" s="10"/>
      <c r="M44" s="11">
        <v>6302</v>
      </c>
      <c r="N44" s="9"/>
      <c r="O44" s="9"/>
      <c r="P44" s="9"/>
      <c r="Q44" s="11">
        <v>5.9739904175222449</v>
      </c>
      <c r="R44" s="7" t="s">
        <v>165</v>
      </c>
      <c r="S44" s="7" t="s">
        <v>161</v>
      </c>
      <c r="T44" s="7" t="s">
        <v>32</v>
      </c>
      <c r="U44" t="str">
        <f>IF(COUNTIF($A$2:A44,A44)=1,"Joiner","Not new")</f>
        <v>Joiner</v>
      </c>
    </row>
    <row r="45" spans="1:21" customFormat="1" hidden="1" x14ac:dyDescent="0.35">
      <c r="A45" s="7" t="s">
        <v>166</v>
      </c>
      <c r="B45" s="7" t="s">
        <v>167</v>
      </c>
      <c r="C45" s="7" t="s">
        <v>25</v>
      </c>
      <c r="D45" s="7" t="s">
        <v>26</v>
      </c>
      <c r="E45" s="7" t="s">
        <v>168</v>
      </c>
      <c r="F45" s="7" t="s">
        <v>32</v>
      </c>
      <c r="G45" s="8">
        <v>38426</v>
      </c>
      <c r="H45" s="8">
        <v>46265</v>
      </c>
      <c r="I45" s="9">
        <v>70.089999999999989</v>
      </c>
      <c r="J45" s="9">
        <v>69.77</v>
      </c>
      <c r="K45" s="9"/>
      <c r="L45" s="10"/>
      <c r="M45" s="11">
        <v>423.46999999999997</v>
      </c>
      <c r="N45" s="9"/>
      <c r="O45" s="9"/>
      <c r="P45" s="9"/>
      <c r="Q45" s="11">
        <v>21.462012320328544</v>
      </c>
      <c r="R45" s="7" t="s">
        <v>169</v>
      </c>
      <c r="S45" s="7" t="s">
        <v>168</v>
      </c>
      <c r="T45" s="7" t="s">
        <v>32</v>
      </c>
      <c r="U45" t="str">
        <f>IF(COUNTIF($A$2:A45,A45)=1,"Joiner","Not new")</f>
        <v>Joiner</v>
      </c>
    </row>
    <row r="46" spans="1:21" customFormat="1" hidden="1" x14ac:dyDescent="0.35">
      <c r="A46" s="7" t="s">
        <v>170</v>
      </c>
      <c r="B46" s="7" t="s">
        <v>171</v>
      </c>
      <c r="C46" s="7" t="s">
        <v>25</v>
      </c>
      <c r="D46" s="7" t="s">
        <v>26</v>
      </c>
      <c r="E46" s="7" t="s">
        <v>172</v>
      </c>
      <c r="F46" s="7" t="s">
        <v>32</v>
      </c>
      <c r="G46" s="8">
        <v>39651</v>
      </c>
      <c r="H46" s="8">
        <v>43830</v>
      </c>
      <c r="I46" s="9">
        <v>1206.5</v>
      </c>
      <c r="J46" s="9">
        <v>1206.5</v>
      </c>
      <c r="K46" s="9"/>
      <c r="L46" s="10"/>
      <c r="M46" s="11">
        <v>14510.98</v>
      </c>
      <c r="N46" s="9"/>
      <c r="O46" s="9"/>
      <c r="P46" s="9"/>
      <c r="Q46" s="11">
        <v>11.441478439425051</v>
      </c>
      <c r="R46" s="7" t="s">
        <v>173</v>
      </c>
      <c r="S46" s="7" t="s">
        <v>172</v>
      </c>
      <c r="T46" s="7" t="s">
        <v>32</v>
      </c>
      <c r="U46" t="str">
        <f>IF(COUNTIF($A$2:A46,A46)=1,"Joiner","Not new")</f>
        <v>Joiner</v>
      </c>
    </row>
    <row r="47" spans="1:21" customFormat="1" hidden="1" x14ac:dyDescent="0.35">
      <c r="A47" s="7" t="s">
        <v>174</v>
      </c>
      <c r="B47" s="7" t="s">
        <v>175</v>
      </c>
      <c r="C47" s="7" t="s">
        <v>25</v>
      </c>
      <c r="D47" s="7" t="s">
        <v>26</v>
      </c>
      <c r="E47" s="7" t="s">
        <v>172</v>
      </c>
      <c r="F47" s="7" t="s">
        <v>36</v>
      </c>
      <c r="G47" s="8">
        <v>40522</v>
      </c>
      <c r="H47" s="8">
        <v>42004</v>
      </c>
      <c r="I47" s="9">
        <v>0.5</v>
      </c>
      <c r="J47" s="9">
        <v>0.5</v>
      </c>
      <c r="K47" s="9"/>
      <c r="L47" s="10"/>
      <c r="M47" s="11">
        <v>3.2</v>
      </c>
      <c r="N47" s="9"/>
      <c r="O47" s="9"/>
      <c r="P47" s="9"/>
      <c r="Q47" s="11">
        <v>4.0574948665297743</v>
      </c>
      <c r="R47" s="7" t="s">
        <v>176</v>
      </c>
      <c r="S47" s="7" t="s">
        <v>172</v>
      </c>
      <c r="T47" s="7" t="s">
        <v>36</v>
      </c>
      <c r="U47" t="str">
        <f>IF(COUNTIF($A$2:A47,A47)=1,"Joiner","Not new")</f>
        <v>Joiner</v>
      </c>
    </row>
    <row r="48" spans="1:21" customFormat="1" hidden="1" x14ac:dyDescent="0.35">
      <c r="A48" s="7" t="s">
        <v>177</v>
      </c>
      <c r="B48" s="7" t="s">
        <v>178</v>
      </c>
      <c r="C48" s="7" t="s">
        <v>25</v>
      </c>
      <c r="D48" s="7" t="s">
        <v>26</v>
      </c>
      <c r="E48" s="7" t="s">
        <v>172</v>
      </c>
      <c r="F48" s="7" t="s">
        <v>36</v>
      </c>
      <c r="G48" s="8">
        <v>40602</v>
      </c>
      <c r="H48" s="8">
        <v>48944</v>
      </c>
      <c r="I48" s="9">
        <v>306.8</v>
      </c>
      <c r="J48" s="9">
        <v>209</v>
      </c>
      <c r="K48" s="9"/>
      <c r="L48" s="10"/>
      <c r="M48" s="11">
        <v>1117.9000000000001</v>
      </c>
      <c r="N48" s="9"/>
      <c r="O48" s="9"/>
      <c r="P48" s="9"/>
      <c r="Q48" s="11">
        <v>22.839151266255989</v>
      </c>
      <c r="R48" s="7" t="s">
        <v>179</v>
      </c>
      <c r="S48" s="7" t="s">
        <v>172</v>
      </c>
      <c r="T48" s="7" t="s">
        <v>36</v>
      </c>
      <c r="U48" t="str">
        <f>IF(COUNTIF($A$2:A48,A48)=1,"Joiner","Not new")</f>
        <v>Joiner</v>
      </c>
    </row>
    <row r="49" spans="1:21" customFormat="1" hidden="1" x14ac:dyDescent="0.35">
      <c r="A49" s="7" t="s">
        <v>180</v>
      </c>
      <c r="B49" s="7" t="s">
        <v>181</v>
      </c>
      <c r="C49" s="7" t="s">
        <v>25</v>
      </c>
      <c r="D49" s="7" t="s">
        <v>26</v>
      </c>
      <c r="E49" s="7" t="s">
        <v>172</v>
      </c>
      <c r="F49" s="7" t="s">
        <v>46</v>
      </c>
      <c r="G49" s="8">
        <v>39964</v>
      </c>
      <c r="H49" s="8">
        <v>41486</v>
      </c>
      <c r="I49" s="9">
        <v>99.609003000000001</v>
      </c>
      <c r="J49" s="9">
        <v>74.772999999999996</v>
      </c>
      <c r="K49" s="9"/>
      <c r="L49" s="10"/>
      <c r="M49" s="11">
        <v>990.74900300000002</v>
      </c>
      <c r="N49" s="9"/>
      <c r="O49" s="9"/>
      <c r="P49" s="9"/>
      <c r="Q49" s="11">
        <v>4.1670088980150579</v>
      </c>
      <c r="R49" s="7" t="s">
        <v>182</v>
      </c>
      <c r="S49" s="7" t="s">
        <v>172</v>
      </c>
      <c r="T49" s="7" t="s">
        <v>46</v>
      </c>
      <c r="U49" t="str">
        <f>IF(COUNTIF($A$2:A49,A49)=1,"Joiner","Not new")</f>
        <v>Joiner</v>
      </c>
    </row>
    <row r="50" spans="1:21" customFormat="1" hidden="1" x14ac:dyDescent="0.35">
      <c r="A50" s="7" t="s">
        <v>183</v>
      </c>
      <c r="B50" s="7" t="s">
        <v>184</v>
      </c>
      <c r="C50" s="7" t="s">
        <v>25</v>
      </c>
      <c r="D50" s="7" t="s">
        <v>26</v>
      </c>
      <c r="E50" s="7" t="s">
        <v>172</v>
      </c>
      <c r="F50" s="7" t="s">
        <v>32</v>
      </c>
      <c r="G50" s="8">
        <v>40847</v>
      </c>
      <c r="H50" s="8">
        <v>43008</v>
      </c>
      <c r="I50" s="9">
        <v>219.18759187742262</v>
      </c>
      <c r="J50" s="9">
        <v>245.44900000000001</v>
      </c>
      <c r="K50" s="9"/>
      <c r="L50" s="10"/>
      <c r="M50" s="11">
        <v>1431.2671601163081</v>
      </c>
      <c r="N50" s="9"/>
      <c r="O50" s="9"/>
      <c r="P50" s="9"/>
      <c r="Q50" s="11">
        <v>5.9164955509924706</v>
      </c>
      <c r="R50" s="7" t="s">
        <v>185</v>
      </c>
      <c r="S50" s="7" t="s">
        <v>172</v>
      </c>
      <c r="T50" s="7" t="s">
        <v>32</v>
      </c>
      <c r="U50" t="str">
        <f>IF(COUNTIF($A$2:A50,A50)=1,"Joiner","Not new")</f>
        <v>Joiner</v>
      </c>
    </row>
    <row r="51" spans="1:21" customFormat="1" hidden="1" x14ac:dyDescent="0.35">
      <c r="A51" s="7" t="s">
        <v>186</v>
      </c>
      <c r="B51" s="7" t="s">
        <v>187</v>
      </c>
      <c r="C51" s="7" t="s">
        <v>25</v>
      </c>
      <c r="D51" s="7" t="s">
        <v>26</v>
      </c>
      <c r="E51" s="7" t="s">
        <v>172</v>
      </c>
      <c r="F51" s="7" t="s">
        <v>46</v>
      </c>
      <c r="G51" s="8">
        <v>39338</v>
      </c>
      <c r="H51" s="8">
        <v>41274</v>
      </c>
      <c r="I51" s="9">
        <v>24.606999999999999</v>
      </c>
      <c r="J51" s="9">
        <v>24.861999999999998</v>
      </c>
      <c r="K51" s="9"/>
      <c r="L51" s="10"/>
      <c r="M51" s="11">
        <v>34.488</v>
      </c>
      <c r="N51" s="9"/>
      <c r="O51" s="9"/>
      <c r="P51" s="9"/>
      <c r="Q51" s="11">
        <v>5.3004791238877482</v>
      </c>
      <c r="R51" s="7" t="s">
        <v>188</v>
      </c>
      <c r="S51" s="7" t="s">
        <v>172</v>
      </c>
      <c r="T51" s="7" t="s">
        <v>46</v>
      </c>
      <c r="U51" t="str">
        <f>IF(COUNTIF($A$2:A51,A51)=1,"Joiner","Not new")</f>
        <v>Joiner</v>
      </c>
    </row>
    <row r="52" spans="1:21" customFormat="1" hidden="1" x14ac:dyDescent="0.35">
      <c r="A52" s="7" t="s">
        <v>189</v>
      </c>
      <c r="B52" s="7" t="s">
        <v>190</v>
      </c>
      <c r="C52" s="7" t="s">
        <v>25</v>
      </c>
      <c r="D52" s="7" t="s">
        <v>26</v>
      </c>
      <c r="E52" s="7" t="s">
        <v>172</v>
      </c>
      <c r="F52" s="7" t="s">
        <v>32</v>
      </c>
      <c r="G52" s="8">
        <v>41109</v>
      </c>
      <c r="H52" s="8">
        <v>42035</v>
      </c>
      <c r="I52" s="9">
        <v>0</v>
      </c>
      <c r="J52" s="9">
        <v>0</v>
      </c>
      <c r="K52" s="9"/>
      <c r="L52" s="10"/>
      <c r="M52" s="11">
        <v>0</v>
      </c>
      <c r="N52" s="9"/>
      <c r="O52" s="9"/>
      <c r="P52" s="9"/>
      <c r="Q52" s="11">
        <v>2.5352498288843259</v>
      </c>
      <c r="R52" s="7" t="s">
        <v>191</v>
      </c>
      <c r="S52" s="7" t="s">
        <v>172</v>
      </c>
      <c r="T52" s="7" t="s">
        <v>32</v>
      </c>
      <c r="U52" t="str">
        <f>IF(COUNTIF($A$2:A52,A52)=1,"Joiner","Not new")</f>
        <v>Joiner</v>
      </c>
    </row>
    <row r="53" spans="1:21" customFormat="1" hidden="1" x14ac:dyDescent="0.35">
      <c r="A53" s="7" t="s">
        <v>192</v>
      </c>
      <c r="B53" s="7" t="s">
        <v>193</v>
      </c>
      <c r="C53" s="7" t="s">
        <v>25</v>
      </c>
      <c r="D53" s="7" t="s">
        <v>26</v>
      </c>
      <c r="E53" s="7" t="s">
        <v>172</v>
      </c>
      <c r="F53" s="7" t="s">
        <v>46</v>
      </c>
      <c r="G53" s="8">
        <v>40330</v>
      </c>
      <c r="H53" s="8">
        <v>41333</v>
      </c>
      <c r="I53" s="9">
        <v>-144.69999999999999</v>
      </c>
      <c r="J53" s="9">
        <v>-154.9</v>
      </c>
      <c r="K53" s="9"/>
      <c r="L53" s="10"/>
      <c r="M53" s="11">
        <v>-396.77692307692308</v>
      </c>
      <c r="N53" s="9"/>
      <c r="O53" s="9"/>
      <c r="P53" s="9"/>
      <c r="Q53" s="11">
        <v>2.7460643394934978</v>
      </c>
      <c r="R53" s="7" t="s">
        <v>194</v>
      </c>
      <c r="S53" s="7" t="s">
        <v>172</v>
      </c>
      <c r="T53" s="7" t="s">
        <v>46</v>
      </c>
      <c r="U53" t="str">
        <f>IF(COUNTIF($A$2:A53,A53)=1,"Joiner","Not new")</f>
        <v>Joiner</v>
      </c>
    </row>
    <row r="54" spans="1:21" customFormat="1" hidden="1" x14ac:dyDescent="0.35">
      <c r="A54" s="7" t="s">
        <v>195</v>
      </c>
      <c r="B54" s="7" t="s">
        <v>196</v>
      </c>
      <c r="C54" s="7" t="s">
        <v>25</v>
      </c>
      <c r="D54" s="7" t="s">
        <v>26</v>
      </c>
      <c r="E54" s="7" t="s">
        <v>172</v>
      </c>
      <c r="F54" s="7" t="s">
        <v>197</v>
      </c>
      <c r="G54" s="8">
        <v>40443</v>
      </c>
      <c r="H54" s="8">
        <v>41737</v>
      </c>
      <c r="I54" s="9">
        <v>0</v>
      </c>
      <c r="J54" s="9">
        <v>0</v>
      </c>
      <c r="K54" s="9"/>
      <c r="L54" s="10"/>
      <c r="M54" s="11">
        <v>0</v>
      </c>
      <c r="N54" s="9"/>
      <c r="O54" s="9"/>
      <c r="P54" s="9"/>
      <c r="Q54" s="11">
        <v>3.5427789185489389</v>
      </c>
      <c r="R54" s="7" t="s">
        <v>198</v>
      </c>
      <c r="S54" s="7" t="s">
        <v>172</v>
      </c>
      <c r="T54" s="7" t="s">
        <v>197</v>
      </c>
      <c r="U54" t="str">
        <f>IF(COUNTIF($A$2:A54,A54)=1,"Joiner","Not new")</f>
        <v>Joiner</v>
      </c>
    </row>
    <row r="55" spans="1:21" customFormat="1" hidden="1" x14ac:dyDescent="0.35">
      <c r="A55" s="7" t="s">
        <v>199</v>
      </c>
      <c r="B55" s="7" t="s">
        <v>200</v>
      </c>
      <c r="C55" s="7" t="s">
        <v>25</v>
      </c>
      <c r="D55" s="7" t="s">
        <v>26</v>
      </c>
      <c r="E55" s="7" t="s">
        <v>172</v>
      </c>
      <c r="F55" s="7" t="s">
        <v>28</v>
      </c>
      <c r="G55" s="8">
        <v>40745</v>
      </c>
      <c r="H55" s="8">
        <v>42020</v>
      </c>
      <c r="I55" s="9">
        <v>0</v>
      </c>
      <c r="J55" s="9">
        <v>0</v>
      </c>
      <c r="K55" s="9"/>
      <c r="L55" s="10"/>
      <c r="M55" s="11">
        <v>0</v>
      </c>
      <c r="N55" s="9"/>
      <c r="O55" s="9"/>
      <c r="P55" s="9"/>
      <c r="Q55" s="11">
        <v>3.4907597535934292</v>
      </c>
      <c r="R55" s="7" t="s">
        <v>201</v>
      </c>
      <c r="S55" s="7" t="s">
        <v>172</v>
      </c>
      <c r="T55" s="7" t="s">
        <v>28</v>
      </c>
      <c r="U55" t="str">
        <f>IF(COUNTIF($A$2:A55,A55)=1,"Joiner","Not new")</f>
        <v>Joiner</v>
      </c>
    </row>
    <row r="56" spans="1:21" customFormat="1" hidden="1" x14ac:dyDescent="0.35">
      <c r="A56" s="7" t="s">
        <v>202</v>
      </c>
      <c r="B56" s="7" t="s">
        <v>203</v>
      </c>
      <c r="C56" s="7" t="s">
        <v>25</v>
      </c>
      <c r="D56" s="7" t="s">
        <v>26</v>
      </c>
      <c r="E56" s="7" t="s">
        <v>172</v>
      </c>
      <c r="F56" s="7" t="s">
        <v>36</v>
      </c>
      <c r="G56" s="8">
        <v>40846</v>
      </c>
      <c r="H56" s="8">
        <v>42062</v>
      </c>
      <c r="I56" s="9">
        <v>0</v>
      </c>
      <c r="J56" s="9">
        <v>0</v>
      </c>
      <c r="K56" s="9"/>
      <c r="L56" s="10"/>
      <c r="M56" s="11">
        <v>0</v>
      </c>
      <c r="N56" s="9"/>
      <c r="O56" s="9"/>
      <c r="P56" s="9"/>
      <c r="Q56" s="11">
        <v>3.3292265571526354</v>
      </c>
      <c r="R56" s="7" t="s">
        <v>204</v>
      </c>
      <c r="S56" s="7" t="s">
        <v>172</v>
      </c>
      <c r="T56" s="7" t="s">
        <v>36</v>
      </c>
      <c r="U56" t="str">
        <f>IF(COUNTIF($A$2:A56,A56)=1,"Joiner","Not new")</f>
        <v>Joiner</v>
      </c>
    </row>
    <row r="57" spans="1:21" customFormat="1" hidden="1" x14ac:dyDescent="0.35">
      <c r="A57" s="7" t="s">
        <v>205</v>
      </c>
      <c r="B57" s="7" t="s">
        <v>206</v>
      </c>
      <c r="C57" s="7" t="s">
        <v>25</v>
      </c>
      <c r="D57" s="7" t="s">
        <v>26</v>
      </c>
      <c r="E57" s="7" t="s">
        <v>172</v>
      </c>
      <c r="F57" s="7" t="s">
        <v>28</v>
      </c>
      <c r="G57" s="8">
        <v>40014</v>
      </c>
      <c r="H57" s="8">
        <v>41425</v>
      </c>
      <c r="I57" s="9">
        <v>0</v>
      </c>
      <c r="J57" s="9">
        <v>0</v>
      </c>
      <c r="K57" s="9"/>
      <c r="L57" s="10"/>
      <c r="M57" s="11">
        <v>0</v>
      </c>
      <c r="N57" s="9"/>
      <c r="O57" s="9"/>
      <c r="P57" s="9"/>
      <c r="Q57" s="11">
        <v>3.8631074606433948</v>
      </c>
      <c r="R57" s="7" t="s">
        <v>207</v>
      </c>
      <c r="S57" s="7" t="s">
        <v>172</v>
      </c>
      <c r="T57" s="7" t="s">
        <v>28</v>
      </c>
      <c r="U57" t="str">
        <f>IF(COUNTIF($A$2:A57,A57)=1,"Joiner","Not new")</f>
        <v>Joiner</v>
      </c>
    </row>
    <row r="58" spans="1:21" customFormat="1" hidden="1" x14ac:dyDescent="0.35">
      <c r="A58" s="7" t="s">
        <v>208</v>
      </c>
      <c r="B58" s="7" t="s">
        <v>209</v>
      </c>
      <c r="C58" s="7" t="s">
        <v>25</v>
      </c>
      <c r="D58" s="7" t="s">
        <v>26</v>
      </c>
      <c r="E58" s="7" t="s">
        <v>172</v>
      </c>
      <c r="F58" s="7" t="s">
        <v>28</v>
      </c>
      <c r="G58" s="8">
        <v>40603</v>
      </c>
      <c r="H58" s="8">
        <v>42277</v>
      </c>
      <c r="I58" s="9">
        <v>6.96</v>
      </c>
      <c r="J58" s="9">
        <v>3.4630000000000001</v>
      </c>
      <c r="K58" s="9"/>
      <c r="L58" s="10"/>
      <c r="M58" s="11">
        <v>102.06</v>
      </c>
      <c r="N58" s="9"/>
      <c r="O58" s="9"/>
      <c r="P58" s="9"/>
      <c r="Q58" s="11">
        <v>4.5831622176591376</v>
      </c>
      <c r="R58" s="7" t="s">
        <v>210</v>
      </c>
      <c r="S58" s="7" t="s">
        <v>172</v>
      </c>
      <c r="T58" s="7" t="s">
        <v>28</v>
      </c>
      <c r="U58" t="str">
        <f>IF(COUNTIF($A$2:A58,A58)=1,"Joiner","Not new")</f>
        <v>Joiner</v>
      </c>
    </row>
    <row r="59" spans="1:21" customFormat="1" hidden="1" x14ac:dyDescent="0.35">
      <c r="A59" s="7" t="s">
        <v>211</v>
      </c>
      <c r="B59" s="7" t="s">
        <v>212</v>
      </c>
      <c r="C59" s="7" t="s">
        <v>25</v>
      </c>
      <c r="D59" s="7" t="s">
        <v>26</v>
      </c>
      <c r="E59" s="7" t="s">
        <v>172</v>
      </c>
      <c r="F59" s="7" t="s">
        <v>32</v>
      </c>
      <c r="G59" s="8">
        <v>38504</v>
      </c>
      <c r="H59" s="8">
        <v>43830</v>
      </c>
      <c r="I59" s="9">
        <v>5.86</v>
      </c>
      <c r="J59" s="9">
        <v>5.86</v>
      </c>
      <c r="K59" s="9"/>
      <c r="L59" s="10"/>
      <c r="M59" s="11">
        <v>1288.68</v>
      </c>
      <c r="N59" s="9"/>
      <c r="O59" s="9"/>
      <c r="P59" s="9"/>
      <c r="Q59" s="11">
        <v>14.581793292265571</v>
      </c>
      <c r="R59" s="7" t="s">
        <v>213</v>
      </c>
      <c r="S59" s="7" t="s">
        <v>172</v>
      </c>
      <c r="T59" s="7" t="s">
        <v>32</v>
      </c>
      <c r="U59" t="str">
        <f>IF(COUNTIF($A$2:A59,A59)=1,"Joiner","Not new")</f>
        <v>Joiner</v>
      </c>
    </row>
    <row r="60" spans="1:21" customFormat="1" hidden="1" x14ac:dyDescent="0.35">
      <c r="A60" s="7" t="s">
        <v>214</v>
      </c>
      <c r="B60" s="7" t="s">
        <v>215</v>
      </c>
      <c r="C60" s="7" t="s">
        <v>25</v>
      </c>
      <c r="D60" s="7" t="s">
        <v>26</v>
      </c>
      <c r="E60" s="7" t="s">
        <v>172</v>
      </c>
      <c r="F60" s="7" t="s">
        <v>46</v>
      </c>
      <c r="G60" s="8">
        <v>40786</v>
      </c>
      <c r="H60" s="8">
        <v>41121</v>
      </c>
      <c r="I60" s="9">
        <v>0</v>
      </c>
      <c r="J60" s="9">
        <v>0</v>
      </c>
      <c r="K60" s="9"/>
      <c r="L60" s="10"/>
      <c r="M60" s="11">
        <v>18566.787712694208</v>
      </c>
      <c r="N60" s="9"/>
      <c r="O60" s="9"/>
      <c r="P60" s="9"/>
      <c r="Q60" s="11">
        <v>0.91718001368925395</v>
      </c>
      <c r="R60" s="7" t="s">
        <v>216</v>
      </c>
      <c r="S60" s="7" t="s">
        <v>172</v>
      </c>
      <c r="T60" s="7" t="s">
        <v>46</v>
      </c>
      <c r="U60" t="str">
        <f>IF(COUNTIF($A$2:A60,A60)=1,"Joiner","Not new")</f>
        <v>Joiner</v>
      </c>
    </row>
    <row r="61" spans="1:21" customFormat="1" hidden="1" x14ac:dyDescent="0.35">
      <c r="A61" s="7" t="s">
        <v>217</v>
      </c>
      <c r="B61" s="7" t="s">
        <v>218</v>
      </c>
      <c r="C61" s="7" t="s">
        <v>25</v>
      </c>
      <c r="D61" s="7" t="s">
        <v>26</v>
      </c>
      <c r="E61" s="7" t="s">
        <v>172</v>
      </c>
      <c r="F61" s="7" t="s">
        <v>28</v>
      </c>
      <c r="G61" s="8">
        <v>40582</v>
      </c>
      <c r="H61" s="8">
        <v>42986</v>
      </c>
      <c r="I61" s="9">
        <v>37</v>
      </c>
      <c r="J61" s="9">
        <v>37</v>
      </c>
      <c r="K61" s="9"/>
      <c r="L61" s="10"/>
      <c r="M61" s="11">
        <v>3286</v>
      </c>
      <c r="N61" s="9"/>
      <c r="O61" s="9"/>
      <c r="P61" s="9"/>
      <c r="Q61" s="11">
        <v>6.5817932922655711</v>
      </c>
      <c r="R61" s="7" t="s">
        <v>219</v>
      </c>
      <c r="S61" s="7" t="s">
        <v>172</v>
      </c>
      <c r="T61" s="7" t="s">
        <v>28</v>
      </c>
      <c r="U61" t="str">
        <f>IF(COUNTIF($A$2:A61,A61)=1,"Joiner","Not new")</f>
        <v>Joiner</v>
      </c>
    </row>
    <row r="62" spans="1:21" customFormat="1" hidden="1" x14ac:dyDescent="0.35">
      <c r="A62" s="7" t="s">
        <v>220</v>
      </c>
      <c r="B62" s="7" t="s">
        <v>221</v>
      </c>
      <c r="C62" s="7" t="s">
        <v>25</v>
      </c>
      <c r="D62" s="7" t="s">
        <v>26</v>
      </c>
      <c r="E62" s="7" t="s">
        <v>222</v>
      </c>
      <c r="F62" s="7" t="s">
        <v>32</v>
      </c>
      <c r="G62" s="8">
        <v>37953</v>
      </c>
      <c r="H62" s="8">
        <v>41729</v>
      </c>
      <c r="I62" s="9">
        <v>8.85</v>
      </c>
      <c r="J62" s="9">
        <v>10.26</v>
      </c>
      <c r="K62" s="9"/>
      <c r="L62" s="10"/>
      <c r="M62" s="11">
        <v>36.379999999999995</v>
      </c>
      <c r="N62" s="9"/>
      <c r="O62" s="9"/>
      <c r="P62" s="9"/>
      <c r="Q62" s="11">
        <v>10.338124572210814</v>
      </c>
      <c r="R62" s="7" t="s">
        <v>223</v>
      </c>
      <c r="S62" s="7" t="s">
        <v>222</v>
      </c>
      <c r="T62" s="7" t="s">
        <v>32</v>
      </c>
      <c r="U62" t="str">
        <f>IF(COUNTIF($A$2:A62,A62)=1,"Joiner","Not new")</f>
        <v>Joiner</v>
      </c>
    </row>
    <row r="63" spans="1:21" customFormat="1" hidden="1" x14ac:dyDescent="0.35">
      <c r="A63" s="7" t="s">
        <v>224</v>
      </c>
      <c r="B63" s="7" t="s">
        <v>225</v>
      </c>
      <c r="C63" s="7" t="s">
        <v>25</v>
      </c>
      <c r="D63" s="7" t="s">
        <v>26</v>
      </c>
      <c r="E63" s="7" t="s">
        <v>172</v>
      </c>
      <c r="F63" s="7" t="s">
        <v>32</v>
      </c>
      <c r="G63" s="8">
        <v>38534</v>
      </c>
      <c r="H63" s="8">
        <v>43435</v>
      </c>
      <c r="I63" s="9">
        <v>28.826000000000001</v>
      </c>
      <c r="J63" s="9">
        <v>26.827000000000002</v>
      </c>
      <c r="K63" s="9"/>
      <c r="L63" s="10"/>
      <c r="M63" s="11">
        <v>5638.2559999999994</v>
      </c>
      <c r="N63" s="9"/>
      <c r="O63" s="9"/>
      <c r="P63" s="9"/>
      <c r="Q63" s="11">
        <v>13.418206707734429</v>
      </c>
      <c r="R63" s="7" t="s">
        <v>226</v>
      </c>
      <c r="S63" s="7" t="s">
        <v>172</v>
      </c>
      <c r="T63" s="7" t="s">
        <v>32</v>
      </c>
      <c r="U63" t="str">
        <f>IF(COUNTIF($A$2:A63,A63)=1,"Joiner","Not new")</f>
        <v>Joiner</v>
      </c>
    </row>
    <row r="64" spans="1:21" customFormat="1" hidden="1" x14ac:dyDescent="0.35">
      <c r="A64" s="7" t="s">
        <v>227</v>
      </c>
      <c r="B64" s="7" t="s">
        <v>228</v>
      </c>
      <c r="C64" s="7" t="s">
        <v>25</v>
      </c>
      <c r="D64" s="7" t="s">
        <v>26</v>
      </c>
      <c r="E64" s="7" t="s">
        <v>222</v>
      </c>
      <c r="F64" s="7" t="s">
        <v>28</v>
      </c>
      <c r="G64" s="8">
        <v>38078</v>
      </c>
      <c r="H64" s="8">
        <v>42582</v>
      </c>
      <c r="I64" s="9">
        <v>273.05313313445049</v>
      </c>
      <c r="J64" s="9">
        <v>405.74820789401673</v>
      </c>
      <c r="K64" s="9"/>
      <c r="L64" s="10"/>
      <c r="M64" s="11">
        <v>5636.1923206094034</v>
      </c>
      <c r="N64" s="9"/>
      <c r="O64" s="9"/>
      <c r="P64" s="9"/>
      <c r="Q64" s="11">
        <v>12.331279945242985</v>
      </c>
      <c r="R64" s="7" t="s">
        <v>229</v>
      </c>
      <c r="S64" s="7" t="s">
        <v>222</v>
      </c>
      <c r="T64" s="7" t="s">
        <v>28</v>
      </c>
      <c r="U64" t="str">
        <f>IF(COUNTIF($A$2:A64,A64)=1,"Joiner","Not new")</f>
        <v>Joiner</v>
      </c>
    </row>
    <row r="65" spans="1:21" customFormat="1" hidden="1" x14ac:dyDescent="0.35">
      <c r="A65" s="7" t="s">
        <v>230</v>
      </c>
      <c r="B65" s="7" t="s">
        <v>231</v>
      </c>
      <c r="C65" s="7" t="s">
        <v>25</v>
      </c>
      <c r="D65" s="7" t="s">
        <v>26</v>
      </c>
      <c r="E65" s="7" t="s">
        <v>222</v>
      </c>
      <c r="F65" s="7" t="s">
        <v>32</v>
      </c>
      <c r="G65" s="8">
        <v>40817</v>
      </c>
      <c r="H65" s="8">
        <v>41821</v>
      </c>
      <c r="I65" s="9">
        <v>0</v>
      </c>
      <c r="J65" s="9">
        <v>0</v>
      </c>
      <c r="K65" s="9"/>
      <c r="L65" s="10"/>
      <c r="M65" s="11">
        <v>0</v>
      </c>
      <c r="N65" s="9"/>
      <c r="O65" s="9"/>
      <c r="P65" s="9"/>
      <c r="Q65" s="11">
        <v>2.7488021902806299</v>
      </c>
      <c r="R65" s="7" t="s">
        <v>232</v>
      </c>
      <c r="S65" s="7" t="s">
        <v>222</v>
      </c>
      <c r="T65" s="7" t="s">
        <v>32</v>
      </c>
      <c r="U65" t="str">
        <f>IF(COUNTIF($A$2:A65,A65)=1,"Joiner","Not new")</f>
        <v>Joiner</v>
      </c>
    </row>
    <row r="66" spans="1:21" customFormat="1" hidden="1" x14ac:dyDescent="0.35">
      <c r="A66" s="7" t="s">
        <v>233</v>
      </c>
      <c r="B66" s="7" t="s">
        <v>234</v>
      </c>
      <c r="C66" s="7" t="s">
        <v>25</v>
      </c>
      <c r="D66" s="7" t="s">
        <v>26</v>
      </c>
      <c r="E66" s="7" t="s">
        <v>222</v>
      </c>
      <c r="F66" s="7" t="s">
        <v>32</v>
      </c>
      <c r="G66" s="8">
        <v>41060</v>
      </c>
      <c r="H66" s="8">
        <v>44554</v>
      </c>
      <c r="I66" s="9">
        <v>26.8</v>
      </c>
      <c r="J66" s="9">
        <v>54.38</v>
      </c>
      <c r="K66" s="9"/>
      <c r="L66" s="10"/>
      <c r="M66" s="11">
        <v>500.8</v>
      </c>
      <c r="N66" s="9"/>
      <c r="O66" s="9"/>
      <c r="P66" s="9"/>
      <c r="Q66" s="11">
        <v>9.5660506502395624</v>
      </c>
      <c r="R66" s="7" t="s">
        <v>235</v>
      </c>
      <c r="S66" s="7" t="s">
        <v>222</v>
      </c>
      <c r="T66" s="7" t="s">
        <v>32</v>
      </c>
      <c r="U66" t="str">
        <f>IF(COUNTIF($A$2:A66,A66)=1,"Joiner","Not new")</f>
        <v>Joiner</v>
      </c>
    </row>
    <row r="67" spans="1:21" customFormat="1" hidden="1" x14ac:dyDescent="0.35">
      <c r="A67" s="7" t="s">
        <v>236</v>
      </c>
      <c r="B67" s="7" t="s">
        <v>237</v>
      </c>
      <c r="C67" s="7" t="s">
        <v>25</v>
      </c>
      <c r="D67" s="7" t="s">
        <v>26</v>
      </c>
      <c r="E67" s="7" t="s">
        <v>222</v>
      </c>
      <c r="F67" s="7" t="s">
        <v>32</v>
      </c>
      <c r="G67" s="8">
        <v>40756</v>
      </c>
      <c r="H67" s="8">
        <v>43405</v>
      </c>
      <c r="I67" s="9">
        <v>16.219000000000001</v>
      </c>
      <c r="J67" s="9">
        <v>16.219000000000001</v>
      </c>
      <c r="K67" s="9"/>
      <c r="L67" s="10"/>
      <c r="M67" s="11">
        <v>256.24599999999998</v>
      </c>
      <c r="N67" s="9"/>
      <c r="O67" s="9"/>
      <c r="P67" s="9"/>
      <c r="Q67" s="11">
        <v>7.2525667351129366</v>
      </c>
      <c r="R67" s="7" t="s">
        <v>238</v>
      </c>
      <c r="S67" s="7" t="s">
        <v>222</v>
      </c>
      <c r="T67" s="7" t="s">
        <v>32</v>
      </c>
      <c r="U67" t="str">
        <f>IF(COUNTIF($A$2:A67,A67)=1,"Joiner","Not new")</f>
        <v>Joiner</v>
      </c>
    </row>
    <row r="68" spans="1:21" customFormat="1" hidden="1" x14ac:dyDescent="0.35">
      <c r="A68" s="7" t="s">
        <v>239</v>
      </c>
      <c r="B68" s="7" t="s">
        <v>240</v>
      </c>
      <c r="C68" s="7" t="s">
        <v>25</v>
      </c>
      <c r="D68" s="7" t="s">
        <v>26</v>
      </c>
      <c r="E68" s="7" t="s">
        <v>222</v>
      </c>
      <c r="F68" s="7" t="s">
        <v>32</v>
      </c>
      <c r="G68" s="8">
        <v>38808</v>
      </c>
      <c r="H68" s="8">
        <v>42460</v>
      </c>
      <c r="I68" s="9">
        <v>24.869999999999997</v>
      </c>
      <c r="J68" s="9">
        <v>24.169999999999998</v>
      </c>
      <c r="K68" s="9"/>
      <c r="L68" s="10"/>
      <c r="M68" s="11">
        <v>51.100000000000009</v>
      </c>
      <c r="N68" s="9"/>
      <c r="O68" s="9"/>
      <c r="P68" s="9"/>
      <c r="Q68" s="11">
        <v>9.9986310746064344</v>
      </c>
      <c r="R68" s="7" t="s">
        <v>241</v>
      </c>
      <c r="S68" s="7" t="s">
        <v>222</v>
      </c>
      <c r="T68" s="7" t="s">
        <v>32</v>
      </c>
      <c r="U68" t="str">
        <f>IF(COUNTIF($A$2:A68,A68)=1,"Joiner","Not new")</f>
        <v>Joiner</v>
      </c>
    </row>
    <row r="69" spans="1:21" customFormat="1" hidden="1" x14ac:dyDescent="0.35">
      <c r="A69" s="7" t="s">
        <v>242</v>
      </c>
      <c r="B69" s="7" t="s">
        <v>243</v>
      </c>
      <c r="C69" s="7" t="s">
        <v>25</v>
      </c>
      <c r="D69" s="7" t="s">
        <v>26</v>
      </c>
      <c r="E69" s="7" t="s">
        <v>222</v>
      </c>
      <c r="F69" s="7" t="s">
        <v>36</v>
      </c>
      <c r="G69" s="8">
        <v>37973</v>
      </c>
      <c r="H69" s="8">
        <v>42296</v>
      </c>
      <c r="I69" s="9">
        <v>163.35000000000002</v>
      </c>
      <c r="J69" s="9">
        <v>174.67000000000002</v>
      </c>
      <c r="K69" s="9"/>
      <c r="L69" s="10"/>
      <c r="M69" s="11">
        <v>627.58999999999992</v>
      </c>
      <c r="N69" s="9"/>
      <c r="O69" s="9"/>
      <c r="P69" s="9"/>
      <c r="Q69" s="11">
        <v>11.835728952772074</v>
      </c>
      <c r="R69" s="7" t="s">
        <v>244</v>
      </c>
      <c r="S69" s="7" t="s">
        <v>222</v>
      </c>
      <c r="T69" s="7" t="s">
        <v>36</v>
      </c>
      <c r="U69" t="str">
        <f>IF(COUNTIF($A$2:A69,A69)=1,"Joiner","Not new")</f>
        <v>Joiner</v>
      </c>
    </row>
    <row r="70" spans="1:21" customFormat="1" hidden="1" x14ac:dyDescent="0.35">
      <c r="A70" s="7" t="s">
        <v>245</v>
      </c>
      <c r="B70" s="7" t="s">
        <v>246</v>
      </c>
      <c r="C70" s="7" t="s">
        <v>25</v>
      </c>
      <c r="D70" s="7" t="s">
        <v>26</v>
      </c>
      <c r="E70" s="7" t="s">
        <v>222</v>
      </c>
      <c r="F70" s="7" t="s">
        <v>32</v>
      </c>
      <c r="G70" s="8">
        <v>38012</v>
      </c>
      <c r="H70" s="8">
        <v>42308</v>
      </c>
      <c r="I70" s="9">
        <v>102.39</v>
      </c>
      <c r="J70" s="9">
        <v>78.949999999999989</v>
      </c>
      <c r="K70" s="9"/>
      <c r="L70" s="10"/>
      <c r="M70" s="11">
        <v>634.06000000000006</v>
      </c>
      <c r="N70" s="9"/>
      <c r="O70" s="9"/>
      <c r="P70" s="9"/>
      <c r="Q70" s="11">
        <v>11.761806981519507</v>
      </c>
      <c r="R70" s="7" t="s">
        <v>247</v>
      </c>
      <c r="S70" s="7" t="s">
        <v>222</v>
      </c>
      <c r="T70" s="7" t="s">
        <v>32</v>
      </c>
      <c r="U70" t="str">
        <f>IF(COUNTIF($A$2:A70,A70)=1,"Joiner","Not new")</f>
        <v>Joiner</v>
      </c>
    </row>
    <row r="71" spans="1:21" customFormat="1" hidden="1" x14ac:dyDescent="0.35">
      <c r="A71" s="7" t="s">
        <v>248</v>
      </c>
      <c r="B71" s="7" t="s">
        <v>249</v>
      </c>
      <c r="C71" s="7" t="s">
        <v>25</v>
      </c>
      <c r="D71" s="7" t="s">
        <v>26</v>
      </c>
      <c r="E71" s="7" t="s">
        <v>222</v>
      </c>
      <c r="F71" s="7" t="s">
        <v>32</v>
      </c>
      <c r="G71" s="8">
        <v>38291</v>
      </c>
      <c r="H71" s="8">
        <v>41455</v>
      </c>
      <c r="I71" s="9">
        <v>7.9</v>
      </c>
      <c r="J71" s="9">
        <v>22.83</v>
      </c>
      <c r="K71" s="9"/>
      <c r="L71" s="10"/>
      <c r="M71" s="11">
        <v>96.050000000000011</v>
      </c>
      <c r="N71" s="9"/>
      <c r="O71" s="9"/>
      <c r="P71" s="9"/>
      <c r="Q71" s="11">
        <v>8.6625598904859693</v>
      </c>
      <c r="R71" s="7" t="s">
        <v>250</v>
      </c>
      <c r="S71" s="7" t="s">
        <v>222</v>
      </c>
      <c r="T71" s="7" t="s">
        <v>32</v>
      </c>
      <c r="U71" t="str">
        <f>IF(COUNTIF($A$2:A71,A71)=1,"Joiner","Not new")</f>
        <v>Joiner</v>
      </c>
    </row>
    <row r="72" spans="1:21" customFormat="1" hidden="1" x14ac:dyDescent="0.35">
      <c r="A72" s="7" t="s">
        <v>251</v>
      </c>
      <c r="B72" s="7" t="s">
        <v>252</v>
      </c>
      <c r="C72" s="7" t="s">
        <v>25</v>
      </c>
      <c r="D72" s="7" t="s">
        <v>26</v>
      </c>
      <c r="E72" s="7" t="s">
        <v>222</v>
      </c>
      <c r="F72" s="7" t="s">
        <v>36</v>
      </c>
      <c r="G72" s="8">
        <v>40817</v>
      </c>
      <c r="H72" s="8">
        <v>41365</v>
      </c>
      <c r="I72" s="9">
        <v>699.3</v>
      </c>
      <c r="J72" s="9">
        <v>699.3</v>
      </c>
      <c r="K72" s="9"/>
      <c r="L72" s="10"/>
      <c r="M72" s="11">
        <v>1563.9</v>
      </c>
      <c r="N72" s="9"/>
      <c r="O72" s="9"/>
      <c r="P72" s="9"/>
      <c r="Q72" s="11">
        <v>1.5003422313483916</v>
      </c>
      <c r="R72" s="7" t="s">
        <v>253</v>
      </c>
      <c r="S72" s="7" t="s">
        <v>222</v>
      </c>
      <c r="T72" s="7" t="s">
        <v>36</v>
      </c>
      <c r="U72" t="str">
        <f>IF(COUNTIF($A$2:A72,A72)=1,"Joiner","Not new")</f>
        <v>Joiner</v>
      </c>
    </row>
    <row r="73" spans="1:21" customFormat="1" hidden="1" x14ac:dyDescent="0.35">
      <c r="A73" s="7" t="s">
        <v>254</v>
      </c>
      <c r="B73" s="7" t="s">
        <v>255</v>
      </c>
      <c r="C73" s="7" t="s">
        <v>25</v>
      </c>
      <c r="D73" s="7" t="s">
        <v>26</v>
      </c>
      <c r="E73" s="7" t="s">
        <v>222</v>
      </c>
      <c r="F73" s="7" t="s">
        <v>46</v>
      </c>
      <c r="G73" s="8">
        <v>40679</v>
      </c>
      <c r="H73" s="8">
        <v>41362</v>
      </c>
      <c r="I73" s="9">
        <v>70.11</v>
      </c>
      <c r="J73" s="9">
        <v>55.4</v>
      </c>
      <c r="K73" s="9"/>
      <c r="L73" s="10"/>
      <c r="M73" s="11">
        <v>139.38</v>
      </c>
      <c r="N73" s="9"/>
      <c r="O73" s="9"/>
      <c r="P73" s="9"/>
      <c r="Q73" s="11">
        <v>1.8699520876112252</v>
      </c>
      <c r="R73" s="7" t="s">
        <v>256</v>
      </c>
      <c r="S73" s="7" t="s">
        <v>222</v>
      </c>
      <c r="T73" s="7" t="s">
        <v>46</v>
      </c>
      <c r="U73" t="str">
        <f>IF(COUNTIF($A$2:A73,A73)=1,"Joiner","Not new")</f>
        <v>Joiner</v>
      </c>
    </row>
    <row r="74" spans="1:21" customFormat="1" hidden="1" x14ac:dyDescent="0.35">
      <c r="A74" s="7" t="s">
        <v>257</v>
      </c>
      <c r="B74" s="7" t="s">
        <v>258</v>
      </c>
      <c r="C74" s="7" t="s">
        <v>25</v>
      </c>
      <c r="D74" s="7" t="s">
        <v>26</v>
      </c>
      <c r="E74" s="7" t="s">
        <v>222</v>
      </c>
      <c r="F74" s="7" t="s">
        <v>32</v>
      </c>
      <c r="G74" s="8">
        <v>40817</v>
      </c>
      <c r="H74" s="8">
        <v>41623</v>
      </c>
      <c r="I74" s="9">
        <v>30.09</v>
      </c>
      <c r="J74" s="9">
        <v>29.095563479999999</v>
      </c>
      <c r="K74" s="9"/>
      <c r="L74" s="10"/>
      <c r="M74" s="11">
        <v>54.24</v>
      </c>
      <c r="N74" s="9"/>
      <c r="O74" s="9"/>
      <c r="P74" s="9"/>
      <c r="Q74" s="11">
        <v>2.2067077344284738</v>
      </c>
      <c r="R74" s="7" t="s">
        <v>259</v>
      </c>
      <c r="S74" s="7" t="s">
        <v>222</v>
      </c>
      <c r="T74" s="7" t="s">
        <v>32</v>
      </c>
      <c r="U74" t="str">
        <f>IF(COUNTIF($A$2:A74,A74)=1,"Joiner","Not new")</f>
        <v>Joiner</v>
      </c>
    </row>
    <row r="75" spans="1:21" customFormat="1" hidden="1" x14ac:dyDescent="0.35">
      <c r="A75" s="7" t="s">
        <v>260</v>
      </c>
      <c r="B75" s="7" t="s">
        <v>261</v>
      </c>
      <c r="C75" s="7" t="s">
        <v>25</v>
      </c>
      <c r="D75" s="7" t="s">
        <v>26</v>
      </c>
      <c r="E75" s="7" t="s">
        <v>222</v>
      </c>
      <c r="F75" s="7" t="s">
        <v>28</v>
      </c>
      <c r="G75" s="8">
        <v>38036</v>
      </c>
      <c r="H75" s="8">
        <v>41729</v>
      </c>
      <c r="I75" s="9">
        <v>114.31399999999999</v>
      </c>
      <c r="J75" s="9">
        <v>120.34</v>
      </c>
      <c r="K75" s="9"/>
      <c r="L75" s="10"/>
      <c r="M75" s="11">
        <v>371.89</v>
      </c>
      <c r="N75" s="9"/>
      <c r="O75" s="9"/>
      <c r="P75" s="9"/>
      <c r="Q75" s="11">
        <v>10.11088295687885</v>
      </c>
      <c r="R75" s="7" t="s">
        <v>262</v>
      </c>
      <c r="S75" s="7" t="s">
        <v>222</v>
      </c>
      <c r="T75" s="7" t="s">
        <v>28</v>
      </c>
      <c r="U75" t="str">
        <f>IF(COUNTIF($A$2:A75,A75)=1,"Joiner","Not new")</f>
        <v>Joiner</v>
      </c>
    </row>
    <row r="76" spans="1:21" customFormat="1" hidden="1" x14ac:dyDescent="0.35">
      <c r="A76" s="7" t="s">
        <v>263</v>
      </c>
      <c r="B76" s="7" t="s">
        <v>264</v>
      </c>
      <c r="C76" s="7" t="s">
        <v>25</v>
      </c>
      <c r="D76" s="7" t="s">
        <v>26</v>
      </c>
      <c r="E76" s="7" t="s">
        <v>222</v>
      </c>
      <c r="F76" s="7" t="s">
        <v>32</v>
      </c>
      <c r="G76" s="8">
        <v>40625</v>
      </c>
      <c r="H76" s="8">
        <v>41730</v>
      </c>
      <c r="I76" s="9">
        <v>0</v>
      </c>
      <c r="J76" s="9">
        <v>0</v>
      </c>
      <c r="K76" s="9"/>
      <c r="L76" s="10"/>
      <c r="M76" s="11">
        <v>70.25</v>
      </c>
      <c r="N76" s="9"/>
      <c r="O76" s="9"/>
      <c r="P76" s="9"/>
      <c r="Q76" s="11">
        <v>3.0253251197809718</v>
      </c>
      <c r="R76" s="7" t="s">
        <v>265</v>
      </c>
      <c r="S76" s="7" t="s">
        <v>222</v>
      </c>
      <c r="T76" s="7" t="s">
        <v>32</v>
      </c>
      <c r="U76" t="str">
        <f>IF(COUNTIF($A$2:A76,A76)=1,"Joiner","Not new")</f>
        <v>Joiner</v>
      </c>
    </row>
    <row r="77" spans="1:21" customFormat="1" hidden="1" x14ac:dyDescent="0.35">
      <c r="A77" s="7" t="s">
        <v>266</v>
      </c>
      <c r="B77" s="7" t="s">
        <v>267</v>
      </c>
      <c r="C77" s="7" t="s">
        <v>25</v>
      </c>
      <c r="D77" s="7" t="s">
        <v>26</v>
      </c>
      <c r="E77" s="7" t="s">
        <v>222</v>
      </c>
      <c r="F77" s="7" t="s">
        <v>46</v>
      </c>
      <c r="G77" s="8">
        <v>40269</v>
      </c>
      <c r="H77" s="8">
        <v>41061</v>
      </c>
      <c r="I77" s="9">
        <v>0</v>
      </c>
      <c r="J77" s="9">
        <v>0</v>
      </c>
      <c r="K77" s="9"/>
      <c r="L77" s="10"/>
      <c r="M77" s="11">
        <v>0</v>
      </c>
      <c r="N77" s="9"/>
      <c r="O77" s="9"/>
      <c r="P77" s="9"/>
      <c r="Q77" s="11">
        <v>2.1683778234086244</v>
      </c>
      <c r="R77" s="7" t="s">
        <v>268</v>
      </c>
      <c r="S77" s="7" t="s">
        <v>222</v>
      </c>
      <c r="T77" s="7" t="s">
        <v>46</v>
      </c>
      <c r="U77" t="str">
        <f>IF(COUNTIF($A$2:A77,A77)=1,"Joiner","Not new")</f>
        <v>Joiner</v>
      </c>
    </row>
    <row r="78" spans="1:21" customFormat="1" hidden="1" x14ac:dyDescent="0.35">
      <c r="A78" s="7" t="s">
        <v>269</v>
      </c>
      <c r="B78" s="7" t="s">
        <v>270</v>
      </c>
      <c r="C78" s="7" t="s">
        <v>25</v>
      </c>
      <c r="D78" s="7" t="s">
        <v>26</v>
      </c>
      <c r="E78" s="7" t="s">
        <v>271</v>
      </c>
      <c r="F78" s="7" t="s">
        <v>36</v>
      </c>
      <c r="G78" s="8">
        <v>40026</v>
      </c>
      <c r="H78" s="8">
        <v>41668</v>
      </c>
      <c r="I78" s="9">
        <v>72.5</v>
      </c>
      <c r="J78" s="9">
        <v>87.35</v>
      </c>
      <c r="K78" s="9"/>
      <c r="L78" s="10"/>
      <c r="M78" s="11">
        <v>1203.3899999999999</v>
      </c>
      <c r="N78" s="9"/>
      <c r="O78" s="9"/>
      <c r="P78" s="9"/>
      <c r="Q78" s="11">
        <v>4.4955509924709105</v>
      </c>
      <c r="R78" s="7" t="s">
        <v>272</v>
      </c>
      <c r="S78" s="7" t="s">
        <v>271</v>
      </c>
      <c r="T78" s="7" t="s">
        <v>36</v>
      </c>
      <c r="U78" t="str">
        <f>IF(COUNTIF($A$2:A78,A78)=1,"Joiner","Not new")</f>
        <v>Joiner</v>
      </c>
    </row>
    <row r="79" spans="1:21" customFormat="1" hidden="1" x14ac:dyDescent="0.35">
      <c r="A79" s="7" t="s">
        <v>273</v>
      </c>
      <c r="B79" s="7" t="s">
        <v>274</v>
      </c>
      <c r="C79" s="7" t="s">
        <v>25</v>
      </c>
      <c r="D79" s="7" t="s">
        <v>26</v>
      </c>
      <c r="E79" s="7" t="s">
        <v>271</v>
      </c>
      <c r="F79" s="7" t="s">
        <v>28</v>
      </c>
      <c r="G79" s="8">
        <v>39220</v>
      </c>
      <c r="H79" s="8">
        <v>43374</v>
      </c>
      <c r="I79" s="9">
        <v>112</v>
      </c>
      <c r="J79" s="9">
        <v>98.8</v>
      </c>
      <c r="K79" s="9"/>
      <c r="L79" s="10"/>
      <c r="M79" s="11">
        <v>1004.3</v>
      </c>
      <c r="N79" s="9"/>
      <c r="O79" s="9"/>
      <c r="P79" s="9"/>
      <c r="Q79" s="11">
        <v>11.373032169746748</v>
      </c>
      <c r="R79" s="7" t="s">
        <v>275</v>
      </c>
      <c r="S79" s="7" t="s">
        <v>271</v>
      </c>
      <c r="T79" s="7" t="s">
        <v>28</v>
      </c>
      <c r="U79" t="str">
        <f>IF(COUNTIF($A$2:A79,A79)=1,"Joiner","Not new")</f>
        <v>Joiner</v>
      </c>
    </row>
    <row r="80" spans="1:21" customFormat="1" hidden="1" x14ac:dyDescent="0.35">
      <c r="A80" s="7" t="s">
        <v>276</v>
      </c>
      <c r="B80" s="7" t="s">
        <v>277</v>
      </c>
      <c r="C80" s="7" t="s">
        <v>25</v>
      </c>
      <c r="D80" s="7" t="s">
        <v>26</v>
      </c>
      <c r="E80" s="7" t="s">
        <v>271</v>
      </c>
      <c r="F80" s="7" t="s">
        <v>36</v>
      </c>
      <c r="G80" s="8">
        <v>40864</v>
      </c>
      <c r="H80" s="8">
        <v>43100</v>
      </c>
      <c r="I80" s="9">
        <v>386.5</v>
      </c>
      <c r="J80" s="9">
        <v>378.99</v>
      </c>
      <c r="K80" s="9"/>
      <c r="L80" s="10"/>
      <c r="M80" s="11">
        <v>12845.38</v>
      </c>
      <c r="N80" s="9"/>
      <c r="O80" s="9"/>
      <c r="P80" s="9"/>
      <c r="Q80" s="11">
        <v>6.1218343600273784</v>
      </c>
      <c r="R80" s="7" t="s">
        <v>278</v>
      </c>
      <c r="S80" s="7" t="s">
        <v>271</v>
      </c>
      <c r="T80" s="7" t="s">
        <v>36</v>
      </c>
      <c r="U80" t="str">
        <f>IF(COUNTIF($A$2:A80,A80)=1,"Joiner","Not new")</f>
        <v>Joiner</v>
      </c>
    </row>
    <row r="81" spans="1:21" customFormat="1" hidden="1" x14ac:dyDescent="0.35">
      <c r="A81" s="7" t="s">
        <v>279</v>
      </c>
      <c r="B81" s="7" t="s">
        <v>280</v>
      </c>
      <c r="C81" s="7" t="s">
        <v>25</v>
      </c>
      <c r="D81" s="7" t="s">
        <v>26</v>
      </c>
      <c r="E81" s="7" t="s">
        <v>271</v>
      </c>
      <c r="F81" s="7" t="s">
        <v>36</v>
      </c>
      <c r="G81" s="8">
        <v>40847</v>
      </c>
      <c r="H81" s="8">
        <v>42460</v>
      </c>
      <c r="I81" s="9">
        <v>139.43</v>
      </c>
      <c r="J81" s="9">
        <v>126.72</v>
      </c>
      <c r="K81" s="9"/>
      <c r="L81" s="10"/>
      <c r="M81" s="11">
        <v>2771.3789999999999</v>
      </c>
      <c r="N81" s="9"/>
      <c r="O81" s="9"/>
      <c r="P81" s="9"/>
      <c r="Q81" s="11">
        <v>4.4161533196440796</v>
      </c>
      <c r="R81" s="7" t="s">
        <v>281</v>
      </c>
      <c r="S81" s="7" t="s">
        <v>271</v>
      </c>
      <c r="T81" s="7" t="s">
        <v>36</v>
      </c>
      <c r="U81" t="str">
        <f>IF(COUNTIF($A$2:A81,A81)=1,"Joiner","Not new")</f>
        <v>Joiner</v>
      </c>
    </row>
    <row r="82" spans="1:21" customFormat="1" hidden="1" x14ac:dyDescent="0.35">
      <c r="A82" s="7" t="s">
        <v>282</v>
      </c>
      <c r="B82" s="7" t="s">
        <v>283</v>
      </c>
      <c r="C82" s="7" t="s">
        <v>25</v>
      </c>
      <c r="D82" s="7" t="s">
        <v>26</v>
      </c>
      <c r="E82" s="7" t="s">
        <v>271</v>
      </c>
      <c r="F82" s="7" t="s">
        <v>36</v>
      </c>
      <c r="G82" s="8">
        <v>41001</v>
      </c>
      <c r="H82" s="8">
        <v>42064</v>
      </c>
      <c r="I82" s="9">
        <v>156.30000000000001</v>
      </c>
      <c r="J82" s="9">
        <v>128.65</v>
      </c>
      <c r="K82" s="9"/>
      <c r="L82" s="10"/>
      <c r="M82" s="11">
        <v>770.3</v>
      </c>
      <c r="N82" s="9"/>
      <c r="O82" s="9"/>
      <c r="P82" s="9"/>
      <c r="Q82" s="11">
        <v>2.9103353867214237</v>
      </c>
      <c r="R82" s="7" t="s">
        <v>284</v>
      </c>
      <c r="S82" s="7" t="s">
        <v>271</v>
      </c>
      <c r="T82" s="7" t="s">
        <v>36</v>
      </c>
      <c r="U82" t="str">
        <f>IF(COUNTIF($A$2:A82,A82)=1,"Joiner","Not new")</f>
        <v>Joiner</v>
      </c>
    </row>
    <row r="83" spans="1:21" customFormat="1" hidden="1" x14ac:dyDescent="0.35">
      <c r="A83" s="7" t="s">
        <v>285</v>
      </c>
      <c r="B83" s="7" t="s">
        <v>286</v>
      </c>
      <c r="C83" s="7" t="s">
        <v>25</v>
      </c>
      <c r="D83" s="7" t="s">
        <v>26</v>
      </c>
      <c r="E83" s="7" t="s">
        <v>271</v>
      </c>
      <c r="F83" s="7" t="s">
        <v>28</v>
      </c>
      <c r="G83" s="8">
        <v>40507</v>
      </c>
      <c r="H83" s="8">
        <v>40834</v>
      </c>
      <c r="I83" s="9">
        <v>735.69999999999993</v>
      </c>
      <c r="J83" s="9">
        <v>777</v>
      </c>
      <c r="K83" s="9"/>
      <c r="L83" s="10"/>
      <c r="M83" s="11">
        <v>5626.7</v>
      </c>
      <c r="N83" s="9"/>
      <c r="O83" s="9"/>
      <c r="P83" s="9"/>
      <c r="Q83" s="11">
        <v>0.89527720739219707</v>
      </c>
      <c r="R83" s="7" t="s">
        <v>287</v>
      </c>
      <c r="S83" s="7" t="s">
        <v>271</v>
      </c>
      <c r="T83" s="7" t="s">
        <v>28</v>
      </c>
      <c r="U83" t="str">
        <f>IF(COUNTIF($A$2:A83,A83)=1,"Joiner","Not new")</f>
        <v>Joiner</v>
      </c>
    </row>
    <row r="84" spans="1:21" customFormat="1" hidden="1" x14ac:dyDescent="0.35">
      <c r="A84" s="7" t="s">
        <v>288</v>
      </c>
      <c r="B84" s="7" t="s">
        <v>289</v>
      </c>
      <c r="C84" s="7" t="s">
        <v>25</v>
      </c>
      <c r="D84" s="7" t="s">
        <v>26</v>
      </c>
      <c r="E84" s="7" t="s">
        <v>271</v>
      </c>
      <c r="F84" s="7" t="s">
        <v>46</v>
      </c>
      <c r="G84" s="8">
        <v>40003</v>
      </c>
      <c r="H84" s="8">
        <v>40991</v>
      </c>
      <c r="I84" s="9">
        <v>143.6</v>
      </c>
      <c r="J84" s="9">
        <v>140.99</v>
      </c>
      <c r="K84" s="9"/>
      <c r="L84" s="10"/>
      <c r="M84" s="11">
        <v>891.8</v>
      </c>
      <c r="N84" s="9"/>
      <c r="O84" s="9"/>
      <c r="P84" s="9"/>
      <c r="Q84" s="11">
        <v>2.7049965776865159</v>
      </c>
      <c r="R84" s="7" t="s">
        <v>290</v>
      </c>
      <c r="S84" s="7" t="s">
        <v>271</v>
      </c>
      <c r="T84" s="7" t="s">
        <v>46</v>
      </c>
      <c r="U84" t="str">
        <f>IF(COUNTIF($A$2:A84,A84)=1,"Joiner","Not new")</f>
        <v>Joiner</v>
      </c>
    </row>
    <row r="85" spans="1:21" customFormat="1" hidden="1" x14ac:dyDescent="0.35">
      <c r="A85" s="7" t="s">
        <v>291</v>
      </c>
      <c r="B85" s="7" t="s">
        <v>292</v>
      </c>
      <c r="C85" s="7" t="s">
        <v>25</v>
      </c>
      <c r="D85" s="7" t="s">
        <v>26</v>
      </c>
      <c r="E85" s="7" t="s">
        <v>271</v>
      </c>
      <c r="F85" s="7" t="s">
        <v>46</v>
      </c>
      <c r="G85" s="8">
        <v>39692</v>
      </c>
      <c r="H85" s="8">
        <v>41081</v>
      </c>
      <c r="I85" s="9">
        <v>23.5</v>
      </c>
      <c r="J85" s="9">
        <v>22.314999999999998</v>
      </c>
      <c r="K85" s="9"/>
      <c r="L85" s="10"/>
      <c r="M85" s="11">
        <v>284.90000000000003</v>
      </c>
      <c r="N85" s="9"/>
      <c r="O85" s="9"/>
      <c r="P85" s="9"/>
      <c r="Q85" s="11">
        <v>3.8028747433264889</v>
      </c>
      <c r="R85" s="7" t="s">
        <v>293</v>
      </c>
      <c r="S85" s="7" t="s">
        <v>271</v>
      </c>
      <c r="T85" s="7" t="s">
        <v>46</v>
      </c>
      <c r="U85" t="str">
        <f>IF(COUNTIF($A$2:A85,A85)=1,"Joiner","Not new")</f>
        <v>Joiner</v>
      </c>
    </row>
    <row r="86" spans="1:21" customFormat="1" hidden="1" x14ac:dyDescent="0.35">
      <c r="A86" s="7" t="s">
        <v>294</v>
      </c>
      <c r="B86" s="7" t="s">
        <v>295</v>
      </c>
      <c r="C86" s="7" t="s">
        <v>25</v>
      </c>
      <c r="D86" s="7" t="s">
        <v>26</v>
      </c>
      <c r="E86" s="7" t="s">
        <v>271</v>
      </c>
      <c r="F86" s="7" t="s">
        <v>36</v>
      </c>
      <c r="G86" s="8">
        <v>41018</v>
      </c>
      <c r="H86" s="8">
        <v>41486</v>
      </c>
      <c r="I86" s="9">
        <v>28.53</v>
      </c>
      <c r="J86" s="9">
        <v>27</v>
      </c>
      <c r="K86" s="9"/>
      <c r="L86" s="10"/>
      <c r="M86" s="11">
        <v>49.029999999999994</v>
      </c>
      <c r="N86" s="9"/>
      <c r="O86" s="9"/>
      <c r="P86" s="9"/>
      <c r="Q86" s="11">
        <v>1.2813141683778233</v>
      </c>
      <c r="R86" s="7" t="s">
        <v>296</v>
      </c>
      <c r="S86" s="7" t="s">
        <v>271</v>
      </c>
      <c r="T86" s="7" t="s">
        <v>36</v>
      </c>
      <c r="U86" t="str">
        <f>IF(COUNTIF($A$2:A86,A86)=1,"Joiner","Not new")</f>
        <v>Joiner</v>
      </c>
    </row>
    <row r="87" spans="1:21" customFormat="1" hidden="1" x14ac:dyDescent="0.35">
      <c r="A87" s="7" t="s">
        <v>297</v>
      </c>
      <c r="B87" s="7" t="s">
        <v>298</v>
      </c>
      <c r="C87" s="7" t="s">
        <v>25</v>
      </c>
      <c r="D87" s="7" t="s">
        <v>26</v>
      </c>
      <c r="E87" s="7" t="s">
        <v>271</v>
      </c>
      <c r="F87" s="7" t="s">
        <v>46</v>
      </c>
      <c r="G87" s="8">
        <v>40927</v>
      </c>
      <c r="H87" s="8">
        <v>41081</v>
      </c>
      <c r="I87" s="9">
        <v>139.97</v>
      </c>
      <c r="J87" s="9">
        <v>182.04</v>
      </c>
      <c r="K87" s="9"/>
      <c r="L87" s="10"/>
      <c r="M87" s="11">
        <v>741.93</v>
      </c>
      <c r="N87" s="9"/>
      <c r="O87" s="9"/>
      <c r="P87" s="9"/>
      <c r="Q87" s="11">
        <v>0.42162902121834361</v>
      </c>
      <c r="R87" s="7" t="s">
        <v>299</v>
      </c>
      <c r="S87" s="7" t="s">
        <v>271</v>
      </c>
      <c r="T87" s="7" t="s">
        <v>46</v>
      </c>
      <c r="U87" t="str">
        <f>IF(COUNTIF($A$2:A87,A87)=1,"Joiner","Not new")</f>
        <v>Joiner</v>
      </c>
    </row>
    <row r="88" spans="1:21" customFormat="1" hidden="1" x14ac:dyDescent="0.35">
      <c r="A88" s="7" t="s">
        <v>300</v>
      </c>
      <c r="B88" s="7" t="s">
        <v>301</v>
      </c>
      <c r="C88" s="7" t="s">
        <v>25</v>
      </c>
      <c r="D88" s="7" t="s">
        <v>26</v>
      </c>
      <c r="E88" s="7" t="s">
        <v>271</v>
      </c>
      <c r="F88" s="7" t="s">
        <v>28</v>
      </c>
      <c r="G88" s="8">
        <v>40955</v>
      </c>
      <c r="H88" s="8">
        <v>41851</v>
      </c>
      <c r="I88" s="9">
        <v>33.520000000000003</v>
      </c>
      <c r="J88" s="9">
        <v>35.629999999999995</v>
      </c>
      <c r="K88" s="9"/>
      <c r="L88" s="10"/>
      <c r="M88" s="11">
        <v>202.97999999999996</v>
      </c>
      <c r="N88" s="9"/>
      <c r="O88" s="9"/>
      <c r="P88" s="9"/>
      <c r="Q88" s="11">
        <v>2.4531143052703626</v>
      </c>
      <c r="R88" s="7" t="s">
        <v>302</v>
      </c>
      <c r="S88" s="7" t="s">
        <v>271</v>
      </c>
      <c r="T88" s="7" t="s">
        <v>28</v>
      </c>
      <c r="U88" t="str">
        <f>IF(COUNTIF($A$2:A88,A88)=1,"Joiner","Not new")</f>
        <v>Joiner</v>
      </c>
    </row>
    <row r="89" spans="1:21" customFormat="1" hidden="1" x14ac:dyDescent="0.35">
      <c r="A89" s="7" t="s">
        <v>303</v>
      </c>
      <c r="B89" s="7" t="s">
        <v>304</v>
      </c>
      <c r="C89" s="7" t="s">
        <v>25</v>
      </c>
      <c r="D89" s="7" t="s">
        <v>26</v>
      </c>
      <c r="E89" s="7" t="s">
        <v>271</v>
      </c>
      <c r="F89" s="7" t="s">
        <v>32</v>
      </c>
      <c r="G89" s="8">
        <v>40966</v>
      </c>
      <c r="H89" s="8">
        <v>43039</v>
      </c>
      <c r="I89" s="9">
        <v>2.7</v>
      </c>
      <c r="J89" s="9">
        <v>1.1200000000000001</v>
      </c>
      <c r="K89" s="9"/>
      <c r="L89" s="10"/>
      <c r="M89" s="11">
        <v>114.16000000000001</v>
      </c>
      <c r="N89" s="9"/>
      <c r="O89" s="9"/>
      <c r="P89" s="9"/>
      <c r="Q89" s="11">
        <v>5.675564681724846</v>
      </c>
      <c r="R89" s="7" t="s">
        <v>305</v>
      </c>
      <c r="S89" s="7" t="s">
        <v>271</v>
      </c>
      <c r="T89" s="7" t="s">
        <v>32</v>
      </c>
      <c r="U89" t="str">
        <f>IF(COUNTIF($A$2:A89,A89)=1,"Joiner","Not new")</f>
        <v>Joiner</v>
      </c>
    </row>
    <row r="90" spans="1:21" customFormat="1" hidden="1" x14ac:dyDescent="0.35">
      <c r="A90" s="7" t="s">
        <v>306</v>
      </c>
      <c r="B90" s="7" t="s">
        <v>307</v>
      </c>
      <c r="C90" s="7" t="s">
        <v>25</v>
      </c>
      <c r="D90" s="7" t="s">
        <v>26</v>
      </c>
      <c r="E90" s="7" t="s">
        <v>222</v>
      </c>
      <c r="F90" s="7" t="s">
        <v>36</v>
      </c>
      <c r="G90" s="8">
        <v>40759</v>
      </c>
      <c r="H90" s="8">
        <v>41656</v>
      </c>
      <c r="I90" s="9">
        <v>28.43</v>
      </c>
      <c r="J90" s="9">
        <v>21.492999999999999</v>
      </c>
      <c r="K90" s="9"/>
      <c r="L90" s="10"/>
      <c r="M90" s="11">
        <v>201.51999999999998</v>
      </c>
      <c r="N90" s="9"/>
      <c r="O90" s="9"/>
      <c r="P90" s="9"/>
      <c r="Q90" s="11">
        <v>2.4558521560574951</v>
      </c>
      <c r="R90" s="7" t="s">
        <v>308</v>
      </c>
      <c r="S90" s="7" t="s">
        <v>222</v>
      </c>
      <c r="T90" s="7" t="s">
        <v>36</v>
      </c>
      <c r="U90" t="str">
        <f>IF(COUNTIF($A$2:A90,A90)=1,"Joiner","Not new")</f>
        <v>Joiner</v>
      </c>
    </row>
    <row r="91" spans="1:21" customFormat="1" hidden="1" x14ac:dyDescent="0.35">
      <c r="A91" s="7" t="s">
        <v>309</v>
      </c>
      <c r="B91" s="7" t="s">
        <v>310</v>
      </c>
      <c r="C91" s="7" t="s">
        <v>25</v>
      </c>
      <c r="D91" s="7" t="s">
        <v>26</v>
      </c>
      <c r="E91" s="7" t="s">
        <v>311</v>
      </c>
      <c r="F91" s="7" t="s">
        <v>28</v>
      </c>
      <c r="G91" s="8">
        <v>40544</v>
      </c>
      <c r="H91" s="8">
        <v>41608</v>
      </c>
      <c r="I91" s="9">
        <v>0</v>
      </c>
      <c r="J91" s="9">
        <v>0</v>
      </c>
      <c r="K91" s="9"/>
      <c r="L91" s="10"/>
      <c r="M91" s="11">
        <v>0</v>
      </c>
      <c r="N91" s="9"/>
      <c r="O91" s="9"/>
      <c r="P91" s="9"/>
      <c r="Q91" s="11">
        <v>2.9130732375085557</v>
      </c>
      <c r="R91" s="7" t="s">
        <v>312</v>
      </c>
      <c r="S91" s="7" t="s">
        <v>311</v>
      </c>
      <c r="T91" s="7" t="s">
        <v>28</v>
      </c>
      <c r="U91" t="str">
        <f>IF(COUNTIF($A$2:A91,A91)=1,"Joiner","Not new")</f>
        <v>Joiner</v>
      </c>
    </row>
    <row r="92" spans="1:21" customFormat="1" hidden="1" x14ac:dyDescent="0.35">
      <c r="A92" s="7" t="s">
        <v>313</v>
      </c>
      <c r="B92" s="7" t="s">
        <v>314</v>
      </c>
      <c r="C92" s="7" t="s">
        <v>25</v>
      </c>
      <c r="D92" s="7" t="s">
        <v>26</v>
      </c>
      <c r="E92" s="7" t="s">
        <v>222</v>
      </c>
      <c r="F92" s="7" t="s">
        <v>32</v>
      </c>
      <c r="G92" s="8">
        <v>40785</v>
      </c>
      <c r="H92" s="8">
        <v>42024</v>
      </c>
      <c r="I92" s="9">
        <v>0</v>
      </c>
      <c r="J92" s="9">
        <v>0</v>
      </c>
      <c r="K92" s="9"/>
      <c r="L92" s="10"/>
      <c r="M92" s="11">
        <v>208.79999999999998</v>
      </c>
      <c r="N92" s="9"/>
      <c r="O92" s="9"/>
      <c r="P92" s="9"/>
      <c r="Q92" s="11">
        <v>3.3921971252566734</v>
      </c>
      <c r="R92" s="7" t="s">
        <v>315</v>
      </c>
      <c r="S92" s="7" t="s">
        <v>222</v>
      </c>
      <c r="T92" s="7" t="s">
        <v>32</v>
      </c>
      <c r="U92" t="str">
        <f>IF(COUNTIF($A$2:A92,A92)=1,"Joiner","Not new")</f>
        <v>Joiner</v>
      </c>
    </row>
    <row r="93" spans="1:21" customFormat="1" hidden="1" x14ac:dyDescent="0.35">
      <c r="A93" s="7" t="s">
        <v>316</v>
      </c>
      <c r="B93" s="7" t="s">
        <v>317</v>
      </c>
      <c r="C93" s="7" t="s">
        <v>25</v>
      </c>
      <c r="D93" s="7" t="s">
        <v>26</v>
      </c>
      <c r="E93" s="7" t="s">
        <v>311</v>
      </c>
      <c r="F93" s="7" t="s">
        <v>32</v>
      </c>
      <c r="G93" s="8">
        <v>39973</v>
      </c>
      <c r="H93" s="8">
        <v>41274</v>
      </c>
      <c r="I93" s="9">
        <v>29.96</v>
      </c>
      <c r="J93" s="9">
        <v>32.07</v>
      </c>
      <c r="K93" s="9"/>
      <c r="L93" s="10"/>
      <c r="M93" s="11">
        <v>179.19</v>
      </c>
      <c r="N93" s="9"/>
      <c r="O93" s="9"/>
      <c r="P93" s="9"/>
      <c r="Q93" s="11">
        <v>3.5619438740588638</v>
      </c>
      <c r="R93" s="7" t="s">
        <v>318</v>
      </c>
      <c r="S93" s="7" t="s">
        <v>311</v>
      </c>
      <c r="T93" s="7" t="s">
        <v>32</v>
      </c>
      <c r="U93" t="str">
        <f>IF(COUNTIF($A$2:A93,A93)=1,"Joiner","Not new")</f>
        <v>Joiner</v>
      </c>
    </row>
    <row r="94" spans="1:21" customFormat="1" hidden="1" x14ac:dyDescent="0.35">
      <c r="A94" s="7" t="s">
        <v>319</v>
      </c>
      <c r="B94" s="7" t="s">
        <v>320</v>
      </c>
      <c r="C94" s="7" t="s">
        <v>25</v>
      </c>
      <c r="D94" s="7" t="s">
        <v>26</v>
      </c>
      <c r="E94" s="7" t="s">
        <v>311</v>
      </c>
      <c r="F94" s="7" t="s">
        <v>32</v>
      </c>
      <c r="G94" s="8">
        <v>38078</v>
      </c>
      <c r="H94" s="8">
        <v>41883</v>
      </c>
      <c r="I94" s="9">
        <v>11.059999999999999</v>
      </c>
      <c r="J94" s="9">
        <v>11.059999999999999</v>
      </c>
      <c r="K94" s="9"/>
      <c r="L94" s="10"/>
      <c r="M94" s="11">
        <v>29.45</v>
      </c>
      <c r="N94" s="9"/>
      <c r="O94" s="9"/>
      <c r="P94" s="9"/>
      <c r="Q94" s="11">
        <v>10.417522245037645</v>
      </c>
      <c r="R94" s="7" t="s">
        <v>321</v>
      </c>
      <c r="S94" s="7" t="s">
        <v>311</v>
      </c>
      <c r="T94" s="7" t="s">
        <v>32</v>
      </c>
      <c r="U94" t="str">
        <f>IF(COUNTIF($A$2:A94,A94)=1,"Joiner","Not new")</f>
        <v>Joiner</v>
      </c>
    </row>
    <row r="95" spans="1:21" customFormat="1" hidden="1" x14ac:dyDescent="0.35">
      <c r="A95" s="7" t="s">
        <v>322</v>
      </c>
      <c r="B95" s="7" t="s">
        <v>323</v>
      </c>
      <c r="C95" s="7" t="s">
        <v>25</v>
      </c>
      <c r="D95" s="7" t="s">
        <v>26</v>
      </c>
      <c r="E95" s="7" t="s">
        <v>311</v>
      </c>
      <c r="F95" s="7" t="s">
        <v>46</v>
      </c>
      <c r="G95" s="8">
        <v>40114</v>
      </c>
      <c r="H95" s="8">
        <v>41579</v>
      </c>
      <c r="I95" s="9">
        <v>3.8200000000000003</v>
      </c>
      <c r="J95" s="9">
        <v>2.62</v>
      </c>
      <c r="K95" s="9"/>
      <c r="L95" s="10"/>
      <c r="M95" s="11">
        <v>21.500000000000004</v>
      </c>
      <c r="N95" s="9"/>
      <c r="O95" s="9"/>
      <c r="P95" s="9"/>
      <c r="Q95" s="11">
        <v>4.0109514031485283</v>
      </c>
      <c r="R95" s="7" t="s">
        <v>324</v>
      </c>
      <c r="S95" s="7" t="s">
        <v>311</v>
      </c>
      <c r="T95" s="7" t="s">
        <v>46</v>
      </c>
      <c r="U95" t="str">
        <f>IF(COUNTIF($A$2:A95,A95)=1,"Joiner","Not new")</f>
        <v>Joiner</v>
      </c>
    </row>
    <row r="96" spans="1:21" customFormat="1" hidden="1" x14ac:dyDescent="0.35">
      <c r="A96" s="7" t="s">
        <v>325</v>
      </c>
      <c r="B96" s="7" t="s">
        <v>326</v>
      </c>
      <c r="C96" s="7" t="s">
        <v>25</v>
      </c>
      <c r="D96" s="7" t="s">
        <v>26</v>
      </c>
      <c r="E96" s="7" t="s">
        <v>327</v>
      </c>
      <c r="F96" s="7" t="s">
        <v>32</v>
      </c>
      <c r="G96" s="8">
        <v>40634</v>
      </c>
      <c r="H96" s="8">
        <v>42095</v>
      </c>
      <c r="I96" s="9">
        <v>11.257</v>
      </c>
      <c r="J96" s="9">
        <v>11.27</v>
      </c>
      <c r="K96" s="9"/>
      <c r="L96" s="10"/>
      <c r="M96" s="11">
        <v>56.413999999999994</v>
      </c>
      <c r="N96" s="9"/>
      <c r="O96" s="9"/>
      <c r="P96" s="9"/>
      <c r="Q96" s="11">
        <v>4</v>
      </c>
      <c r="R96" s="7" t="s">
        <v>328</v>
      </c>
      <c r="S96" s="7" t="s">
        <v>327</v>
      </c>
      <c r="T96" s="7" t="s">
        <v>32</v>
      </c>
      <c r="U96" t="str">
        <f>IF(COUNTIF($A$2:A96,A96)=1,"Joiner","Not new")</f>
        <v>Joiner</v>
      </c>
    </row>
    <row r="97" spans="1:21" customFormat="1" hidden="1" x14ac:dyDescent="0.35">
      <c r="A97" s="7" t="s">
        <v>329</v>
      </c>
      <c r="B97" s="7" t="s">
        <v>330</v>
      </c>
      <c r="C97" s="7" t="s">
        <v>25</v>
      </c>
      <c r="D97" s="7" t="s">
        <v>26</v>
      </c>
      <c r="E97" s="7" t="s">
        <v>327</v>
      </c>
      <c r="F97" s="7" t="s">
        <v>36</v>
      </c>
      <c r="G97" s="8">
        <v>40261</v>
      </c>
      <c r="H97" s="8">
        <v>41374</v>
      </c>
      <c r="I97" s="9">
        <v>10.013999999999999</v>
      </c>
      <c r="J97" s="9">
        <v>26.04</v>
      </c>
      <c r="K97" s="9"/>
      <c r="L97" s="10"/>
      <c r="M97" s="11">
        <v>113.17999999999999</v>
      </c>
      <c r="N97" s="9"/>
      <c r="O97" s="9"/>
      <c r="P97" s="9"/>
      <c r="Q97" s="11">
        <v>3.0472279260780288</v>
      </c>
      <c r="R97" s="7" t="s">
        <v>331</v>
      </c>
      <c r="S97" s="7" t="s">
        <v>327</v>
      </c>
      <c r="T97" s="7" t="s">
        <v>36</v>
      </c>
      <c r="U97" t="str">
        <f>IF(COUNTIF($A$2:A97,A97)=1,"Joiner","Not new")</f>
        <v>Joiner</v>
      </c>
    </row>
    <row r="98" spans="1:21" customFormat="1" hidden="1" x14ac:dyDescent="0.35">
      <c r="A98" s="7" t="s">
        <v>332</v>
      </c>
      <c r="B98" s="7" t="s">
        <v>333</v>
      </c>
      <c r="C98" s="7" t="s">
        <v>25</v>
      </c>
      <c r="D98" s="7" t="s">
        <v>26</v>
      </c>
      <c r="E98" s="7" t="s">
        <v>327</v>
      </c>
      <c r="F98" s="7" t="s">
        <v>28</v>
      </c>
      <c r="G98" s="8">
        <v>40364</v>
      </c>
      <c r="H98" s="8">
        <v>41943</v>
      </c>
      <c r="I98" s="9">
        <v>28.32</v>
      </c>
      <c r="J98" s="9">
        <v>28.32</v>
      </c>
      <c r="K98" s="9"/>
      <c r="L98" s="10"/>
      <c r="M98" s="11">
        <v>241.1</v>
      </c>
      <c r="N98" s="9"/>
      <c r="O98" s="9"/>
      <c r="P98" s="9"/>
      <c r="Q98" s="11">
        <v>4.3230663928815876</v>
      </c>
      <c r="R98" s="7" t="s">
        <v>334</v>
      </c>
      <c r="S98" s="7" t="s">
        <v>327</v>
      </c>
      <c r="T98" s="7" t="s">
        <v>28</v>
      </c>
      <c r="U98" t="str">
        <f>IF(COUNTIF($A$2:A98,A98)=1,"Joiner","Not new")</f>
        <v>Joiner</v>
      </c>
    </row>
    <row r="99" spans="1:21" customFormat="1" hidden="1" x14ac:dyDescent="0.35">
      <c r="A99" s="7" t="s">
        <v>335</v>
      </c>
      <c r="B99" s="7" t="s">
        <v>336</v>
      </c>
      <c r="C99" s="7" t="s">
        <v>25</v>
      </c>
      <c r="D99" s="7" t="s">
        <v>26</v>
      </c>
      <c r="E99" s="7" t="s">
        <v>327</v>
      </c>
      <c r="F99" s="7" t="s">
        <v>32</v>
      </c>
      <c r="G99" s="8">
        <v>40634</v>
      </c>
      <c r="H99" s="8">
        <v>42094</v>
      </c>
      <c r="I99" s="9">
        <v>20.145</v>
      </c>
      <c r="J99" s="9">
        <v>18.695</v>
      </c>
      <c r="K99" s="9"/>
      <c r="L99" s="10"/>
      <c r="M99" s="11">
        <v>70.678000000000011</v>
      </c>
      <c r="N99" s="9"/>
      <c r="O99" s="9"/>
      <c r="P99" s="9"/>
      <c r="Q99" s="11">
        <v>3.9972621492128679</v>
      </c>
      <c r="R99" s="7" t="s">
        <v>337</v>
      </c>
      <c r="S99" s="7" t="s">
        <v>327</v>
      </c>
      <c r="T99" s="7" t="s">
        <v>32</v>
      </c>
      <c r="U99" t="str">
        <f>IF(COUNTIF($A$2:A99,A99)=1,"Joiner","Not new")</f>
        <v>Joiner</v>
      </c>
    </row>
    <row r="100" spans="1:21" customFormat="1" hidden="1" x14ac:dyDescent="0.35">
      <c r="A100" s="7" t="s">
        <v>338</v>
      </c>
      <c r="B100" s="7" t="s">
        <v>339</v>
      </c>
      <c r="C100" s="7" t="s">
        <v>25</v>
      </c>
      <c r="D100" s="7" t="s">
        <v>26</v>
      </c>
      <c r="E100" s="7" t="s">
        <v>327</v>
      </c>
      <c r="F100" s="7" t="s">
        <v>32</v>
      </c>
      <c r="G100" s="8">
        <v>40634</v>
      </c>
      <c r="H100" s="8">
        <v>41092</v>
      </c>
      <c r="I100" s="9">
        <v>25.419999999999998</v>
      </c>
      <c r="J100" s="9">
        <v>25.209999999999997</v>
      </c>
      <c r="K100" s="9"/>
      <c r="L100" s="10"/>
      <c r="M100" s="11">
        <v>82.73</v>
      </c>
      <c r="N100" s="9"/>
      <c r="O100" s="9"/>
      <c r="P100" s="9"/>
      <c r="Q100" s="11">
        <v>1.2539356605065024</v>
      </c>
      <c r="R100" s="7" t="s">
        <v>340</v>
      </c>
      <c r="S100" s="7" t="s">
        <v>327</v>
      </c>
      <c r="T100" s="7" t="s">
        <v>32</v>
      </c>
      <c r="U100" t="str">
        <f>IF(COUNTIF($A$2:A100,A100)=1,"Joiner","Not new")</f>
        <v>Joiner</v>
      </c>
    </row>
    <row r="101" spans="1:21" customFormat="1" hidden="1" x14ac:dyDescent="0.35">
      <c r="A101" s="7" t="s">
        <v>341</v>
      </c>
      <c r="B101" s="7" t="s">
        <v>342</v>
      </c>
      <c r="C101" s="7" t="s">
        <v>25</v>
      </c>
      <c r="D101" s="7" t="s">
        <v>26</v>
      </c>
      <c r="E101" s="7" t="s">
        <v>327</v>
      </c>
      <c r="F101" s="7" t="s">
        <v>32</v>
      </c>
      <c r="G101" s="8">
        <v>40634</v>
      </c>
      <c r="H101" s="8">
        <v>41364</v>
      </c>
      <c r="I101" s="9">
        <v>11.201000000000001</v>
      </c>
      <c r="J101" s="9">
        <v>11.08</v>
      </c>
      <c r="K101" s="9"/>
      <c r="L101" s="10"/>
      <c r="M101" s="11">
        <v>42.037999999999997</v>
      </c>
      <c r="N101" s="9"/>
      <c r="O101" s="9"/>
      <c r="P101" s="9"/>
      <c r="Q101" s="11">
        <v>1.998631074606434</v>
      </c>
      <c r="R101" s="7" t="s">
        <v>343</v>
      </c>
      <c r="S101" s="7" t="s">
        <v>327</v>
      </c>
      <c r="T101" s="7" t="s">
        <v>32</v>
      </c>
      <c r="U101" t="str">
        <f>IF(COUNTIF($A$2:A101,A101)=1,"Joiner","Not new")</f>
        <v>Joiner</v>
      </c>
    </row>
    <row r="102" spans="1:21" customFormat="1" hidden="1" x14ac:dyDescent="0.35">
      <c r="A102" s="7" t="s">
        <v>344</v>
      </c>
      <c r="B102" s="7" t="s">
        <v>345</v>
      </c>
      <c r="C102" s="7" t="s">
        <v>25</v>
      </c>
      <c r="D102" s="7" t="s">
        <v>26</v>
      </c>
      <c r="E102" s="7" t="s">
        <v>327</v>
      </c>
      <c r="F102" s="7" t="s">
        <v>32</v>
      </c>
      <c r="G102" s="8">
        <v>40149</v>
      </c>
      <c r="H102" s="8">
        <v>41790</v>
      </c>
      <c r="I102" s="9">
        <v>0.12000000000000001</v>
      </c>
      <c r="J102" s="9">
        <v>0.12000000000000001</v>
      </c>
      <c r="K102" s="9"/>
      <c r="L102" s="10"/>
      <c r="M102" s="11">
        <v>5.2880000000000003</v>
      </c>
      <c r="N102" s="9"/>
      <c r="O102" s="9"/>
      <c r="P102" s="9"/>
      <c r="Q102" s="11">
        <v>4.4928131416837784</v>
      </c>
      <c r="R102" s="7" t="s">
        <v>346</v>
      </c>
      <c r="S102" s="7" t="s">
        <v>327</v>
      </c>
      <c r="T102" s="7" t="s">
        <v>32</v>
      </c>
      <c r="U102" t="str">
        <f>IF(COUNTIF($A$2:A102,A102)=1,"Joiner","Not new")</f>
        <v>Joiner</v>
      </c>
    </row>
    <row r="103" spans="1:21" customFormat="1" hidden="1" x14ac:dyDescent="0.35">
      <c r="A103" s="7" t="s">
        <v>347</v>
      </c>
      <c r="B103" s="7" t="s">
        <v>348</v>
      </c>
      <c r="C103" s="7" t="s">
        <v>25</v>
      </c>
      <c r="D103" s="7" t="s">
        <v>26</v>
      </c>
      <c r="E103" s="7" t="s">
        <v>327</v>
      </c>
      <c r="F103" s="7" t="s">
        <v>28</v>
      </c>
      <c r="G103" s="8">
        <v>40800</v>
      </c>
      <c r="H103" s="8">
        <v>42185</v>
      </c>
      <c r="I103" s="9">
        <v>104.738</v>
      </c>
      <c r="J103" s="9">
        <v>103.772621</v>
      </c>
      <c r="K103" s="9"/>
      <c r="L103" s="10"/>
      <c r="M103" s="11">
        <v>552.59199999999998</v>
      </c>
      <c r="N103" s="9"/>
      <c r="O103" s="9"/>
      <c r="P103" s="9"/>
      <c r="Q103" s="11">
        <v>3.7919233401779602</v>
      </c>
      <c r="R103" s="7" t="s">
        <v>349</v>
      </c>
      <c r="S103" s="7" t="s">
        <v>327</v>
      </c>
      <c r="T103" s="7" t="s">
        <v>28</v>
      </c>
      <c r="U103" t="str">
        <f>IF(COUNTIF($A$2:A103,A103)=1,"Joiner","Not new")</f>
        <v>Joiner</v>
      </c>
    </row>
    <row r="104" spans="1:21" customFormat="1" hidden="1" x14ac:dyDescent="0.35">
      <c r="A104" s="7" t="s">
        <v>350</v>
      </c>
      <c r="B104" s="7" t="s">
        <v>351</v>
      </c>
      <c r="C104" s="7" t="s">
        <v>25</v>
      </c>
      <c r="D104" s="7" t="s">
        <v>26</v>
      </c>
      <c r="E104" s="7" t="s">
        <v>327</v>
      </c>
      <c r="F104" s="7" t="s">
        <v>46</v>
      </c>
      <c r="G104" s="8">
        <v>40482</v>
      </c>
      <c r="H104" s="8">
        <v>41213</v>
      </c>
      <c r="I104" s="9">
        <v>19.43</v>
      </c>
      <c r="J104" s="9">
        <v>19.43</v>
      </c>
      <c r="K104" s="9"/>
      <c r="L104" s="10"/>
      <c r="M104" s="11">
        <v>57.28</v>
      </c>
      <c r="N104" s="9"/>
      <c r="O104" s="9"/>
      <c r="P104" s="9"/>
      <c r="Q104" s="11">
        <v>2.001368925393566</v>
      </c>
      <c r="R104" s="7" t="s">
        <v>352</v>
      </c>
      <c r="S104" s="7" t="s">
        <v>327</v>
      </c>
      <c r="T104" s="7" t="s">
        <v>46</v>
      </c>
      <c r="U104" t="str">
        <f>IF(COUNTIF($A$2:A104,A104)=1,"Joiner","Not new")</f>
        <v>Joiner</v>
      </c>
    </row>
    <row r="105" spans="1:21" customFormat="1" hidden="1" x14ac:dyDescent="0.35">
      <c r="A105" s="7" t="s">
        <v>353</v>
      </c>
      <c r="B105" s="7" t="s">
        <v>354</v>
      </c>
      <c r="C105" s="7" t="s">
        <v>25</v>
      </c>
      <c r="D105" s="7" t="s">
        <v>26</v>
      </c>
      <c r="E105" s="7" t="s">
        <v>355</v>
      </c>
      <c r="F105" s="7" t="s">
        <v>36</v>
      </c>
      <c r="G105" s="8">
        <v>40299</v>
      </c>
      <c r="H105" s="8">
        <v>41730</v>
      </c>
      <c r="I105" s="9">
        <v>0</v>
      </c>
      <c r="J105" s="9">
        <v>0</v>
      </c>
      <c r="K105" s="9"/>
      <c r="L105" s="10"/>
      <c r="M105" s="11">
        <v>0</v>
      </c>
      <c r="N105" s="9"/>
      <c r="O105" s="9"/>
      <c r="P105" s="9"/>
      <c r="Q105" s="11">
        <v>3.9178644763860371</v>
      </c>
      <c r="R105" s="7" t="s">
        <v>356</v>
      </c>
      <c r="S105" s="7" t="s">
        <v>355</v>
      </c>
      <c r="T105" s="7" t="s">
        <v>36</v>
      </c>
      <c r="U105" t="str">
        <f>IF(COUNTIF($A$2:A105,A105)=1,"Joiner","Not new")</f>
        <v>Joiner</v>
      </c>
    </row>
    <row r="106" spans="1:21" customFormat="1" hidden="1" x14ac:dyDescent="0.35">
      <c r="A106" s="7" t="s">
        <v>357</v>
      </c>
      <c r="B106" s="7" t="s">
        <v>358</v>
      </c>
      <c r="C106" s="7" t="s">
        <v>25</v>
      </c>
      <c r="D106" s="7" t="s">
        <v>26</v>
      </c>
      <c r="E106" s="7" t="s">
        <v>355</v>
      </c>
      <c r="F106" s="7" t="s">
        <v>28</v>
      </c>
      <c r="G106" s="8">
        <v>40779</v>
      </c>
      <c r="H106" s="8">
        <v>41312</v>
      </c>
      <c r="I106" s="9">
        <v>4.71</v>
      </c>
      <c r="J106" s="9">
        <v>4.6680000000000001</v>
      </c>
      <c r="K106" s="9"/>
      <c r="L106" s="10"/>
      <c r="M106" s="11">
        <v>19.559999999999999</v>
      </c>
      <c r="N106" s="9"/>
      <c r="O106" s="9"/>
      <c r="P106" s="9"/>
      <c r="Q106" s="11">
        <v>1.4592744695414099</v>
      </c>
      <c r="R106" s="7" t="s">
        <v>359</v>
      </c>
      <c r="S106" s="7" t="s">
        <v>355</v>
      </c>
      <c r="T106" s="7" t="s">
        <v>28</v>
      </c>
      <c r="U106" t="str">
        <f>IF(COUNTIF($A$2:A106,A106)=1,"Joiner","Not new")</f>
        <v>Joiner</v>
      </c>
    </row>
    <row r="107" spans="1:21" customFormat="1" hidden="1" x14ac:dyDescent="0.35">
      <c r="A107" s="7" t="s">
        <v>360</v>
      </c>
      <c r="B107" s="7" t="s">
        <v>361</v>
      </c>
      <c r="C107" s="7" t="s">
        <v>25</v>
      </c>
      <c r="D107" s="7" t="s">
        <v>26</v>
      </c>
      <c r="E107" s="7" t="s">
        <v>362</v>
      </c>
      <c r="F107" s="7" t="s">
        <v>36</v>
      </c>
      <c r="G107" s="8">
        <v>39539</v>
      </c>
      <c r="H107" s="8">
        <v>41547</v>
      </c>
      <c r="I107" s="9">
        <v>43.71</v>
      </c>
      <c r="J107" s="9">
        <v>44.54</v>
      </c>
      <c r="K107" s="9"/>
      <c r="L107" s="10"/>
      <c r="M107" s="11">
        <v>398.6</v>
      </c>
      <c r="N107" s="9"/>
      <c r="O107" s="9"/>
      <c r="P107" s="9"/>
      <c r="Q107" s="11">
        <v>5.4976043805612598</v>
      </c>
      <c r="R107" s="7" t="s">
        <v>363</v>
      </c>
      <c r="S107" s="7" t="s">
        <v>362</v>
      </c>
      <c r="T107" s="7" t="s">
        <v>36</v>
      </c>
      <c r="U107" t="str">
        <f>IF(COUNTIF($A$2:A107,A107)=1,"Joiner","Not new")</f>
        <v>Joiner</v>
      </c>
    </row>
    <row r="108" spans="1:21" customFormat="1" hidden="1" x14ac:dyDescent="0.35">
      <c r="A108" s="7" t="s">
        <v>364</v>
      </c>
      <c r="B108" s="7" t="s">
        <v>365</v>
      </c>
      <c r="C108" s="7" t="s">
        <v>25</v>
      </c>
      <c r="D108" s="7" t="s">
        <v>26</v>
      </c>
      <c r="E108" s="7" t="s">
        <v>362</v>
      </c>
      <c r="F108" s="7" t="s">
        <v>28</v>
      </c>
      <c r="G108" s="8">
        <v>38808</v>
      </c>
      <c r="H108" s="8">
        <v>42094</v>
      </c>
      <c r="I108" s="9">
        <v>11.855</v>
      </c>
      <c r="J108" s="9">
        <v>14.48</v>
      </c>
      <c r="K108" s="9"/>
      <c r="L108" s="10"/>
      <c r="M108" s="11">
        <v>168.16500000000002</v>
      </c>
      <c r="N108" s="9"/>
      <c r="O108" s="9"/>
      <c r="P108" s="9"/>
      <c r="Q108" s="11">
        <v>8.9965776865160851</v>
      </c>
      <c r="R108" s="7" t="s">
        <v>366</v>
      </c>
      <c r="S108" s="7" t="s">
        <v>362</v>
      </c>
      <c r="T108" s="7" t="s">
        <v>28</v>
      </c>
      <c r="U108" t="str">
        <f>IF(COUNTIF($A$2:A108,A108)=1,"Joiner","Not new")</f>
        <v>Joiner</v>
      </c>
    </row>
    <row r="109" spans="1:21" customFormat="1" hidden="1" x14ac:dyDescent="0.35">
      <c r="A109" s="7" t="s">
        <v>367</v>
      </c>
      <c r="B109" s="7" t="s">
        <v>368</v>
      </c>
      <c r="C109" s="7" t="s">
        <v>25</v>
      </c>
      <c r="D109" s="7" t="s">
        <v>26</v>
      </c>
      <c r="E109" s="7" t="s">
        <v>362</v>
      </c>
      <c r="F109" s="7" t="s">
        <v>197</v>
      </c>
      <c r="G109" s="8">
        <v>39216</v>
      </c>
      <c r="H109" s="8">
        <v>40999</v>
      </c>
      <c r="I109" s="9">
        <v>46.72</v>
      </c>
      <c r="J109" s="9">
        <v>50.01</v>
      </c>
      <c r="K109" s="9"/>
      <c r="L109" s="10"/>
      <c r="M109" s="11">
        <v>424.29</v>
      </c>
      <c r="N109" s="9"/>
      <c r="O109" s="9"/>
      <c r="P109" s="9"/>
      <c r="Q109" s="11">
        <v>4.8815879534565365</v>
      </c>
      <c r="R109" s="7" t="s">
        <v>369</v>
      </c>
      <c r="S109" s="7" t="s">
        <v>362</v>
      </c>
      <c r="T109" s="7" t="s">
        <v>197</v>
      </c>
      <c r="U109" t="str">
        <f>IF(COUNTIF($A$2:A109,A109)=1,"Joiner","Not new")</f>
        <v>Joiner</v>
      </c>
    </row>
    <row r="110" spans="1:21" customFormat="1" hidden="1" x14ac:dyDescent="0.35">
      <c r="A110" s="7" t="s">
        <v>370</v>
      </c>
      <c r="B110" s="7" t="s">
        <v>371</v>
      </c>
      <c r="C110" s="7" t="s">
        <v>25</v>
      </c>
      <c r="D110" s="7" t="s">
        <v>26</v>
      </c>
      <c r="E110" s="7" t="s">
        <v>362</v>
      </c>
      <c r="F110" s="7" t="s">
        <v>28</v>
      </c>
      <c r="G110" s="8">
        <v>40541</v>
      </c>
      <c r="H110" s="8">
        <v>42278</v>
      </c>
      <c r="I110" s="9">
        <v>127.43</v>
      </c>
      <c r="J110" s="9">
        <v>5.92</v>
      </c>
      <c r="K110" s="9"/>
      <c r="L110" s="10"/>
      <c r="M110" s="11">
        <v>709.77</v>
      </c>
      <c r="N110" s="9"/>
      <c r="O110" s="9"/>
      <c r="P110" s="9"/>
      <c r="Q110" s="11">
        <v>4.7556468172484596</v>
      </c>
      <c r="R110" s="7" t="s">
        <v>372</v>
      </c>
      <c r="S110" s="7" t="s">
        <v>362</v>
      </c>
      <c r="T110" s="7" t="s">
        <v>28</v>
      </c>
      <c r="U110" t="str">
        <f>IF(COUNTIF($A$2:A110,A110)=1,"Joiner","Not new")</f>
        <v>Joiner</v>
      </c>
    </row>
    <row r="111" spans="1:21" customFormat="1" hidden="1" x14ac:dyDescent="0.35">
      <c r="A111" s="7" t="s">
        <v>373</v>
      </c>
      <c r="B111" s="7" t="s">
        <v>374</v>
      </c>
      <c r="C111" s="7" t="s">
        <v>25</v>
      </c>
      <c r="D111" s="7" t="s">
        <v>26</v>
      </c>
      <c r="E111" s="7" t="s">
        <v>362</v>
      </c>
      <c r="F111" s="7" t="s">
        <v>28</v>
      </c>
      <c r="G111" s="8">
        <v>0</v>
      </c>
      <c r="H111" s="8">
        <v>0</v>
      </c>
      <c r="I111" s="9">
        <v>0</v>
      </c>
      <c r="J111" s="9">
        <v>0</v>
      </c>
      <c r="K111" s="9"/>
      <c r="L111" s="10"/>
      <c r="M111" s="11">
        <v>0</v>
      </c>
      <c r="N111" s="9"/>
      <c r="O111" s="9"/>
      <c r="P111" s="9"/>
      <c r="Q111" s="11">
        <v>0</v>
      </c>
      <c r="R111" s="7" t="s">
        <v>375</v>
      </c>
      <c r="S111" s="7" t="s">
        <v>362</v>
      </c>
      <c r="T111" s="7" t="s">
        <v>28</v>
      </c>
      <c r="U111" t="str">
        <f>IF(COUNTIF($A$2:A111,A111)=1,"Joiner","Not new")</f>
        <v>Joiner</v>
      </c>
    </row>
    <row r="112" spans="1:21" customFormat="1" hidden="1" x14ac:dyDescent="0.35">
      <c r="A112" s="7" t="s">
        <v>376</v>
      </c>
      <c r="B112" s="7" t="s">
        <v>377</v>
      </c>
      <c r="C112" s="7" t="s">
        <v>25</v>
      </c>
      <c r="D112" s="7" t="s">
        <v>26</v>
      </c>
      <c r="E112" s="7" t="s">
        <v>362</v>
      </c>
      <c r="F112" s="7" t="s">
        <v>95</v>
      </c>
      <c r="G112" s="8">
        <v>40695</v>
      </c>
      <c r="H112" s="8">
        <v>44196</v>
      </c>
      <c r="I112" s="9">
        <v>0</v>
      </c>
      <c r="J112" s="9">
        <v>0</v>
      </c>
      <c r="K112" s="9"/>
      <c r="L112" s="10"/>
      <c r="M112" s="11">
        <v>0</v>
      </c>
      <c r="N112" s="9"/>
      <c r="O112" s="9"/>
      <c r="P112" s="9"/>
      <c r="Q112" s="11">
        <v>9.5852156057494859</v>
      </c>
      <c r="R112" s="7" t="s">
        <v>378</v>
      </c>
      <c r="S112" s="7" t="s">
        <v>362</v>
      </c>
      <c r="T112" s="7" t="s">
        <v>95</v>
      </c>
      <c r="U112" t="str">
        <f>IF(COUNTIF($A$2:A112,A112)=1,"Joiner","Not new")</f>
        <v>Joiner</v>
      </c>
    </row>
    <row r="113" spans="1:21" customFormat="1" hidden="1" x14ac:dyDescent="0.35">
      <c r="A113" s="7" t="s">
        <v>379</v>
      </c>
      <c r="B113" s="7" t="s">
        <v>380</v>
      </c>
      <c r="C113" s="7" t="s">
        <v>25</v>
      </c>
      <c r="D113" s="7" t="s">
        <v>26</v>
      </c>
      <c r="E113" s="7" t="s">
        <v>362</v>
      </c>
      <c r="F113" s="7" t="s">
        <v>32</v>
      </c>
      <c r="G113" s="8">
        <v>40886</v>
      </c>
      <c r="H113" s="8">
        <v>41821</v>
      </c>
      <c r="I113" s="9">
        <v>0</v>
      </c>
      <c r="J113" s="9">
        <v>0</v>
      </c>
      <c r="K113" s="9"/>
      <c r="L113" s="10"/>
      <c r="M113" s="11">
        <v>0</v>
      </c>
      <c r="N113" s="9"/>
      <c r="O113" s="9"/>
      <c r="P113" s="9"/>
      <c r="Q113" s="11">
        <v>2.5598904859685145</v>
      </c>
      <c r="R113" s="7" t="s">
        <v>381</v>
      </c>
      <c r="S113" s="7" t="s">
        <v>362</v>
      </c>
      <c r="T113" s="7" t="s">
        <v>32</v>
      </c>
      <c r="U113" t="str">
        <f>IF(COUNTIF($A$2:A113,A113)=1,"Joiner","Not new")</f>
        <v>Joiner</v>
      </c>
    </row>
    <row r="114" spans="1:21" customFormat="1" hidden="1" x14ac:dyDescent="0.35">
      <c r="A114" s="7" t="s">
        <v>382</v>
      </c>
      <c r="B114" s="7" t="s">
        <v>383</v>
      </c>
      <c r="C114" s="7" t="s">
        <v>25</v>
      </c>
      <c r="D114" s="7" t="s">
        <v>26</v>
      </c>
      <c r="E114" s="7" t="s">
        <v>362</v>
      </c>
      <c r="F114" s="7" t="s">
        <v>46</v>
      </c>
      <c r="G114" s="8">
        <v>40965</v>
      </c>
      <c r="H114" s="8">
        <v>41882</v>
      </c>
      <c r="I114" s="9">
        <v>0</v>
      </c>
      <c r="J114" s="9">
        <v>0</v>
      </c>
      <c r="K114" s="9"/>
      <c r="L114" s="10"/>
      <c r="M114" s="11">
        <v>0</v>
      </c>
      <c r="N114" s="9"/>
      <c r="O114" s="9"/>
      <c r="P114" s="9"/>
      <c r="Q114" s="11">
        <v>2.5106091718001369</v>
      </c>
      <c r="R114" s="7" t="s">
        <v>384</v>
      </c>
      <c r="S114" s="7" t="s">
        <v>362</v>
      </c>
      <c r="T114" s="7" t="s">
        <v>46</v>
      </c>
      <c r="U114" t="str">
        <f>IF(COUNTIF($A$2:A114,A114)=1,"Joiner","Not new")</f>
        <v>Joiner</v>
      </c>
    </row>
    <row r="115" spans="1:21" customFormat="1" hidden="1" x14ac:dyDescent="0.35">
      <c r="A115" s="7" t="s">
        <v>385</v>
      </c>
      <c r="B115" s="7" t="s">
        <v>386</v>
      </c>
      <c r="C115" s="7" t="s">
        <v>25</v>
      </c>
      <c r="D115" s="7" t="s">
        <v>26</v>
      </c>
      <c r="E115" s="7" t="s">
        <v>362</v>
      </c>
      <c r="F115" s="7" t="s">
        <v>32</v>
      </c>
      <c r="G115" s="8">
        <v>38991</v>
      </c>
      <c r="H115" s="8">
        <v>41274</v>
      </c>
      <c r="I115" s="9">
        <v>24.69</v>
      </c>
      <c r="J115" s="9">
        <v>27.700000250000002</v>
      </c>
      <c r="K115" s="9"/>
      <c r="L115" s="10"/>
      <c r="M115" s="11">
        <v>367.14887713829097</v>
      </c>
      <c r="N115" s="9"/>
      <c r="O115" s="9"/>
      <c r="P115" s="9"/>
      <c r="Q115" s="11">
        <v>6.2505133470225873</v>
      </c>
      <c r="R115" s="7" t="s">
        <v>387</v>
      </c>
      <c r="S115" s="7" t="s">
        <v>362</v>
      </c>
      <c r="T115" s="7" t="s">
        <v>32</v>
      </c>
      <c r="U115" t="str">
        <f>IF(COUNTIF($A$2:A115,A115)=1,"Joiner","Not new")</f>
        <v>Joiner</v>
      </c>
    </row>
    <row r="116" spans="1:21" customFormat="1" hidden="1" x14ac:dyDescent="0.35">
      <c r="A116" s="7" t="s">
        <v>388</v>
      </c>
      <c r="B116" s="7" t="s">
        <v>389</v>
      </c>
      <c r="C116" s="7" t="s">
        <v>25</v>
      </c>
      <c r="D116" s="7" t="s">
        <v>26</v>
      </c>
      <c r="E116" s="7" t="s">
        <v>362</v>
      </c>
      <c r="F116" s="7" t="s">
        <v>28</v>
      </c>
      <c r="G116" s="8">
        <v>38078</v>
      </c>
      <c r="H116" s="8">
        <v>40999</v>
      </c>
      <c r="I116" s="9">
        <v>5.93</v>
      </c>
      <c r="J116" s="9">
        <v>5.93</v>
      </c>
      <c r="K116" s="9"/>
      <c r="L116" s="10"/>
      <c r="M116" s="11">
        <v>184.84</v>
      </c>
      <c r="N116" s="9"/>
      <c r="O116" s="9"/>
      <c r="P116" s="9"/>
      <c r="Q116" s="11">
        <v>7.9972621492128679</v>
      </c>
      <c r="R116" s="7" t="s">
        <v>390</v>
      </c>
      <c r="S116" s="7" t="s">
        <v>362</v>
      </c>
      <c r="T116" s="7" t="s">
        <v>28</v>
      </c>
      <c r="U116" t="str">
        <f>IF(COUNTIF($A$2:A116,A116)=1,"Joiner","Not new")</f>
        <v>Joiner</v>
      </c>
    </row>
    <row r="117" spans="1:21" customFormat="1" hidden="1" x14ac:dyDescent="0.35">
      <c r="A117" s="7" t="s">
        <v>391</v>
      </c>
      <c r="B117" s="7" t="s">
        <v>392</v>
      </c>
      <c r="C117" s="7" t="s">
        <v>25</v>
      </c>
      <c r="D117" s="7" t="s">
        <v>26</v>
      </c>
      <c r="E117" s="7" t="s">
        <v>362</v>
      </c>
      <c r="F117" s="7" t="s">
        <v>32</v>
      </c>
      <c r="G117" s="8">
        <v>39995</v>
      </c>
      <c r="H117" s="8">
        <v>40816</v>
      </c>
      <c r="I117" s="9">
        <v>54.38</v>
      </c>
      <c r="J117" s="9">
        <v>54.354092310000006</v>
      </c>
      <c r="K117" s="9"/>
      <c r="L117" s="10"/>
      <c r="M117" s="11">
        <v>686.7</v>
      </c>
      <c r="N117" s="9"/>
      <c r="O117" s="9"/>
      <c r="P117" s="9"/>
      <c r="Q117" s="11">
        <v>2.2477754962354553</v>
      </c>
      <c r="R117" s="7" t="s">
        <v>393</v>
      </c>
      <c r="S117" s="7" t="s">
        <v>362</v>
      </c>
      <c r="T117" s="7" t="s">
        <v>32</v>
      </c>
      <c r="U117" t="str">
        <f>IF(COUNTIF($A$2:A117,A117)=1,"Joiner","Not new")</f>
        <v>Joiner</v>
      </c>
    </row>
    <row r="118" spans="1:21" customFormat="1" hidden="1" x14ac:dyDescent="0.35">
      <c r="A118" s="7" t="s">
        <v>394</v>
      </c>
      <c r="B118" s="7" t="s">
        <v>395</v>
      </c>
      <c r="C118" s="7" t="s">
        <v>25</v>
      </c>
      <c r="D118" s="7" t="s">
        <v>26</v>
      </c>
      <c r="E118" s="7" t="s">
        <v>362</v>
      </c>
      <c r="F118" s="7" t="s">
        <v>28</v>
      </c>
      <c r="G118" s="8">
        <v>40702</v>
      </c>
      <c r="H118" s="8">
        <v>41548</v>
      </c>
      <c r="I118" s="9">
        <v>424.84999999999997</v>
      </c>
      <c r="J118" s="9">
        <v>424.84999999999997</v>
      </c>
      <c r="K118" s="9"/>
      <c r="L118" s="10"/>
      <c r="M118" s="11">
        <v>1687.2900000000002</v>
      </c>
      <c r="N118" s="9"/>
      <c r="O118" s="9"/>
      <c r="P118" s="9"/>
      <c r="Q118" s="11">
        <v>2.3162217659137578</v>
      </c>
      <c r="R118" s="7" t="s">
        <v>396</v>
      </c>
      <c r="S118" s="7" t="s">
        <v>362</v>
      </c>
      <c r="T118" s="7" t="s">
        <v>28</v>
      </c>
      <c r="U118" t="str">
        <f>IF(COUNTIF($A$2:A118,A118)=1,"Joiner","Not new")</f>
        <v>Joiner</v>
      </c>
    </row>
    <row r="119" spans="1:21" customFormat="1" hidden="1" x14ac:dyDescent="0.35">
      <c r="A119" s="7" t="s">
        <v>397</v>
      </c>
      <c r="B119" s="7" t="s">
        <v>398</v>
      </c>
      <c r="C119" s="7" t="s">
        <v>25</v>
      </c>
      <c r="D119" s="7" t="s">
        <v>26</v>
      </c>
      <c r="E119" s="7" t="s">
        <v>362</v>
      </c>
      <c r="F119" s="7" t="s">
        <v>28</v>
      </c>
      <c r="G119" s="8">
        <v>40842</v>
      </c>
      <c r="H119" s="8">
        <v>41852</v>
      </c>
      <c r="I119" s="9">
        <v>0</v>
      </c>
      <c r="J119" s="9">
        <v>0</v>
      </c>
      <c r="K119" s="9"/>
      <c r="L119" s="10"/>
      <c r="M119" s="11">
        <v>0</v>
      </c>
      <c r="N119" s="9"/>
      <c r="O119" s="9"/>
      <c r="P119" s="9"/>
      <c r="Q119" s="11">
        <v>2.7652292950034223</v>
      </c>
      <c r="R119" s="7" t="s">
        <v>399</v>
      </c>
      <c r="S119" s="7" t="s">
        <v>362</v>
      </c>
      <c r="T119" s="7" t="s">
        <v>28</v>
      </c>
      <c r="U119" t="str">
        <f>IF(COUNTIF($A$2:A119,A119)=1,"Joiner","Not new")</f>
        <v>Joiner</v>
      </c>
    </row>
    <row r="120" spans="1:21" customFormat="1" hidden="1" x14ac:dyDescent="0.35">
      <c r="A120" s="7" t="s">
        <v>400</v>
      </c>
      <c r="B120" s="7" t="s">
        <v>401</v>
      </c>
      <c r="C120" s="7" t="s">
        <v>25</v>
      </c>
      <c r="D120" s="7" t="s">
        <v>26</v>
      </c>
      <c r="E120" s="7" t="s">
        <v>362</v>
      </c>
      <c r="F120" s="7" t="s">
        <v>36</v>
      </c>
      <c r="G120" s="8">
        <v>39258</v>
      </c>
      <c r="H120" s="8">
        <v>41485</v>
      </c>
      <c r="I120" s="9">
        <v>59.968497999999997</v>
      </c>
      <c r="J120" s="9">
        <v>59.968528160000005</v>
      </c>
      <c r="K120" s="9"/>
      <c r="L120" s="10"/>
      <c r="M120" s="11">
        <v>374</v>
      </c>
      <c r="N120" s="9"/>
      <c r="O120" s="9"/>
      <c r="P120" s="9"/>
      <c r="Q120" s="11">
        <v>6.0971937029431897</v>
      </c>
      <c r="R120" s="7" t="s">
        <v>402</v>
      </c>
      <c r="S120" s="7" t="s">
        <v>362</v>
      </c>
      <c r="T120" s="7" t="s">
        <v>36</v>
      </c>
      <c r="U120" t="str">
        <f>IF(COUNTIF($A$2:A120,A120)=1,"Joiner","Not new")</f>
        <v>Joiner</v>
      </c>
    </row>
    <row r="121" spans="1:21" customFormat="1" hidden="1" x14ac:dyDescent="0.35">
      <c r="A121" s="7" t="s">
        <v>403</v>
      </c>
      <c r="B121" s="7" t="s">
        <v>404</v>
      </c>
      <c r="C121" s="7" t="s">
        <v>25</v>
      </c>
      <c r="D121" s="7" t="s">
        <v>26</v>
      </c>
      <c r="E121" s="7" t="s">
        <v>362</v>
      </c>
      <c r="F121" s="7" t="s">
        <v>32</v>
      </c>
      <c r="G121" s="8">
        <v>40330</v>
      </c>
      <c r="H121" s="8">
        <v>41182</v>
      </c>
      <c r="I121" s="9">
        <v>6.7380000000000004</v>
      </c>
      <c r="J121" s="9">
        <v>6.7380000000000004</v>
      </c>
      <c r="K121" s="9"/>
      <c r="L121" s="10"/>
      <c r="M121" s="11">
        <v>216.696</v>
      </c>
      <c r="N121" s="9"/>
      <c r="O121" s="9"/>
      <c r="P121" s="9"/>
      <c r="Q121" s="11">
        <v>2.3326488706365502</v>
      </c>
      <c r="R121" s="7" t="s">
        <v>405</v>
      </c>
      <c r="S121" s="7" t="s">
        <v>362</v>
      </c>
      <c r="T121" s="7" t="s">
        <v>32</v>
      </c>
      <c r="U121" t="str">
        <f>IF(COUNTIF($A$2:A121,A121)=1,"Joiner","Not new")</f>
        <v>Joiner</v>
      </c>
    </row>
    <row r="122" spans="1:21" customFormat="1" hidden="1" x14ac:dyDescent="0.35">
      <c r="A122" s="7" t="s">
        <v>406</v>
      </c>
      <c r="B122" s="7" t="s">
        <v>407</v>
      </c>
      <c r="C122" s="7" t="s">
        <v>25</v>
      </c>
      <c r="D122" s="7" t="s">
        <v>26</v>
      </c>
      <c r="E122" s="7" t="s">
        <v>362</v>
      </c>
      <c r="F122" s="7" t="s">
        <v>28</v>
      </c>
      <c r="G122" s="8">
        <v>40817</v>
      </c>
      <c r="H122" s="8">
        <v>41273</v>
      </c>
      <c r="I122" s="9">
        <v>56.1</v>
      </c>
      <c r="J122" s="9">
        <v>56.1</v>
      </c>
      <c r="K122" s="9"/>
      <c r="L122" s="10"/>
      <c r="M122" s="11">
        <v>202.8</v>
      </c>
      <c r="N122" s="9"/>
      <c r="O122" s="9"/>
      <c r="P122" s="9"/>
      <c r="Q122" s="11">
        <v>1.2484599589322383</v>
      </c>
      <c r="R122" s="7" t="s">
        <v>408</v>
      </c>
      <c r="S122" s="7" t="s">
        <v>362</v>
      </c>
      <c r="T122" s="7" t="s">
        <v>28</v>
      </c>
      <c r="U122" t="str">
        <f>IF(COUNTIF($A$2:A122,A122)=1,"Joiner","Not new")</f>
        <v>Joiner</v>
      </c>
    </row>
    <row r="123" spans="1:21" customFormat="1" hidden="1" x14ac:dyDescent="0.35">
      <c r="A123" s="7" t="s">
        <v>409</v>
      </c>
      <c r="B123" s="7" t="s">
        <v>410</v>
      </c>
      <c r="C123" s="7" t="s">
        <v>25</v>
      </c>
      <c r="D123" s="7" t="s">
        <v>26</v>
      </c>
      <c r="E123" s="7" t="s">
        <v>362</v>
      </c>
      <c r="F123" s="7" t="s">
        <v>46</v>
      </c>
      <c r="G123" s="8">
        <v>39630</v>
      </c>
      <c r="H123" s="8">
        <v>40695</v>
      </c>
      <c r="I123" s="9">
        <v>74.884383</v>
      </c>
      <c r="J123" s="9">
        <v>79.17</v>
      </c>
      <c r="K123" s="9"/>
      <c r="L123" s="10"/>
      <c r="M123" s="11">
        <v>283.56438300000002</v>
      </c>
      <c r="N123" s="9"/>
      <c r="O123" s="9"/>
      <c r="P123" s="9"/>
      <c r="Q123" s="11">
        <v>2.9158110882956878</v>
      </c>
      <c r="R123" s="7" t="s">
        <v>411</v>
      </c>
      <c r="S123" s="7" t="s">
        <v>362</v>
      </c>
      <c r="T123" s="7" t="s">
        <v>46</v>
      </c>
      <c r="U123" t="str">
        <f>IF(COUNTIF($A$2:A123,A123)=1,"Joiner","Not new")</f>
        <v>Joiner</v>
      </c>
    </row>
    <row r="124" spans="1:21" customFormat="1" hidden="1" x14ac:dyDescent="0.35">
      <c r="A124" s="7" t="s">
        <v>412</v>
      </c>
      <c r="B124" s="7" t="s">
        <v>413</v>
      </c>
      <c r="C124" s="7" t="s">
        <v>25</v>
      </c>
      <c r="D124" s="7" t="s">
        <v>26</v>
      </c>
      <c r="E124" s="7" t="s">
        <v>362</v>
      </c>
      <c r="F124" s="7" t="s">
        <v>46</v>
      </c>
      <c r="G124" s="8">
        <v>40087</v>
      </c>
      <c r="H124" s="8">
        <v>41029</v>
      </c>
      <c r="I124" s="9">
        <v>69.98</v>
      </c>
      <c r="J124" s="9">
        <v>66.23</v>
      </c>
      <c r="K124" s="9"/>
      <c r="L124" s="10"/>
      <c r="M124" s="11">
        <v>503.29999999999995</v>
      </c>
      <c r="N124" s="9"/>
      <c r="O124" s="9"/>
      <c r="P124" s="9"/>
      <c r="Q124" s="11">
        <v>2.5790554414784395</v>
      </c>
      <c r="R124" s="7" t="s">
        <v>414</v>
      </c>
      <c r="S124" s="7" t="s">
        <v>362</v>
      </c>
      <c r="T124" s="7" t="s">
        <v>46</v>
      </c>
      <c r="U124" t="str">
        <f>IF(COUNTIF($A$2:A124,A124)=1,"Joiner","Not new")</f>
        <v>Joiner</v>
      </c>
    </row>
    <row r="125" spans="1:21" customFormat="1" hidden="1" x14ac:dyDescent="0.35">
      <c r="A125" s="7" t="s">
        <v>415</v>
      </c>
      <c r="B125" s="7" t="s">
        <v>416</v>
      </c>
      <c r="C125" s="7" t="s">
        <v>25</v>
      </c>
      <c r="D125" s="7" t="s">
        <v>26</v>
      </c>
      <c r="E125" s="7" t="s">
        <v>362</v>
      </c>
      <c r="F125" s="7" t="s">
        <v>46</v>
      </c>
      <c r="G125" s="8">
        <v>39508</v>
      </c>
      <c r="H125" s="8">
        <v>41214</v>
      </c>
      <c r="I125" s="9">
        <v>45.709999999999994</v>
      </c>
      <c r="J125" s="9">
        <v>45.269999999999996</v>
      </c>
      <c r="K125" s="9"/>
      <c r="L125" s="10"/>
      <c r="M125" s="11">
        <v>455.95000000000005</v>
      </c>
      <c r="N125" s="9"/>
      <c r="O125" s="9"/>
      <c r="P125" s="9"/>
      <c r="Q125" s="11">
        <v>4.6707734428473646</v>
      </c>
      <c r="R125" s="7" t="s">
        <v>417</v>
      </c>
      <c r="S125" s="7" t="s">
        <v>362</v>
      </c>
      <c r="T125" s="7" t="s">
        <v>46</v>
      </c>
      <c r="U125" t="str">
        <f>IF(COUNTIF($A$2:A125,A125)=1,"Joiner","Not new")</f>
        <v>Joiner</v>
      </c>
    </row>
    <row r="126" spans="1:21" customFormat="1" hidden="1" x14ac:dyDescent="0.35">
      <c r="A126" s="7" t="s">
        <v>418</v>
      </c>
      <c r="B126" s="7" t="s">
        <v>419</v>
      </c>
      <c r="C126" s="7" t="s">
        <v>25</v>
      </c>
      <c r="D126" s="7" t="s">
        <v>26</v>
      </c>
      <c r="E126" s="7" t="s">
        <v>362</v>
      </c>
      <c r="F126" s="7" t="s">
        <v>28</v>
      </c>
      <c r="G126" s="8">
        <v>40787</v>
      </c>
      <c r="H126" s="8">
        <v>41152</v>
      </c>
      <c r="I126" s="9">
        <v>0</v>
      </c>
      <c r="J126" s="9">
        <v>0</v>
      </c>
      <c r="K126" s="9"/>
      <c r="L126" s="10"/>
      <c r="M126" s="11">
        <v>0</v>
      </c>
      <c r="N126" s="9"/>
      <c r="O126" s="9"/>
      <c r="P126" s="9"/>
      <c r="Q126" s="11">
        <v>0.99931553730321698</v>
      </c>
      <c r="R126" s="7" t="s">
        <v>420</v>
      </c>
      <c r="S126" s="7" t="s">
        <v>362</v>
      </c>
      <c r="T126" s="7" t="s">
        <v>28</v>
      </c>
      <c r="U126" t="str">
        <f>IF(COUNTIF($A$2:A126,A126)=1,"Joiner","Not new")</f>
        <v>Joiner</v>
      </c>
    </row>
    <row r="127" spans="1:21" customFormat="1" hidden="1" x14ac:dyDescent="0.35">
      <c r="A127" s="7" t="s">
        <v>421</v>
      </c>
      <c r="B127" s="7" t="s">
        <v>422</v>
      </c>
      <c r="C127" s="7" t="s">
        <v>25</v>
      </c>
      <c r="D127" s="7" t="s">
        <v>26</v>
      </c>
      <c r="E127" s="7" t="s">
        <v>423</v>
      </c>
      <c r="F127" s="7" t="s">
        <v>28</v>
      </c>
      <c r="G127" s="8">
        <v>36663</v>
      </c>
      <c r="H127" s="8">
        <v>53692</v>
      </c>
      <c r="I127" s="9">
        <v>189.76999999999998</v>
      </c>
      <c r="J127" s="9">
        <v>189.76999999999998</v>
      </c>
      <c r="K127" s="9"/>
      <c r="L127" s="10"/>
      <c r="M127" s="11">
        <v>0</v>
      </c>
      <c r="N127" s="9"/>
      <c r="O127" s="9"/>
      <c r="P127" s="9"/>
      <c r="Q127" s="11">
        <v>46.622861054072551</v>
      </c>
      <c r="R127" s="7" t="s">
        <v>424</v>
      </c>
      <c r="S127" s="7" t="s">
        <v>423</v>
      </c>
      <c r="T127" s="7" t="s">
        <v>28</v>
      </c>
      <c r="U127" t="str">
        <f>IF(COUNTIF($A$2:A127,A127)=1,"Joiner","Not new")</f>
        <v>Joiner</v>
      </c>
    </row>
    <row r="128" spans="1:21" customFormat="1" hidden="1" x14ac:dyDescent="0.35">
      <c r="A128" s="7" t="s">
        <v>425</v>
      </c>
      <c r="B128" s="7" t="s">
        <v>426</v>
      </c>
      <c r="C128" s="7" t="s">
        <v>25</v>
      </c>
      <c r="D128" s="7" t="s">
        <v>26</v>
      </c>
      <c r="E128" s="7" t="s">
        <v>423</v>
      </c>
      <c r="F128" s="7" t="s">
        <v>32</v>
      </c>
      <c r="G128" s="8">
        <v>40255</v>
      </c>
      <c r="H128" s="8">
        <v>43191</v>
      </c>
      <c r="I128" s="9">
        <v>110.492</v>
      </c>
      <c r="J128" s="9">
        <v>128.87800000000001</v>
      </c>
      <c r="K128" s="9"/>
      <c r="L128" s="10"/>
      <c r="M128" s="11">
        <v>1271.1210000000001</v>
      </c>
      <c r="N128" s="9"/>
      <c r="O128" s="9"/>
      <c r="P128" s="9"/>
      <c r="Q128" s="11">
        <v>8.038329911019849</v>
      </c>
      <c r="R128" s="7" t="s">
        <v>427</v>
      </c>
      <c r="S128" s="7" t="s">
        <v>423</v>
      </c>
      <c r="T128" s="7" t="s">
        <v>32</v>
      </c>
      <c r="U128" t="str">
        <f>IF(COUNTIF($A$2:A128,A128)=1,"Joiner","Not new")</f>
        <v>Joiner</v>
      </c>
    </row>
    <row r="129" spans="1:21" customFormat="1" hidden="1" x14ac:dyDescent="0.35">
      <c r="A129" s="7" t="s">
        <v>428</v>
      </c>
      <c r="B129" s="7" t="s">
        <v>429</v>
      </c>
      <c r="C129" s="7" t="s">
        <v>25</v>
      </c>
      <c r="D129" s="7" t="s">
        <v>26</v>
      </c>
      <c r="E129" s="7" t="s">
        <v>423</v>
      </c>
      <c r="F129" s="7" t="s">
        <v>28</v>
      </c>
      <c r="G129" s="8">
        <v>38930</v>
      </c>
      <c r="H129" s="8">
        <v>43525</v>
      </c>
      <c r="I129" s="9">
        <v>31.17</v>
      </c>
      <c r="J129" s="9">
        <v>30.39</v>
      </c>
      <c r="K129" s="9"/>
      <c r="L129" s="10"/>
      <c r="M129" s="11">
        <v>1151.3</v>
      </c>
      <c r="N129" s="9"/>
      <c r="O129" s="9"/>
      <c r="P129" s="9"/>
      <c r="Q129" s="11">
        <v>12.580424366872005</v>
      </c>
      <c r="R129" s="7" t="s">
        <v>430</v>
      </c>
      <c r="S129" s="7" t="s">
        <v>423</v>
      </c>
      <c r="T129" s="7" t="s">
        <v>28</v>
      </c>
      <c r="U129" t="str">
        <f>IF(COUNTIF($A$2:A129,A129)=1,"Joiner","Not new")</f>
        <v>Joiner</v>
      </c>
    </row>
    <row r="130" spans="1:21" customFormat="1" hidden="1" x14ac:dyDescent="0.35">
      <c r="A130" s="7" t="s">
        <v>431</v>
      </c>
      <c r="B130" s="7" t="s">
        <v>432</v>
      </c>
      <c r="C130" s="7" t="s">
        <v>25</v>
      </c>
      <c r="D130" s="7" t="s">
        <v>26</v>
      </c>
      <c r="E130" s="7" t="s">
        <v>423</v>
      </c>
      <c r="F130" s="7" t="s">
        <v>95</v>
      </c>
      <c r="G130" s="8">
        <v>41364</v>
      </c>
      <c r="H130" s="8">
        <v>44834</v>
      </c>
      <c r="I130" s="9">
        <v>3.5</v>
      </c>
      <c r="J130" s="9">
        <v>2</v>
      </c>
      <c r="K130" s="9"/>
      <c r="L130" s="10"/>
      <c r="M130" s="11">
        <v>0</v>
      </c>
      <c r="N130" s="9"/>
      <c r="O130" s="9"/>
      <c r="P130" s="9"/>
      <c r="Q130" s="11">
        <v>9.500342231348391</v>
      </c>
      <c r="R130" s="7" t="s">
        <v>433</v>
      </c>
      <c r="S130" s="7" t="s">
        <v>423</v>
      </c>
      <c r="T130" s="7" t="s">
        <v>95</v>
      </c>
      <c r="U130" t="str">
        <f>IF(COUNTIF($A$2:A130,A130)=1,"Joiner","Not new")</f>
        <v>Joiner</v>
      </c>
    </row>
    <row r="131" spans="1:21" customFormat="1" hidden="1" x14ac:dyDescent="0.35">
      <c r="A131" s="7" t="s">
        <v>434</v>
      </c>
      <c r="B131" s="7" t="s">
        <v>435</v>
      </c>
      <c r="C131" s="7" t="s">
        <v>25</v>
      </c>
      <c r="D131" s="7" t="s">
        <v>26</v>
      </c>
      <c r="E131" s="7" t="s">
        <v>423</v>
      </c>
      <c r="F131" s="7" t="s">
        <v>36</v>
      </c>
      <c r="G131" s="8">
        <v>37135</v>
      </c>
      <c r="H131" s="8">
        <v>42094</v>
      </c>
      <c r="I131" s="9">
        <v>850.24</v>
      </c>
      <c r="J131" s="9">
        <v>831.4</v>
      </c>
      <c r="K131" s="9"/>
      <c r="L131" s="10"/>
      <c r="M131" s="11">
        <v>7331.7199999999993</v>
      </c>
      <c r="N131" s="9"/>
      <c r="O131" s="9"/>
      <c r="P131" s="9"/>
      <c r="Q131" s="11">
        <v>13.577002053388091</v>
      </c>
      <c r="R131" s="7" t="s">
        <v>436</v>
      </c>
      <c r="S131" s="7" t="s">
        <v>423</v>
      </c>
      <c r="T131" s="7" t="s">
        <v>36</v>
      </c>
      <c r="U131" t="str">
        <f>IF(COUNTIF($A$2:A131,A131)=1,"Joiner","Not new")</f>
        <v>Joiner</v>
      </c>
    </row>
    <row r="132" spans="1:21" customFormat="1" hidden="1" x14ac:dyDescent="0.35">
      <c r="A132" s="7" t="s">
        <v>437</v>
      </c>
      <c r="B132" s="7" t="s">
        <v>438</v>
      </c>
      <c r="C132" s="7" t="s">
        <v>25</v>
      </c>
      <c r="D132" s="7" t="s">
        <v>26</v>
      </c>
      <c r="E132" s="7" t="s">
        <v>423</v>
      </c>
      <c r="F132" s="7" t="s">
        <v>95</v>
      </c>
      <c r="G132" s="8">
        <v>38808</v>
      </c>
      <c r="H132" s="8">
        <v>49399</v>
      </c>
      <c r="I132" s="9">
        <v>2.0190000000000001</v>
      </c>
      <c r="J132" s="9">
        <v>1.1299999999999999</v>
      </c>
      <c r="K132" s="9"/>
      <c r="L132" s="10"/>
      <c r="M132" s="11">
        <v>0</v>
      </c>
      <c r="N132" s="9"/>
      <c r="O132" s="9"/>
      <c r="P132" s="9"/>
      <c r="Q132" s="11">
        <v>28.996577686516083</v>
      </c>
      <c r="R132" s="7" t="s">
        <v>439</v>
      </c>
      <c r="S132" s="7" t="s">
        <v>423</v>
      </c>
      <c r="T132" s="7" t="s">
        <v>95</v>
      </c>
      <c r="U132" t="str">
        <f>IF(COUNTIF($A$2:A132,A132)=1,"Joiner","Not new")</f>
        <v>Joiner</v>
      </c>
    </row>
    <row r="133" spans="1:21" customFormat="1" hidden="1" x14ac:dyDescent="0.35">
      <c r="A133" s="7" t="s">
        <v>440</v>
      </c>
      <c r="B133" s="7" t="s">
        <v>441</v>
      </c>
      <c r="C133" s="7" t="s">
        <v>25</v>
      </c>
      <c r="D133" s="7" t="s">
        <v>26</v>
      </c>
      <c r="E133" s="7" t="s">
        <v>423</v>
      </c>
      <c r="F133" s="7" t="s">
        <v>46</v>
      </c>
      <c r="G133" s="8">
        <v>37773</v>
      </c>
      <c r="H133" s="8">
        <v>42644</v>
      </c>
      <c r="I133" s="9">
        <v>87.9</v>
      </c>
      <c r="J133" s="9">
        <v>87.9</v>
      </c>
      <c r="K133" s="9"/>
      <c r="L133" s="10"/>
      <c r="M133" s="11">
        <v>796.44</v>
      </c>
      <c r="N133" s="9"/>
      <c r="O133" s="9"/>
      <c r="P133" s="9"/>
      <c r="Q133" s="11">
        <v>13.336071184120465</v>
      </c>
      <c r="R133" s="7" t="s">
        <v>442</v>
      </c>
      <c r="S133" s="7" t="s">
        <v>423</v>
      </c>
      <c r="T133" s="7" t="s">
        <v>46</v>
      </c>
      <c r="U133" t="str">
        <f>IF(COUNTIF($A$2:A133,A133)=1,"Joiner","Not new")</f>
        <v>Joiner</v>
      </c>
    </row>
    <row r="134" spans="1:21" customFormat="1" hidden="1" x14ac:dyDescent="0.35">
      <c r="A134" s="7" t="s">
        <v>443</v>
      </c>
      <c r="B134" s="7" t="s">
        <v>444</v>
      </c>
      <c r="C134" s="7" t="s">
        <v>25</v>
      </c>
      <c r="D134" s="7" t="s">
        <v>26</v>
      </c>
      <c r="E134" s="7" t="s">
        <v>423</v>
      </c>
      <c r="F134" s="7" t="s">
        <v>46</v>
      </c>
      <c r="G134" s="8">
        <v>38558</v>
      </c>
      <c r="H134" s="8">
        <v>43646</v>
      </c>
      <c r="I134" s="9">
        <v>52.3</v>
      </c>
      <c r="J134" s="9">
        <v>52.3</v>
      </c>
      <c r="K134" s="9"/>
      <c r="L134" s="10"/>
      <c r="M134" s="11">
        <v>1860.203</v>
      </c>
      <c r="N134" s="9"/>
      <c r="O134" s="9"/>
      <c r="P134" s="9"/>
      <c r="Q134" s="11">
        <v>13.930184804928132</v>
      </c>
      <c r="R134" s="7" t="s">
        <v>445</v>
      </c>
      <c r="S134" s="7" t="s">
        <v>423</v>
      </c>
      <c r="T134" s="7" t="s">
        <v>46</v>
      </c>
      <c r="U134" t="str">
        <f>IF(COUNTIF($A$2:A134,A134)=1,"Joiner","Not new")</f>
        <v>Joiner</v>
      </c>
    </row>
    <row r="135" spans="1:21" customFormat="1" hidden="1" x14ac:dyDescent="0.35">
      <c r="A135" s="7" t="s">
        <v>446</v>
      </c>
      <c r="B135" s="7" t="s">
        <v>447</v>
      </c>
      <c r="C135" s="7" t="s">
        <v>25</v>
      </c>
      <c r="D135" s="7" t="s">
        <v>26</v>
      </c>
      <c r="E135" s="7" t="s">
        <v>423</v>
      </c>
      <c r="F135" s="7" t="s">
        <v>95</v>
      </c>
      <c r="G135" s="8">
        <v>39539</v>
      </c>
      <c r="H135" s="8">
        <v>45777</v>
      </c>
      <c r="I135" s="9">
        <v>906.27700000000004</v>
      </c>
      <c r="J135" s="9">
        <v>907.61099999999999</v>
      </c>
      <c r="K135" s="9"/>
      <c r="L135" s="10"/>
      <c r="M135" s="11">
        <v>12139.3</v>
      </c>
      <c r="N135" s="9"/>
      <c r="O135" s="9"/>
      <c r="P135" s="9"/>
      <c r="Q135" s="11">
        <v>17.078713210130047</v>
      </c>
      <c r="R135" s="7" t="s">
        <v>448</v>
      </c>
      <c r="S135" s="7" t="s">
        <v>423</v>
      </c>
      <c r="T135" s="7" t="s">
        <v>95</v>
      </c>
      <c r="U135" t="str">
        <f>IF(COUNTIF($A$2:A135,A135)=1,"Joiner","Not new")</f>
        <v>Joiner</v>
      </c>
    </row>
    <row r="136" spans="1:21" customFormat="1" hidden="1" x14ac:dyDescent="0.35">
      <c r="A136" s="7" t="s">
        <v>449</v>
      </c>
      <c r="B136" s="7" t="s">
        <v>450</v>
      </c>
      <c r="C136" s="7" t="s">
        <v>25</v>
      </c>
      <c r="D136" s="7" t="s">
        <v>26</v>
      </c>
      <c r="E136" s="7" t="s">
        <v>423</v>
      </c>
      <c r="F136" s="7" t="s">
        <v>28</v>
      </c>
      <c r="G136" s="8">
        <v>40086</v>
      </c>
      <c r="H136" s="8">
        <v>41943</v>
      </c>
      <c r="I136" s="9">
        <v>97.82</v>
      </c>
      <c r="J136" s="9">
        <v>89.8</v>
      </c>
      <c r="K136" s="9"/>
      <c r="L136" s="10"/>
      <c r="M136" s="11">
        <v>279.279</v>
      </c>
      <c r="N136" s="9"/>
      <c r="O136" s="9"/>
      <c r="P136" s="9"/>
      <c r="Q136" s="11">
        <v>5.0841889117043122</v>
      </c>
      <c r="R136" s="7" t="s">
        <v>451</v>
      </c>
      <c r="S136" s="7" t="s">
        <v>423</v>
      </c>
      <c r="T136" s="7" t="s">
        <v>28</v>
      </c>
      <c r="U136" t="str">
        <f>IF(COUNTIF($A$2:A136,A136)=1,"Joiner","Not new")</f>
        <v>Joiner</v>
      </c>
    </row>
    <row r="137" spans="1:21" customFormat="1" hidden="1" x14ac:dyDescent="0.35">
      <c r="A137" s="7" t="s">
        <v>452</v>
      </c>
      <c r="B137" s="7" t="s">
        <v>453</v>
      </c>
      <c r="C137" s="7" t="s">
        <v>25</v>
      </c>
      <c r="D137" s="7" t="s">
        <v>26</v>
      </c>
      <c r="E137" s="7" t="s">
        <v>423</v>
      </c>
      <c r="F137" s="7" t="s">
        <v>197</v>
      </c>
      <c r="G137" s="8">
        <v>36130</v>
      </c>
      <c r="H137" s="8">
        <v>43435</v>
      </c>
      <c r="I137" s="9">
        <v>657.72299999999996</v>
      </c>
      <c r="J137" s="9">
        <v>658.5</v>
      </c>
      <c r="K137" s="9"/>
      <c r="L137" s="10"/>
      <c r="M137" s="11">
        <v>0</v>
      </c>
      <c r="N137" s="9"/>
      <c r="O137" s="9"/>
      <c r="P137" s="9"/>
      <c r="Q137" s="11">
        <v>20</v>
      </c>
      <c r="R137" s="7" t="s">
        <v>454</v>
      </c>
      <c r="S137" s="7" t="s">
        <v>423</v>
      </c>
      <c r="T137" s="7" t="s">
        <v>197</v>
      </c>
      <c r="U137" t="str">
        <f>IF(COUNTIF($A$2:A137,A137)=1,"Joiner","Not new")</f>
        <v>Joiner</v>
      </c>
    </row>
    <row r="138" spans="1:21" customFormat="1" hidden="1" x14ac:dyDescent="0.35">
      <c r="A138" s="7" t="s">
        <v>455</v>
      </c>
      <c r="B138" s="7" t="s">
        <v>456</v>
      </c>
      <c r="C138" s="7" t="s">
        <v>25</v>
      </c>
      <c r="D138" s="7" t="s">
        <v>26</v>
      </c>
      <c r="E138" s="7" t="s">
        <v>423</v>
      </c>
      <c r="F138" s="7" t="s">
        <v>95</v>
      </c>
      <c r="G138" s="8">
        <v>40298</v>
      </c>
      <c r="H138" s="8">
        <v>44926</v>
      </c>
      <c r="I138" s="9">
        <v>23</v>
      </c>
      <c r="J138" s="9">
        <v>23</v>
      </c>
      <c r="K138" s="9"/>
      <c r="L138" s="10"/>
      <c r="M138" s="11">
        <v>0</v>
      </c>
      <c r="N138" s="9"/>
      <c r="O138" s="9"/>
      <c r="P138" s="9"/>
      <c r="Q138" s="11">
        <v>12.670773442847365</v>
      </c>
      <c r="R138" s="7" t="s">
        <v>457</v>
      </c>
      <c r="S138" s="7" t="s">
        <v>423</v>
      </c>
      <c r="T138" s="7" t="s">
        <v>95</v>
      </c>
      <c r="U138" t="str">
        <f>IF(COUNTIF($A$2:A138,A138)=1,"Joiner","Not new")</f>
        <v>Joiner</v>
      </c>
    </row>
    <row r="139" spans="1:21" customFormat="1" hidden="1" x14ac:dyDescent="0.35">
      <c r="A139" s="7" t="s">
        <v>458</v>
      </c>
      <c r="B139" s="7" t="s">
        <v>459</v>
      </c>
      <c r="C139" s="7" t="s">
        <v>25</v>
      </c>
      <c r="D139" s="7" t="s">
        <v>26</v>
      </c>
      <c r="E139" s="7" t="s">
        <v>423</v>
      </c>
      <c r="F139" s="7" t="s">
        <v>95</v>
      </c>
      <c r="G139" s="8">
        <v>39650</v>
      </c>
      <c r="H139" s="8">
        <v>0</v>
      </c>
      <c r="I139" s="9">
        <v>62.94</v>
      </c>
      <c r="J139" s="9">
        <v>57.8</v>
      </c>
      <c r="K139" s="9"/>
      <c r="L139" s="10"/>
      <c r="M139" s="11">
        <v>0</v>
      </c>
      <c r="N139" s="9"/>
      <c r="O139" s="9"/>
      <c r="P139" s="9"/>
      <c r="Q139" s="11">
        <v>-108.55578370978782</v>
      </c>
      <c r="R139" s="7" t="s">
        <v>460</v>
      </c>
      <c r="S139" s="7" t="s">
        <v>423</v>
      </c>
      <c r="T139" s="7" t="s">
        <v>95</v>
      </c>
      <c r="U139" t="str">
        <f>IF(COUNTIF($A$2:A139,A139)=1,"Joiner","Not new")</f>
        <v>Joiner</v>
      </c>
    </row>
    <row r="140" spans="1:21" customFormat="1" hidden="1" x14ac:dyDescent="0.35">
      <c r="A140" s="7" t="s">
        <v>461</v>
      </c>
      <c r="B140" s="7" t="s">
        <v>462</v>
      </c>
      <c r="C140" s="7" t="s">
        <v>25</v>
      </c>
      <c r="D140" s="7" t="s">
        <v>26</v>
      </c>
      <c r="E140" s="7" t="s">
        <v>423</v>
      </c>
      <c r="F140" s="7" t="s">
        <v>32</v>
      </c>
      <c r="G140" s="8">
        <v>37773</v>
      </c>
      <c r="H140" s="8">
        <v>43200</v>
      </c>
      <c r="I140" s="9">
        <v>827.79300000000012</v>
      </c>
      <c r="J140" s="9">
        <v>863.68</v>
      </c>
      <c r="K140" s="9"/>
      <c r="L140" s="10"/>
      <c r="M140" s="11">
        <v>18251.975898183882</v>
      </c>
      <c r="N140" s="9"/>
      <c r="O140" s="9"/>
      <c r="P140" s="9"/>
      <c r="Q140" s="11">
        <v>14.858316221765914</v>
      </c>
      <c r="R140" s="7" t="s">
        <v>463</v>
      </c>
      <c r="S140" s="7" t="s">
        <v>423</v>
      </c>
      <c r="T140" s="7" t="s">
        <v>32</v>
      </c>
      <c r="U140" t="str">
        <f>IF(COUNTIF($A$2:A140,A140)=1,"Joiner","Not new")</f>
        <v>Joiner</v>
      </c>
    </row>
    <row r="141" spans="1:21" customFormat="1" hidden="1" x14ac:dyDescent="0.35">
      <c r="A141" s="7" t="s">
        <v>464</v>
      </c>
      <c r="B141" s="7" t="s">
        <v>465</v>
      </c>
      <c r="C141" s="7" t="s">
        <v>25</v>
      </c>
      <c r="D141" s="7" t="s">
        <v>26</v>
      </c>
      <c r="E141" s="7" t="s">
        <v>423</v>
      </c>
      <c r="F141" s="7" t="s">
        <v>197</v>
      </c>
      <c r="G141" s="8">
        <v>35855</v>
      </c>
      <c r="H141" s="8">
        <v>51501</v>
      </c>
      <c r="I141" s="9">
        <v>91.375</v>
      </c>
      <c r="J141" s="9">
        <v>59.159000000000006</v>
      </c>
      <c r="K141" s="9"/>
      <c r="L141" s="10"/>
      <c r="M141" s="11">
        <v>1079.076</v>
      </c>
      <c r="N141" s="9"/>
      <c r="O141" s="9"/>
      <c r="P141" s="9"/>
      <c r="Q141" s="11">
        <v>42.836413415468854</v>
      </c>
      <c r="R141" s="7" t="s">
        <v>466</v>
      </c>
      <c r="S141" s="7" t="s">
        <v>423</v>
      </c>
      <c r="T141" s="7" t="s">
        <v>197</v>
      </c>
      <c r="U141" t="str">
        <f>IF(COUNTIF($A$2:A141,A141)=1,"Joiner","Not new")</f>
        <v>Joiner</v>
      </c>
    </row>
    <row r="142" spans="1:21" customFormat="1" hidden="1" x14ac:dyDescent="0.35">
      <c r="A142" s="7" t="s">
        <v>467</v>
      </c>
      <c r="B142" s="7" t="s">
        <v>468</v>
      </c>
      <c r="C142" s="7" t="s">
        <v>25</v>
      </c>
      <c r="D142" s="7" t="s">
        <v>26</v>
      </c>
      <c r="E142" s="7" t="s">
        <v>423</v>
      </c>
      <c r="F142" s="7" t="s">
        <v>28</v>
      </c>
      <c r="G142" s="8">
        <v>37226</v>
      </c>
      <c r="H142" s="8">
        <v>53417</v>
      </c>
      <c r="I142" s="9">
        <v>209.02</v>
      </c>
      <c r="J142" s="9">
        <v>203.88</v>
      </c>
      <c r="K142" s="9"/>
      <c r="L142" s="10"/>
      <c r="M142" s="11">
        <v>1661.3680000000002</v>
      </c>
      <c r="N142" s="9"/>
      <c r="O142" s="9"/>
      <c r="P142" s="9"/>
      <c r="Q142" s="11">
        <v>44.328542094455855</v>
      </c>
      <c r="R142" s="7" t="s">
        <v>469</v>
      </c>
      <c r="S142" s="7" t="s">
        <v>423</v>
      </c>
      <c r="T142" s="7" t="s">
        <v>28</v>
      </c>
      <c r="U142" t="str">
        <f>IF(COUNTIF($A$2:A142,A142)=1,"Joiner","Not new")</f>
        <v>Joiner</v>
      </c>
    </row>
    <row r="143" spans="1:21" customFormat="1" hidden="1" x14ac:dyDescent="0.35">
      <c r="A143" s="7" t="s">
        <v>470</v>
      </c>
      <c r="B143" s="7" t="s">
        <v>471</v>
      </c>
      <c r="C143" s="7" t="s">
        <v>25</v>
      </c>
      <c r="D143" s="7" t="s">
        <v>26</v>
      </c>
      <c r="E143" s="7" t="s">
        <v>423</v>
      </c>
      <c r="F143" s="7" t="s">
        <v>28</v>
      </c>
      <c r="G143" s="8">
        <v>39539</v>
      </c>
      <c r="H143" s="8">
        <v>42825</v>
      </c>
      <c r="I143" s="9">
        <v>139.97999999999999</v>
      </c>
      <c r="J143" s="9">
        <v>153</v>
      </c>
      <c r="K143" s="9"/>
      <c r="L143" s="10"/>
      <c r="M143" s="11">
        <v>1185.51</v>
      </c>
      <c r="N143" s="9"/>
      <c r="O143" s="9"/>
      <c r="P143" s="9"/>
      <c r="Q143" s="11">
        <v>8.9965776865160851</v>
      </c>
      <c r="R143" s="7" t="s">
        <v>472</v>
      </c>
      <c r="S143" s="7" t="s">
        <v>423</v>
      </c>
      <c r="T143" s="7" t="s">
        <v>28</v>
      </c>
      <c r="U143" t="str">
        <f>IF(COUNTIF($A$2:A143,A143)=1,"Joiner","Not new")</f>
        <v>Joiner</v>
      </c>
    </row>
    <row r="144" spans="1:21" customFormat="1" hidden="1" x14ac:dyDescent="0.35">
      <c r="A144" s="7" t="s">
        <v>473</v>
      </c>
      <c r="B144" s="7" t="s">
        <v>474</v>
      </c>
      <c r="C144" s="7" t="s">
        <v>25</v>
      </c>
      <c r="D144" s="7" t="s">
        <v>26</v>
      </c>
      <c r="E144" s="7" t="s">
        <v>423</v>
      </c>
      <c r="F144" s="7" t="s">
        <v>197</v>
      </c>
      <c r="G144" s="8">
        <v>40148</v>
      </c>
      <c r="H144" s="8">
        <v>43891</v>
      </c>
      <c r="I144" s="9">
        <v>18</v>
      </c>
      <c r="J144" s="9">
        <v>13.79</v>
      </c>
      <c r="K144" s="9"/>
      <c r="L144" s="10"/>
      <c r="M144" s="11">
        <v>5051.0499999999993</v>
      </c>
      <c r="N144" s="9"/>
      <c r="O144" s="9"/>
      <c r="P144" s="9"/>
      <c r="Q144" s="11">
        <v>10.247775496235455</v>
      </c>
      <c r="R144" s="7" t="s">
        <v>475</v>
      </c>
      <c r="S144" s="7" t="s">
        <v>423</v>
      </c>
      <c r="T144" s="7" t="s">
        <v>197</v>
      </c>
      <c r="U144" t="str">
        <f>IF(COUNTIF($A$2:A144,A144)=1,"Joiner","Not new")</f>
        <v>Joiner</v>
      </c>
    </row>
    <row r="145" spans="1:21" customFormat="1" hidden="1" x14ac:dyDescent="0.35">
      <c r="A145" s="7" t="s">
        <v>476</v>
      </c>
      <c r="B145" s="7" t="s">
        <v>477</v>
      </c>
      <c r="C145" s="7" t="s">
        <v>25</v>
      </c>
      <c r="D145" s="7" t="s">
        <v>26</v>
      </c>
      <c r="E145" s="7" t="s">
        <v>423</v>
      </c>
      <c r="F145" s="7" t="s">
        <v>28</v>
      </c>
      <c r="G145" s="8">
        <v>40756</v>
      </c>
      <c r="H145" s="8">
        <v>43132</v>
      </c>
      <c r="I145" s="9">
        <v>8.36</v>
      </c>
      <c r="J145" s="9">
        <v>8.36</v>
      </c>
      <c r="K145" s="9"/>
      <c r="L145" s="10"/>
      <c r="M145" s="11">
        <v>2056.19</v>
      </c>
      <c r="N145" s="9"/>
      <c r="O145" s="9"/>
      <c r="P145" s="9"/>
      <c r="Q145" s="11">
        <v>6.5051334702258723</v>
      </c>
      <c r="R145" s="7" t="s">
        <v>478</v>
      </c>
      <c r="S145" s="7" t="s">
        <v>423</v>
      </c>
      <c r="T145" s="7" t="s">
        <v>28</v>
      </c>
      <c r="U145" t="str">
        <f>IF(COUNTIF($A$2:A145,A145)=1,"Joiner","Not new")</f>
        <v>Joiner</v>
      </c>
    </row>
    <row r="146" spans="1:21" customFormat="1" hidden="1" x14ac:dyDescent="0.35">
      <c r="A146" s="7" t="s">
        <v>479</v>
      </c>
      <c r="B146" s="7" t="s">
        <v>480</v>
      </c>
      <c r="C146" s="7" t="s">
        <v>25</v>
      </c>
      <c r="D146" s="7" t="s">
        <v>26</v>
      </c>
      <c r="E146" s="7" t="s">
        <v>423</v>
      </c>
      <c r="F146" s="7" t="s">
        <v>28</v>
      </c>
      <c r="G146" s="8">
        <v>40666</v>
      </c>
      <c r="H146" s="8">
        <v>44470</v>
      </c>
      <c r="I146" s="9">
        <v>0</v>
      </c>
      <c r="J146" s="9">
        <v>0</v>
      </c>
      <c r="K146" s="9"/>
      <c r="L146" s="10"/>
      <c r="M146" s="11">
        <v>0</v>
      </c>
      <c r="N146" s="9"/>
      <c r="O146" s="9"/>
      <c r="P146" s="9"/>
      <c r="Q146" s="11">
        <v>10.414784394250514</v>
      </c>
      <c r="R146" s="7" t="s">
        <v>481</v>
      </c>
      <c r="S146" s="7" t="s">
        <v>423</v>
      </c>
      <c r="T146" s="7" t="s">
        <v>28</v>
      </c>
      <c r="U146" t="str">
        <f>IF(COUNTIF($A$2:A146,A146)=1,"Joiner","Not new")</f>
        <v>Joiner</v>
      </c>
    </row>
    <row r="147" spans="1:21" customFormat="1" hidden="1" x14ac:dyDescent="0.35">
      <c r="A147" s="7" t="s">
        <v>482</v>
      </c>
      <c r="B147" s="7" t="s">
        <v>483</v>
      </c>
      <c r="C147" s="7" t="s">
        <v>25</v>
      </c>
      <c r="D147" s="7" t="s">
        <v>26</v>
      </c>
      <c r="E147" s="7" t="s">
        <v>423</v>
      </c>
      <c r="F147" s="7" t="s">
        <v>28</v>
      </c>
      <c r="G147" s="8">
        <v>40299</v>
      </c>
      <c r="H147" s="8">
        <v>41699</v>
      </c>
      <c r="I147" s="9">
        <v>0</v>
      </c>
      <c r="J147" s="9">
        <v>0</v>
      </c>
      <c r="K147" s="9"/>
      <c r="L147" s="10"/>
      <c r="M147" s="11">
        <v>0</v>
      </c>
      <c r="N147" s="9"/>
      <c r="O147" s="9"/>
      <c r="P147" s="9"/>
      <c r="Q147" s="11">
        <v>3.8329911019849416</v>
      </c>
      <c r="R147" s="7" t="s">
        <v>484</v>
      </c>
      <c r="S147" s="7" t="s">
        <v>423</v>
      </c>
      <c r="T147" s="7" t="s">
        <v>28</v>
      </c>
      <c r="U147" t="str">
        <f>IF(COUNTIF($A$2:A147,A147)=1,"Joiner","Not new")</f>
        <v>Joiner</v>
      </c>
    </row>
    <row r="148" spans="1:21" customFormat="1" hidden="1" x14ac:dyDescent="0.35">
      <c r="A148" s="7" t="s">
        <v>485</v>
      </c>
      <c r="B148" s="7" t="s">
        <v>486</v>
      </c>
      <c r="C148" s="7" t="s">
        <v>25</v>
      </c>
      <c r="D148" s="7" t="s">
        <v>26</v>
      </c>
      <c r="E148" s="7" t="s">
        <v>423</v>
      </c>
      <c r="F148" s="7" t="s">
        <v>28</v>
      </c>
      <c r="G148" s="8">
        <v>35506</v>
      </c>
      <c r="H148" s="8">
        <v>45382</v>
      </c>
      <c r="I148" s="9">
        <v>557.298</v>
      </c>
      <c r="J148" s="9">
        <v>553.26</v>
      </c>
      <c r="K148" s="9"/>
      <c r="L148" s="10"/>
      <c r="M148" s="11">
        <v>9947.2240000000002</v>
      </c>
      <c r="N148" s="9"/>
      <c r="O148" s="9"/>
      <c r="P148" s="9"/>
      <c r="Q148" s="11">
        <v>27.039014373716633</v>
      </c>
      <c r="R148" s="7" t="s">
        <v>487</v>
      </c>
      <c r="S148" s="7" t="s">
        <v>423</v>
      </c>
      <c r="T148" s="7" t="s">
        <v>28</v>
      </c>
      <c r="U148" t="str">
        <f>IF(COUNTIF($A$2:A148,A148)=1,"Joiner","Not new")</f>
        <v>Joiner</v>
      </c>
    </row>
    <row r="149" spans="1:21" customFormat="1" hidden="1" x14ac:dyDescent="0.35">
      <c r="A149" s="7" t="s">
        <v>488</v>
      </c>
      <c r="B149" s="7" t="s">
        <v>489</v>
      </c>
      <c r="C149" s="7" t="s">
        <v>25</v>
      </c>
      <c r="D149" s="7" t="s">
        <v>26</v>
      </c>
      <c r="E149" s="7" t="s">
        <v>423</v>
      </c>
      <c r="F149" s="7" t="s">
        <v>28</v>
      </c>
      <c r="G149" s="8">
        <v>39610</v>
      </c>
      <c r="H149" s="8">
        <v>0</v>
      </c>
      <c r="I149" s="9">
        <v>254.72</v>
      </c>
      <c r="J149" s="9">
        <v>254.72</v>
      </c>
      <c r="K149" s="9"/>
      <c r="L149" s="10"/>
      <c r="M149" s="11">
        <v>3624.05</v>
      </c>
      <c r="N149" s="9"/>
      <c r="O149" s="9"/>
      <c r="P149" s="9"/>
      <c r="Q149" s="11">
        <v>-108.44626967830253</v>
      </c>
      <c r="R149" s="7" t="s">
        <v>490</v>
      </c>
      <c r="S149" s="7" t="s">
        <v>423</v>
      </c>
      <c r="T149" s="7" t="s">
        <v>28</v>
      </c>
      <c r="U149" t="str">
        <f>IF(COUNTIF($A$2:A149,A149)=1,"Joiner","Not new")</f>
        <v>Joiner</v>
      </c>
    </row>
    <row r="150" spans="1:21" customFormat="1" hidden="1" x14ac:dyDescent="0.35">
      <c r="A150" s="7" t="s">
        <v>491</v>
      </c>
      <c r="B150" s="7" t="s">
        <v>492</v>
      </c>
      <c r="C150" s="7" t="s">
        <v>25</v>
      </c>
      <c r="D150" s="7" t="s">
        <v>26</v>
      </c>
      <c r="E150" s="7" t="s">
        <v>423</v>
      </c>
      <c r="F150" s="7" t="s">
        <v>46</v>
      </c>
      <c r="G150" s="8">
        <v>41000</v>
      </c>
      <c r="H150" s="8">
        <v>45004</v>
      </c>
      <c r="I150" s="9">
        <v>115</v>
      </c>
      <c r="J150" s="9">
        <v>75</v>
      </c>
      <c r="K150" s="9"/>
      <c r="L150" s="10"/>
      <c r="M150" s="11">
        <v>0</v>
      </c>
      <c r="N150" s="9"/>
      <c r="O150" s="9"/>
      <c r="P150" s="9"/>
      <c r="Q150" s="11">
        <v>10.962354551676933</v>
      </c>
      <c r="R150" s="7" t="s">
        <v>493</v>
      </c>
      <c r="S150" s="7" t="s">
        <v>423</v>
      </c>
      <c r="T150" s="7" t="s">
        <v>46</v>
      </c>
      <c r="U150" t="str">
        <f>IF(COUNTIF($A$2:A150,A150)=1,"Joiner","Not new")</f>
        <v>Joiner</v>
      </c>
    </row>
    <row r="151" spans="1:21" customFormat="1" hidden="1" x14ac:dyDescent="0.35">
      <c r="A151" s="7" t="s">
        <v>494</v>
      </c>
      <c r="B151" s="7" t="s">
        <v>495</v>
      </c>
      <c r="C151" s="7" t="s">
        <v>25</v>
      </c>
      <c r="D151" s="7" t="s">
        <v>26</v>
      </c>
      <c r="E151" s="7" t="s">
        <v>423</v>
      </c>
      <c r="F151" s="7" t="s">
        <v>32</v>
      </c>
      <c r="G151" s="8">
        <v>37165</v>
      </c>
      <c r="H151" s="8">
        <v>54878</v>
      </c>
      <c r="I151" s="9">
        <v>192.49700000000001</v>
      </c>
      <c r="J151" s="9">
        <v>163.30200000000002</v>
      </c>
      <c r="K151" s="9"/>
      <c r="L151" s="10"/>
      <c r="M151" s="11">
        <v>15979.16026685794</v>
      </c>
      <c r="N151" s="9"/>
      <c r="O151" s="9"/>
      <c r="P151" s="9"/>
      <c r="Q151" s="11">
        <v>48.495550992470911</v>
      </c>
      <c r="R151" s="7" t="s">
        <v>496</v>
      </c>
      <c r="S151" s="7" t="s">
        <v>423</v>
      </c>
      <c r="T151" s="7" t="s">
        <v>32</v>
      </c>
      <c r="U151" t="str">
        <f>IF(COUNTIF($A$2:A151,A151)=1,"Joiner","Not new")</f>
        <v>Joiner</v>
      </c>
    </row>
    <row r="152" spans="1:21" customFormat="1" hidden="1" x14ac:dyDescent="0.35">
      <c r="A152" s="7" t="s">
        <v>497</v>
      </c>
      <c r="B152" s="7" t="s">
        <v>498</v>
      </c>
      <c r="C152" s="7" t="s">
        <v>25</v>
      </c>
      <c r="D152" s="7" t="s">
        <v>26</v>
      </c>
      <c r="E152" s="7" t="s">
        <v>423</v>
      </c>
      <c r="F152" s="7" t="s">
        <v>95</v>
      </c>
      <c r="G152" s="8">
        <v>40647</v>
      </c>
      <c r="H152" s="8">
        <v>0</v>
      </c>
      <c r="I152" s="9">
        <v>410.28</v>
      </c>
      <c r="J152" s="9">
        <v>413.28300000000002</v>
      </c>
      <c r="K152" s="9"/>
      <c r="L152" s="10"/>
      <c r="M152" s="11">
        <v>0</v>
      </c>
      <c r="N152" s="9"/>
      <c r="O152" s="9"/>
      <c r="P152" s="9"/>
      <c r="Q152" s="11">
        <v>-111.28542094455852</v>
      </c>
      <c r="R152" s="7" t="s">
        <v>499</v>
      </c>
      <c r="S152" s="7" t="s">
        <v>423</v>
      </c>
      <c r="T152" s="7" t="s">
        <v>95</v>
      </c>
      <c r="U152" t="str">
        <f>IF(COUNTIF($A$2:A152,A152)=1,"Joiner","Not new")</f>
        <v>Joiner</v>
      </c>
    </row>
    <row r="153" spans="1:21" customFormat="1" hidden="1" x14ac:dyDescent="0.35">
      <c r="A153" s="7" t="s">
        <v>500</v>
      </c>
      <c r="B153" s="7" t="s">
        <v>501</v>
      </c>
      <c r="C153" s="7" t="s">
        <v>25</v>
      </c>
      <c r="D153" s="7" t="s">
        <v>26</v>
      </c>
      <c r="E153" s="7" t="s">
        <v>423</v>
      </c>
      <c r="F153" s="7" t="s">
        <v>28</v>
      </c>
      <c r="G153" s="8">
        <v>40787</v>
      </c>
      <c r="H153" s="8">
        <v>43160</v>
      </c>
      <c r="I153" s="9">
        <v>0</v>
      </c>
      <c r="J153" s="9">
        <v>0</v>
      </c>
      <c r="K153" s="9"/>
      <c r="L153" s="10"/>
      <c r="M153" s="11">
        <v>0</v>
      </c>
      <c r="N153" s="9"/>
      <c r="O153" s="9"/>
      <c r="P153" s="9"/>
      <c r="Q153" s="11">
        <v>6.4969199178644761</v>
      </c>
      <c r="R153" s="7" t="s">
        <v>502</v>
      </c>
      <c r="S153" s="7" t="s">
        <v>423</v>
      </c>
      <c r="T153" s="7" t="s">
        <v>28</v>
      </c>
      <c r="U153" t="str">
        <f>IF(COUNTIF($A$2:A153,A153)=1,"Joiner","Not new")</f>
        <v>Joiner</v>
      </c>
    </row>
    <row r="154" spans="1:21" customFormat="1" hidden="1" x14ac:dyDescent="0.35">
      <c r="A154" s="7" t="s">
        <v>503</v>
      </c>
      <c r="B154" s="7" t="s">
        <v>504</v>
      </c>
      <c r="C154" s="7" t="s">
        <v>25</v>
      </c>
      <c r="D154" s="7" t="s">
        <v>26</v>
      </c>
      <c r="E154" s="7" t="s">
        <v>423</v>
      </c>
      <c r="F154" s="7" t="s">
        <v>46</v>
      </c>
      <c r="G154" s="8">
        <v>36753</v>
      </c>
      <c r="H154" s="8">
        <v>41851</v>
      </c>
      <c r="I154" s="9">
        <v>252.23877305084994</v>
      </c>
      <c r="J154" s="9">
        <v>146.86000000000001</v>
      </c>
      <c r="K154" s="9"/>
      <c r="L154" s="10"/>
      <c r="M154" s="11">
        <v>0</v>
      </c>
      <c r="N154" s="9"/>
      <c r="O154" s="9"/>
      <c r="P154" s="9"/>
      <c r="Q154" s="11">
        <v>13.957563312799453</v>
      </c>
      <c r="R154" s="7" t="s">
        <v>505</v>
      </c>
      <c r="S154" s="7" t="s">
        <v>423</v>
      </c>
      <c r="T154" s="7" t="s">
        <v>46</v>
      </c>
      <c r="U154" t="str">
        <f>IF(COUNTIF($A$2:A154,A154)=1,"Joiner","Not new")</f>
        <v>Joiner</v>
      </c>
    </row>
    <row r="155" spans="1:21" customFormat="1" hidden="1" x14ac:dyDescent="0.35">
      <c r="A155" s="7" t="s">
        <v>506</v>
      </c>
      <c r="B155" s="7" t="s">
        <v>507</v>
      </c>
      <c r="C155" s="7" t="s">
        <v>25</v>
      </c>
      <c r="D155" s="7" t="s">
        <v>26</v>
      </c>
      <c r="E155" s="7" t="s">
        <v>423</v>
      </c>
      <c r="F155" s="7" t="s">
        <v>28</v>
      </c>
      <c r="G155" s="8">
        <v>40554</v>
      </c>
      <c r="H155" s="8">
        <v>42064</v>
      </c>
      <c r="I155" s="9">
        <v>37.86</v>
      </c>
      <c r="J155" s="9">
        <v>37.86</v>
      </c>
      <c r="K155" s="9"/>
      <c r="L155" s="10"/>
      <c r="M155" s="11">
        <v>124.55</v>
      </c>
      <c r="N155" s="9" t="s">
        <v>0</v>
      </c>
      <c r="O155" s="9"/>
      <c r="P155" s="9"/>
      <c r="Q155" s="11">
        <v>4.1341546885694731</v>
      </c>
      <c r="R155" s="7" t="s">
        <v>508</v>
      </c>
      <c r="S155" s="7" t="s">
        <v>423</v>
      </c>
      <c r="T155" s="7" t="s">
        <v>28</v>
      </c>
      <c r="U155" t="str">
        <f>IF(COUNTIF($A$2:A155,A155)=1,"Joiner","Not new")</f>
        <v>Joiner</v>
      </c>
    </row>
    <row r="156" spans="1:21" customFormat="1" hidden="1" x14ac:dyDescent="0.35">
      <c r="A156" s="7" t="s">
        <v>509</v>
      </c>
      <c r="B156" s="7" t="s">
        <v>510</v>
      </c>
      <c r="C156" s="7" t="s">
        <v>25</v>
      </c>
      <c r="D156" s="7" t="s">
        <v>26</v>
      </c>
      <c r="E156" s="7" t="s">
        <v>423</v>
      </c>
      <c r="F156" s="7" t="s">
        <v>32</v>
      </c>
      <c r="G156" s="8">
        <v>40360</v>
      </c>
      <c r="H156" s="8">
        <v>42705</v>
      </c>
      <c r="I156" s="9">
        <v>7.4</v>
      </c>
      <c r="J156" s="9">
        <v>9.01</v>
      </c>
      <c r="K156" s="9"/>
      <c r="L156" s="10"/>
      <c r="M156" s="11">
        <v>38.4</v>
      </c>
      <c r="N156" s="9"/>
      <c r="O156" s="9"/>
      <c r="P156" s="9"/>
      <c r="Q156" s="11">
        <v>6.4202600958247773</v>
      </c>
      <c r="R156" s="7" t="s">
        <v>511</v>
      </c>
      <c r="S156" s="7" t="s">
        <v>423</v>
      </c>
      <c r="T156" s="7" t="s">
        <v>32</v>
      </c>
      <c r="U156" t="str">
        <f>IF(COUNTIF($A$2:A156,A156)=1,"Joiner","Not new")</f>
        <v>Joiner</v>
      </c>
    </row>
    <row r="157" spans="1:21" customFormat="1" hidden="1" x14ac:dyDescent="0.35">
      <c r="A157" s="7" t="s">
        <v>512</v>
      </c>
      <c r="B157" s="7" t="s">
        <v>513</v>
      </c>
      <c r="C157" s="7" t="s">
        <v>25</v>
      </c>
      <c r="D157" s="7" t="s">
        <v>26</v>
      </c>
      <c r="E157" s="7" t="s">
        <v>423</v>
      </c>
      <c r="F157" s="7" t="s">
        <v>46</v>
      </c>
      <c r="G157" s="8">
        <v>34992</v>
      </c>
      <c r="H157" s="8">
        <v>43800</v>
      </c>
      <c r="I157" s="9">
        <v>60.87</v>
      </c>
      <c r="J157" s="9">
        <v>60.87</v>
      </c>
      <c r="K157" s="9"/>
      <c r="L157" s="10"/>
      <c r="M157" s="11">
        <v>1185.3400000000001</v>
      </c>
      <c r="N157" s="9"/>
      <c r="O157" s="9"/>
      <c r="P157" s="9"/>
      <c r="Q157" s="11">
        <v>24.114989733059549</v>
      </c>
      <c r="R157" s="7" t="s">
        <v>514</v>
      </c>
      <c r="S157" s="7" t="s">
        <v>423</v>
      </c>
      <c r="T157" s="7" t="s">
        <v>46</v>
      </c>
      <c r="U157" t="str">
        <f>IF(COUNTIF($A$2:A157,A157)=1,"Joiner","Not new")</f>
        <v>Joiner</v>
      </c>
    </row>
    <row r="158" spans="1:21" customFormat="1" hidden="1" x14ac:dyDescent="0.35">
      <c r="A158" s="7" t="s">
        <v>515</v>
      </c>
      <c r="B158" s="7" t="s">
        <v>516</v>
      </c>
      <c r="C158" s="7" t="s">
        <v>25</v>
      </c>
      <c r="D158" s="7" t="s">
        <v>26</v>
      </c>
      <c r="E158" s="7" t="s">
        <v>423</v>
      </c>
      <c r="F158" s="7" t="s">
        <v>95</v>
      </c>
      <c r="G158" s="8">
        <v>39273</v>
      </c>
      <c r="H158" s="8">
        <v>48060</v>
      </c>
      <c r="I158" s="9">
        <v>0</v>
      </c>
      <c r="J158" s="9">
        <v>0</v>
      </c>
      <c r="K158" s="9"/>
      <c r="L158" s="10"/>
      <c r="M158" s="11">
        <v>0</v>
      </c>
      <c r="N158" s="9"/>
      <c r="O158" s="9"/>
      <c r="P158" s="9"/>
      <c r="Q158" s="11">
        <v>24.057494866529773</v>
      </c>
      <c r="R158" s="7" t="s">
        <v>517</v>
      </c>
      <c r="S158" s="7" t="s">
        <v>423</v>
      </c>
      <c r="T158" s="7" t="s">
        <v>95</v>
      </c>
      <c r="U158" t="str">
        <f>IF(COUNTIF($A$2:A158,A158)=1,"Joiner","Not new")</f>
        <v>Joiner</v>
      </c>
    </row>
    <row r="159" spans="1:21" customFormat="1" hidden="1" x14ac:dyDescent="0.35">
      <c r="A159" s="7" t="s">
        <v>518</v>
      </c>
      <c r="B159" s="7" t="s">
        <v>519</v>
      </c>
      <c r="C159" s="7" t="s">
        <v>25</v>
      </c>
      <c r="D159" s="7" t="s">
        <v>26</v>
      </c>
      <c r="E159" s="7" t="s">
        <v>423</v>
      </c>
      <c r="F159" s="7" t="s">
        <v>46</v>
      </c>
      <c r="G159" s="8">
        <v>35796</v>
      </c>
      <c r="H159" s="8">
        <v>49399</v>
      </c>
      <c r="I159" s="9">
        <v>29.02</v>
      </c>
      <c r="J159" s="9">
        <v>29.02</v>
      </c>
      <c r="K159" s="9"/>
      <c r="L159" s="10"/>
      <c r="M159" s="11">
        <v>1467.0439999999999</v>
      </c>
      <c r="N159" s="9"/>
      <c r="O159" s="9"/>
      <c r="P159" s="9"/>
      <c r="Q159" s="11">
        <v>37.242984257357975</v>
      </c>
      <c r="R159" s="7" t="s">
        <v>520</v>
      </c>
      <c r="S159" s="7" t="s">
        <v>423</v>
      </c>
      <c r="T159" s="7" t="s">
        <v>46</v>
      </c>
      <c r="U159" t="str">
        <f>IF(COUNTIF($A$2:A159,A159)=1,"Joiner","Not new")</f>
        <v>Joiner</v>
      </c>
    </row>
    <row r="160" spans="1:21" customFormat="1" hidden="1" x14ac:dyDescent="0.35">
      <c r="A160" s="7" t="s">
        <v>521</v>
      </c>
      <c r="B160" s="7" t="s">
        <v>522</v>
      </c>
      <c r="C160" s="7" t="s">
        <v>25</v>
      </c>
      <c r="D160" s="7" t="s">
        <v>26</v>
      </c>
      <c r="E160" s="7" t="s">
        <v>423</v>
      </c>
      <c r="F160" s="7" t="s">
        <v>46</v>
      </c>
      <c r="G160" s="8">
        <v>40163</v>
      </c>
      <c r="H160" s="8">
        <v>0</v>
      </c>
      <c r="I160" s="9">
        <v>147.291</v>
      </c>
      <c r="J160" s="9">
        <v>132.78</v>
      </c>
      <c r="K160" s="9"/>
      <c r="L160" s="10"/>
      <c r="M160" s="11">
        <v>0</v>
      </c>
      <c r="N160" s="9"/>
      <c r="O160" s="9"/>
      <c r="P160" s="9"/>
      <c r="Q160" s="11">
        <v>-109.96030116358658</v>
      </c>
      <c r="R160" s="7" t="s">
        <v>523</v>
      </c>
      <c r="S160" s="7" t="s">
        <v>423</v>
      </c>
      <c r="T160" s="7" t="s">
        <v>46</v>
      </c>
      <c r="U160" t="str">
        <f>IF(COUNTIF($A$2:A160,A160)=1,"Joiner","Not new")</f>
        <v>Joiner</v>
      </c>
    </row>
    <row r="161" spans="1:21" customFormat="1" hidden="1" x14ac:dyDescent="0.35">
      <c r="A161" s="7" t="s">
        <v>524</v>
      </c>
      <c r="B161" s="7" t="s">
        <v>525</v>
      </c>
      <c r="C161" s="7" t="s">
        <v>25</v>
      </c>
      <c r="D161" s="7" t="s">
        <v>26</v>
      </c>
      <c r="E161" s="7" t="s">
        <v>423</v>
      </c>
      <c r="F161" s="7" t="s">
        <v>46</v>
      </c>
      <c r="G161" s="8">
        <v>40847</v>
      </c>
      <c r="H161" s="8">
        <v>44621</v>
      </c>
      <c r="I161" s="9">
        <v>49.007249776751379</v>
      </c>
      <c r="J161" s="9">
        <v>66.510000000000005</v>
      </c>
      <c r="K161" s="9"/>
      <c r="L161" s="10"/>
      <c r="M161" s="11">
        <v>1667.0416431436649</v>
      </c>
      <c r="N161" s="9"/>
      <c r="O161" s="9"/>
      <c r="P161" s="9"/>
      <c r="Q161" s="11">
        <v>10.33264887063655</v>
      </c>
      <c r="R161" s="7" t="s">
        <v>526</v>
      </c>
      <c r="S161" s="7" t="s">
        <v>423</v>
      </c>
      <c r="T161" s="7" t="s">
        <v>46</v>
      </c>
      <c r="U161" t="str">
        <f>IF(COUNTIF($A$2:A161,A161)=1,"Joiner","Not new")</f>
        <v>Joiner</v>
      </c>
    </row>
    <row r="162" spans="1:21" customFormat="1" hidden="1" x14ac:dyDescent="0.35">
      <c r="A162" s="7" t="s">
        <v>527</v>
      </c>
      <c r="B162" s="7" t="s">
        <v>528</v>
      </c>
      <c r="C162" s="7" t="s">
        <v>25</v>
      </c>
      <c r="D162" s="7" t="s">
        <v>26</v>
      </c>
      <c r="E162" s="7" t="s">
        <v>423</v>
      </c>
      <c r="F162" s="7" t="s">
        <v>95</v>
      </c>
      <c r="G162" s="8">
        <v>39325</v>
      </c>
      <c r="H162" s="8">
        <v>51379</v>
      </c>
      <c r="I162" s="9">
        <v>0</v>
      </c>
      <c r="J162" s="9">
        <v>0</v>
      </c>
      <c r="K162" s="9"/>
      <c r="L162" s="10"/>
      <c r="M162" s="11">
        <v>0</v>
      </c>
      <c r="N162" s="9"/>
      <c r="O162" s="9"/>
      <c r="P162" s="9"/>
      <c r="Q162" s="11">
        <v>33.002053388090346</v>
      </c>
      <c r="R162" s="7" t="s">
        <v>529</v>
      </c>
      <c r="S162" s="7" t="s">
        <v>423</v>
      </c>
      <c r="T162" s="7" t="s">
        <v>95</v>
      </c>
      <c r="U162" t="str">
        <f>IF(COUNTIF($A$2:A162,A162)=1,"Joiner","Not new")</f>
        <v>Joiner</v>
      </c>
    </row>
    <row r="163" spans="1:21" customFormat="1" hidden="1" x14ac:dyDescent="0.35">
      <c r="A163" s="7" t="s">
        <v>530</v>
      </c>
      <c r="B163" s="7" t="s">
        <v>531</v>
      </c>
      <c r="C163" s="7" t="s">
        <v>25</v>
      </c>
      <c r="D163" s="7" t="s">
        <v>26</v>
      </c>
      <c r="E163" s="7" t="s">
        <v>532</v>
      </c>
      <c r="F163" s="7" t="s">
        <v>46</v>
      </c>
      <c r="G163" s="8">
        <v>40308</v>
      </c>
      <c r="H163" s="8">
        <v>41912</v>
      </c>
      <c r="I163" s="9">
        <v>9.56</v>
      </c>
      <c r="J163" s="9">
        <v>14.26</v>
      </c>
      <c r="K163" s="9"/>
      <c r="L163" s="10"/>
      <c r="M163" s="11">
        <v>45.44</v>
      </c>
      <c r="N163" s="9"/>
      <c r="O163" s="9"/>
      <c r="P163" s="9"/>
      <c r="Q163" s="11">
        <v>4.3915126625598901</v>
      </c>
      <c r="R163" s="7" t="s">
        <v>533</v>
      </c>
      <c r="S163" s="7" t="s">
        <v>532</v>
      </c>
      <c r="T163" s="7" t="s">
        <v>46</v>
      </c>
      <c r="U163" t="str">
        <f>IF(COUNTIF($A$2:A163,A163)=1,"Joiner","Not new")</f>
        <v>Joiner</v>
      </c>
    </row>
    <row r="164" spans="1:21" customFormat="1" hidden="1" x14ac:dyDescent="0.35">
      <c r="A164" s="7" t="s">
        <v>534</v>
      </c>
      <c r="B164" s="7" t="s">
        <v>535</v>
      </c>
      <c r="C164" s="7" t="s">
        <v>25</v>
      </c>
      <c r="D164" s="7" t="s">
        <v>26</v>
      </c>
      <c r="E164" s="7" t="s">
        <v>532</v>
      </c>
      <c r="F164" s="7" t="s">
        <v>28</v>
      </c>
      <c r="G164" s="8">
        <v>40673</v>
      </c>
      <c r="H164" s="8">
        <v>41547</v>
      </c>
      <c r="I164" s="9">
        <v>0.99</v>
      </c>
      <c r="J164" s="9">
        <v>0.99</v>
      </c>
      <c r="K164" s="9"/>
      <c r="L164" s="10"/>
      <c r="M164" s="11">
        <v>891.96</v>
      </c>
      <c r="N164" s="9"/>
      <c r="O164" s="9"/>
      <c r="P164" s="9"/>
      <c r="Q164" s="11">
        <v>2.3928815879534566</v>
      </c>
      <c r="R164" s="7" t="s">
        <v>536</v>
      </c>
      <c r="S164" s="7" t="s">
        <v>532</v>
      </c>
      <c r="T164" s="7" t="s">
        <v>28</v>
      </c>
      <c r="U164" t="str">
        <f>IF(COUNTIF($A$2:A164,A164)=1,"Joiner","Not new")</f>
        <v>Joiner</v>
      </c>
    </row>
    <row r="165" spans="1:21" customFormat="1" hidden="1" x14ac:dyDescent="0.35">
      <c r="A165" s="7" t="s">
        <v>537</v>
      </c>
      <c r="B165" s="7" t="s">
        <v>538</v>
      </c>
      <c r="C165" s="7" t="s">
        <v>25</v>
      </c>
      <c r="D165" s="7" t="s">
        <v>26</v>
      </c>
      <c r="E165" s="7" t="s">
        <v>532</v>
      </c>
      <c r="F165" s="7" t="s">
        <v>28</v>
      </c>
      <c r="G165" s="8">
        <v>40603</v>
      </c>
      <c r="H165" s="8">
        <v>42004</v>
      </c>
      <c r="I165" s="9">
        <v>22.1</v>
      </c>
      <c r="J165" s="9">
        <v>22.1</v>
      </c>
      <c r="K165" s="9"/>
      <c r="L165" s="10"/>
      <c r="M165" s="11">
        <v>138.5</v>
      </c>
      <c r="N165" s="9"/>
      <c r="O165" s="9"/>
      <c r="P165" s="9"/>
      <c r="Q165" s="11">
        <v>3.8357289527720737</v>
      </c>
      <c r="R165" s="7" t="s">
        <v>539</v>
      </c>
      <c r="S165" s="7" t="s">
        <v>532</v>
      </c>
      <c r="T165" s="7" t="s">
        <v>28</v>
      </c>
      <c r="U165" t="str">
        <f>IF(COUNTIF($A$2:A165,A165)=1,"Joiner","Not new")</f>
        <v>Joiner</v>
      </c>
    </row>
    <row r="166" spans="1:21" customFormat="1" hidden="1" x14ac:dyDescent="0.35">
      <c r="A166" s="7" t="s">
        <v>540</v>
      </c>
      <c r="B166" s="7" t="s">
        <v>541</v>
      </c>
      <c r="C166" s="7" t="s">
        <v>25</v>
      </c>
      <c r="D166" s="7" t="s">
        <v>26</v>
      </c>
      <c r="E166" s="7" t="s">
        <v>532</v>
      </c>
      <c r="F166" s="7" t="s">
        <v>28</v>
      </c>
      <c r="G166" s="8">
        <v>40421</v>
      </c>
      <c r="H166" s="8">
        <v>41671</v>
      </c>
      <c r="I166" s="9">
        <v>4.5</v>
      </c>
      <c r="J166" s="9">
        <v>2.5</v>
      </c>
      <c r="K166" s="9"/>
      <c r="L166" s="10"/>
      <c r="M166" s="11">
        <v>8.6</v>
      </c>
      <c r="N166" s="9"/>
      <c r="O166" s="9"/>
      <c r="P166" s="9"/>
      <c r="Q166" s="11">
        <v>3.4223134839151266</v>
      </c>
      <c r="R166" s="7" t="s">
        <v>542</v>
      </c>
      <c r="S166" s="7" t="s">
        <v>532</v>
      </c>
      <c r="T166" s="7" t="s">
        <v>28</v>
      </c>
      <c r="U166" t="str">
        <f>IF(COUNTIF($A$2:A166,A166)=1,"Joiner","Not new")</f>
        <v>Joiner</v>
      </c>
    </row>
    <row r="167" spans="1:21" customFormat="1" hidden="1" x14ac:dyDescent="0.35">
      <c r="A167" s="7" t="s">
        <v>543</v>
      </c>
      <c r="B167" s="7" t="s">
        <v>544</v>
      </c>
      <c r="C167" s="7" t="s">
        <v>25</v>
      </c>
      <c r="D167" s="7" t="s">
        <v>26</v>
      </c>
      <c r="E167" s="7" t="s">
        <v>532</v>
      </c>
      <c r="F167" s="7" t="s">
        <v>32</v>
      </c>
      <c r="G167" s="8">
        <v>39995</v>
      </c>
      <c r="H167" s="8">
        <v>41577</v>
      </c>
      <c r="I167" s="9">
        <v>13.59</v>
      </c>
      <c r="J167" s="9">
        <v>13.59</v>
      </c>
      <c r="K167" s="9"/>
      <c r="L167" s="10"/>
      <c r="M167" s="11">
        <v>73.89</v>
      </c>
      <c r="N167" s="9"/>
      <c r="O167" s="9"/>
      <c r="P167" s="9"/>
      <c r="Q167" s="11">
        <v>4.3312799452429847</v>
      </c>
      <c r="R167" s="7" t="s">
        <v>545</v>
      </c>
      <c r="S167" s="7" t="s">
        <v>532</v>
      </c>
      <c r="T167" s="7" t="s">
        <v>32</v>
      </c>
      <c r="U167" t="str">
        <f>IF(COUNTIF($A$2:A167,A167)=1,"Joiner","Not new")</f>
        <v>Joiner</v>
      </c>
    </row>
    <row r="168" spans="1:21" customFormat="1" hidden="1" x14ac:dyDescent="0.35">
      <c r="A168" s="7" t="s">
        <v>546</v>
      </c>
      <c r="B168" s="7" t="s">
        <v>547</v>
      </c>
      <c r="C168" s="7" t="s">
        <v>25</v>
      </c>
      <c r="D168" s="7" t="s">
        <v>26</v>
      </c>
      <c r="E168" s="7" t="s">
        <v>532</v>
      </c>
      <c r="F168" s="7" t="s">
        <v>32</v>
      </c>
      <c r="G168" s="8">
        <v>40634</v>
      </c>
      <c r="H168" s="8">
        <v>41578</v>
      </c>
      <c r="I168" s="9">
        <v>9.6229999999999993</v>
      </c>
      <c r="J168" s="9">
        <v>9.6229999999999993</v>
      </c>
      <c r="K168" s="9"/>
      <c r="L168" s="10"/>
      <c r="M168" s="11">
        <v>19.857999999999997</v>
      </c>
      <c r="N168" s="9"/>
      <c r="O168" s="9"/>
      <c r="P168" s="9"/>
      <c r="Q168" s="11">
        <v>2.5845311430527036</v>
      </c>
      <c r="R168" s="7" t="s">
        <v>548</v>
      </c>
      <c r="S168" s="7" t="s">
        <v>532</v>
      </c>
      <c r="T168" s="7" t="s">
        <v>32</v>
      </c>
      <c r="U168" t="str">
        <f>IF(COUNTIF($A$2:A168,A168)=1,"Joiner","Not new")</f>
        <v>Joiner</v>
      </c>
    </row>
    <row r="169" spans="1:21" customFormat="1" hidden="1" x14ac:dyDescent="0.35">
      <c r="A169" s="7" t="s">
        <v>549</v>
      </c>
      <c r="B169" s="7" t="s">
        <v>550</v>
      </c>
      <c r="C169" s="7" t="s">
        <v>25</v>
      </c>
      <c r="D169" s="7" t="s">
        <v>26</v>
      </c>
      <c r="E169" s="7" t="s">
        <v>532</v>
      </c>
      <c r="F169" s="7" t="s">
        <v>197</v>
      </c>
      <c r="G169" s="8">
        <v>39995</v>
      </c>
      <c r="H169" s="8">
        <v>41432</v>
      </c>
      <c r="I169" s="9">
        <v>42.94</v>
      </c>
      <c r="J169" s="9">
        <v>58.94</v>
      </c>
      <c r="K169" s="9"/>
      <c r="L169" s="10"/>
      <c r="M169" s="11">
        <v>127.09</v>
      </c>
      <c r="N169" s="9"/>
      <c r="O169" s="9"/>
      <c r="P169" s="9"/>
      <c r="Q169" s="11">
        <v>3.9342915811088295</v>
      </c>
      <c r="R169" s="7" t="s">
        <v>551</v>
      </c>
      <c r="S169" s="7" t="s">
        <v>532</v>
      </c>
      <c r="T169" s="7" t="s">
        <v>197</v>
      </c>
      <c r="U169" t="str">
        <f>IF(COUNTIF($A$2:A169,A169)=1,"Joiner","Not new")</f>
        <v>Joiner</v>
      </c>
    </row>
    <row r="170" spans="1:21" customFormat="1" hidden="1" x14ac:dyDescent="0.35">
      <c r="A170" s="7" t="s">
        <v>552</v>
      </c>
      <c r="B170" s="7" t="s">
        <v>553</v>
      </c>
      <c r="C170" s="7" t="s">
        <v>25</v>
      </c>
      <c r="D170" s="7" t="s">
        <v>26</v>
      </c>
      <c r="E170" s="7" t="s">
        <v>532</v>
      </c>
      <c r="F170" s="7" t="s">
        <v>28</v>
      </c>
      <c r="G170" s="8">
        <v>40742</v>
      </c>
      <c r="H170" s="8">
        <v>41243</v>
      </c>
      <c r="I170" s="9">
        <v>103.73</v>
      </c>
      <c r="J170" s="9">
        <v>103.73</v>
      </c>
      <c r="K170" s="9"/>
      <c r="L170" s="10"/>
      <c r="M170" s="11">
        <v>156.97</v>
      </c>
      <c r="N170" s="9"/>
      <c r="O170" s="9"/>
      <c r="P170" s="9"/>
      <c r="Q170" s="11">
        <v>1.3716632443531827</v>
      </c>
      <c r="R170" s="7" t="s">
        <v>554</v>
      </c>
      <c r="S170" s="7" t="s">
        <v>532</v>
      </c>
      <c r="T170" s="7" t="s">
        <v>28</v>
      </c>
      <c r="U170" t="str">
        <f>IF(COUNTIF($A$2:A170,A170)=1,"Joiner","Not new")</f>
        <v>Joiner</v>
      </c>
    </row>
    <row r="171" spans="1:21" customFormat="1" hidden="1" x14ac:dyDescent="0.35">
      <c r="A171" s="7" t="s">
        <v>555</v>
      </c>
      <c r="B171" s="7" t="s">
        <v>556</v>
      </c>
      <c r="C171" s="7" t="s">
        <v>25</v>
      </c>
      <c r="D171" s="7" t="s">
        <v>26</v>
      </c>
      <c r="E171" s="7" t="s">
        <v>532</v>
      </c>
      <c r="F171" s="7" t="s">
        <v>28</v>
      </c>
      <c r="G171" s="8">
        <v>40737</v>
      </c>
      <c r="H171" s="8">
        <v>41670</v>
      </c>
      <c r="I171" s="9">
        <v>4.3099999999999996</v>
      </c>
      <c r="J171" s="9">
        <v>4.3099999999999996</v>
      </c>
      <c r="K171" s="9"/>
      <c r="L171" s="10"/>
      <c r="M171" s="11">
        <v>2403.9899999999998</v>
      </c>
      <c r="N171" s="9"/>
      <c r="O171" s="9"/>
      <c r="P171" s="9"/>
      <c r="Q171" s="11">
        <v>2.5544147843942504</v>
      </c>
      <c r="R171" s="7" t="s">
        <v>557</v>
      </c>
      <c r="S171" s="7" t="s">
        <v>532</v>
      </c>
      <c r="T171" s="7" t="s">
        <v>28</v>
      </c>
      <c r="U171" t="str">
        <f>IF(COUNTIF($A$2:A171,A171)=1,"Joiner","Not new")</f>
        <v>Joiner</v>
      </c>
    </row>
    <row r="172" spans="1:21" customFormat="1" hidden="1" x14ac:dyDescent="0.35">
      <c r="A172" s="7" t="s">
        <v>558</v>
      </c>
      <c r="B172" s="7" t="s">
        <v>559</v>
      </c>
      <c r="C172" s="7" t="s">
        <v>25</v>
      </c>
      <c r="D172" s="7" t="s">
        <v>26</v>
      </c>
      <c r="E172" s="7" t="s">
        <v>532</v>
      </c>
      <c r="F172" s="7" t="s">
        <v>46</v>
      </c>
      <c r="G172" s="8">
        <v>40483</v>
      </c>
      <c r="H172" s="8">
        <v>41578</v>
      </c>
      <c r="I172" s="9">
        <v>4.0312669999999997</v>
      </c>
      <c r="J172" s="9">
        <v>4.0312669999999997</v>
      </c>
      <c r="K172" s="9"/>
      <c r="L172" s="10"/>
      <c r="M172" s="11">
        <v>37.981561122506797</v>
      </c>
      <c r="N172" s="9"/>
      <c r="O172" s="9"/>
      <c r="P172" s="9"/>
      <c r="Q172" s="11">
        <v>2.9979466119096507</v>
      </c>
      <c r="R172" s="7" t="s">
        <v>560</v>
      </c>
      <c r="S172" s="7" t="s">
        <v>532</v>
      </c>
      <c r="T172" s="7" t="s">
        <v>46</v>
      </c>
      <c r="U172" t="str">
        <f>IF(COUNTIF($A$2:A172,A172)=1,"Joiner","Not new")</f>
        <v>Joiner</v>
      </c>
    </row>
    <row r="173" spans="1:21" customFormat="1" hidden="1" x14ac:dyDescent="0.35">
      <c r="A173" s="7" t="s">
        <v>561</v>
      </c>
      <c r="B173" s="7" t="s">
        <v>562</v>
      </c>
      <c r="C173" s="7" t="s">
        <v>25</v>
      </c>
      <c r="D173" s="7" t="s">
        <v>26</v>
      </c>
      <c r="E173" s="7" t="s">
        <v>532</v>
      </c>
      <c r="F173" s="7" t="s">
        <v>28</v>
      </c>
      <c r="G173" s="8">
        <v>39455</v>
      </c>
      <c r="H173" s="8">
        <v>41578</v>
      </c>
      <c r="I173" s="9">
        <v>8</v>
      </c>
      <c r="J173" s="9">
        <v>40</v>
      </c>
      <c r="K173" s="9"/>
      <c r="L173" s="10"/>
      <c r="M173" s="11">
        <v>444</v>
      </c>
      <c r="N173" s="9"/>
      <c r="O173" s="9"/>
      <c r="P173" s="9"/>
      <c r="Q173" s="11">
        <v>5.8124572210814511</v>
      </c>
      <c r="R173" s="7" t="s">
        <v>563</v>
      </c>
      <c r="S173" s="7" t="s">
        <v>532</v>
      </c>
      <c r="T173" s="7" t="s">
        <v>28</v>
      </c>
      <c r="U173" t="str">
        <f>IF(COUNTIF($A$2:A173,A173)=1,"Joiner","Not new")</f>
        <v>Joiner</v>
      </c>
    </row>
    <row r="174" spans="1:21" customFormat="1" hidden="1" x14ac:dyDescent="0.35">
      <c r="A174" s="7" t="s">
        <v>564</v>
      </c>
      <c r="B174" s="7" t="s">
        <v>565</v>
      </c>
      <c r="C174" s="7" t="s">
        <v>25</v>
      </c>
      <c r="D174" s="7" t="s">
        <v>26</v>
      </c>
      <c r="E174" s="7" t="s">
        <v>532</v>
      </c>
      <c r="F174" s="7" t="s">
        <v>32</v>
      </c>
      <c r="G174" s="8">
        <v>39904</v>
      </c>
      <c r="H174" s="8">
        <v>41060</v>
      </c>
      <c r="I174" s="9">
        <v>59.63</v>
      </c>
      <c r="J174" s="9">
        <v>59.63</v>
      </c>
      <c r="K174" s="9"/>
      <c r="L174" s="10"/>
      <c r="M174" s="11">
        <v>878.70499999999993</v>
      </c>
      <c r="N174" s="9"/>
      <c r="O174" s="9"/>
      <c r="P174" s="9"/>
      <c r="Q174" s="11">
        <v>3.1649555099247091</v>
      </c>
      <c r="R174" s="7" t="s">
        <v>566</v>
      </c>
      <c r="S174" s="7" t="s">
        <v>532</v>
      </c>
      <c r="T174" s="7" t="s">
        <v>32</v>
      </c>
      <c r="U174" t="str">
        <f>IF(COUNTIF($A$2:A174,A174)=1,"Joiner","Not new")</f>
        <v>Joiner</v>
      </c>
    </row>
    <row r="175" spans="1:21" customFormat="1" hidden="1" x14ac:dyDescent="0.35">
      <c r="A175" s="7" t="s">
        <v>567</v>
      </c>
      <c r="B175" s="7" t="s">
        <v>568</v>
      </c>
      <c r="C175" s="7" t="s">
        <v>25</v>
      </c>
      <c r="D175" s="7" t="s">
        <v>26</v>
      </c>
      <c r="E175" s="7" t="s">
        <v>532</v>
      </c>
      <c r="F175" s="7" t="s">
        <v>46</v>
      </c>
      <c r="G175" s="8">
        <v>39995</v>
      </c>
      <c r="H175" s="8">
        <v>40967</v>
      </c>
      <c r="I175" s="9">
        <v>136.77631500000001</v>
      </c>
      <c r="J175" s="9">
        <v>136.77631500000001</v>
      </c>
      <c r="K175" s="9"/>
      <c r="L175" s="10"/>
      <c r="M175" s="11">
        <v>1029.206878</v>
      </c>
      <c r="N175" s="9"/>
      <c r="O175" s="9"/>
      <c r="P175" s="9"/>
      <c r="Q175" s="11">
        <v>2.6611909650924024</v>
      </c>
      <c r="R175" s="7" t="s">
        <v>569</v>
      </c>
      <c r="S175" s="7" t="s">
        <v>532</v>
      </c>
      <c r="T175" s="7" t="s">
        <v>46</v>
      </c>
      <c r="U175" t="str">
        <f>IF(COUNTIF($A$2:A175,A175)=1,"Joiner","Not new")</f>
        <v>Joiner</v>
      </c>
    </row>
    <row r="176" spans="1:21" customFormat="1" hidden="1" x14ac:dyDescent="0.35">
      <c r="A176" s="7" t="s">
        <v>570</v>
      </c>
      <c r="B176" s="7" t="s">
        <v>571</v>
      </c>
      <c r="C176" s="7" t="s">
        <v>25</v>
      </c>
      <c r="D176" s="7" t="s">
        <v>26</v>
      </c>
      <c r="E176" s="7" t="s">
        <v>532</v>
      </c>
      <c r="F176" s="7" t="s">
        <v>32</v>
      </c>
      <c r="G176" s="8">
        <v>40210</v>
      </c>
      <c r="H176" s="8">
        <v>42248</v>
      </c>
      <c r="I176" s="9">
        <v>155</v>
      </c>
      <c r="J176" s="9">
        <v>155</v>
      </c>
      <c r="K176" s="9"/>
      <c r="L176" s="10"/>
      <c r="M176" s="11">
        <v>966</v>
      </c>
      <c r="N176" s="9"/>
      <c r="O176" s="9"/>
      <c r="P176" s="9"/>
      <c r="Q176" s="11">
        <v>5.5797399041752227</v>
      </c>
      <c r="R176" s="7" t="s">
        <v>572</v>
      </c>
      <c r="S176" s="7" t="s">
        <v>532</v>
      </c>
      <c r="T176" s="7" t="s">
        <v>32</v>
      </c>
      <c r="U176" t="str">
        <f>IF(COUNTIF($A$2:A176,A176)=1,"Joiner","Not new")</f>
        <v>Joiner</v>
      </c>
    </row>
    <row r="177" spans="1:21" customFormat="1" hidden="1" x14ac:dyDescent="0.35">
      <c r="A177" s="7" t="s">
        <v>573</v>
      </c>
      <c r="B177" s="7" t="s">
        <v>574</v>
      </c>
      <c r="C177" s="7" t="s">
        <v>25</v>
      </c>
      <c r="D177" s="7" t="s">
        <v>26</v>
      </c>
      <c r="E177" s="7" t="s">
        <v>532</v>
      </c>
      <c r="F177" s="7" t="s">
        <v>32</v>
      </c>
      <c r="G177" s="8">
        <v>40725</v>
      </c>
      <c r="H177" s="8">
        <v>41486</v>
      </c>
      <c r="I177" s="9">
        <v>2.3128661258499137</v>
      </c>
      <c r="J177" s="9">
        <v>3.24</v>
      </c>
      <c r="K177" s="9"/>
      <c r="L177" s="10"/>
      <c r="M177" s="11">
        <v>15.042414702124784</v>
      </c>
      <c r="N177" s="9"/>
      <c r="O177" s="9"/>
      <c r="P177" s="9"/>
      <c r="Q177" s="11">
        <v>2.083504449007529</v>
      </c>
      <c r="R177" s="7" t="s">
        <v>575</v>
      </c>
      <c r="S177" s="7" t="s">
        <v>532</v>
      </c>
      <c r="T177" s="7" t="s">
        <v>32</v>
      </c>
      <c r="U177" t="str">
        <f>IF(COUNTIF($A$2:A177,A177)=1,"Joiner","Not new")</f>
        <v>Joiner</v>
      </c>
    </row>
    <row r="178" spans="1:21" customFormat="1" hidden="1" x14ac:dyDescent="0.35">
      <c r="A178" s="7" t="s">
        <v>576</v>
      </c>
      <c r="B178" s="7" t="s">
        <v>577</v>
      </c>
      <c r="C178" s="7" t="s">
        <v>25</v>
      </c>
      <c r="D178" s="7" t="s">
        <v>26</v>
      </c>
      <c r="E178" s="7" t="s">
        <v>532</v>
      </c>
      <c r="F178" s="7" t="s">
        <v>32</v>
      </c>
      <c r="G178" s="8">
        <v>40452</v>
      </c>
      <c r="H178" s="8">
        <v>41274</v>
      </c>
      <c r="I178" s="9">
        <v>6.85</v>
      </c>
      <c r="J178" s="9">
        <v>6.85</v>
      </c>
      <c r="K178" s="9"/>
      <c r="L178" s="10"/>
      <c r="M178" s="11">
        <v>43.262334607735021</v>
      </c>
      <c r="N178" s="9"/>
      <c r="O178" s="9"/>
      <c r="P178" s="9"/>
      <c r="Q178" s="11">
        <v>2.2505133470225873</v>
      </c>
      <c r="R178" s="7" t="s">
        <v>578</v>
      </c>
      <c r="S178" s="7" t="s">
        <v>532</v>
      </c>
      <c r="T178" s="7" t="s">
        <v>32</v>
      </c>
      <c r="U178" t="str">
        <f>IF(COUNTIF($A$2:A178,A178)=1,"Joiner","Not new")</f>
        <v>Joiner</v>
      </c>
    </row>
    <row r="179" spans="1:21" customFormat="1" hidden="1" x14ac:dyDescent="0.35">
      <c r="A179" s="7" t="s">
        <v>579</v>
      </c>
      <c r="B179" s="7" t="s">
        <v>580</v>
      </c>
      <c r="C179" s="7" t="s">
        <v>25</v>
      </c>
      <c r="D179" s="7" t="s">
        <v>26</v>
      </c>
      <c r="E179" s="7" t="s">
        <v>532</v>
      </c>
      <c r="F179" s="7" t="s">
        <v>36</v>
      </c>
      <c r="G179" s="8">
        <v>40634</v>
      </c>
      <c r="H179" s="8">
        <v>42369</v>
      </c>
      <c r="I179" s="9">
        <v>7.63</v>
      </c>
      <c r="J179" s="9">
        <v>7.63</v>
      </c>
      <c r="K179" s="9"/>
      <c r="L179" s="10"/>
      <c r="M179" s="11">
        <v>119.03</v>
      </c>
      <c r="N179" s="9"/>
      <c r="O179" s="9"/>
      <c r="P179" s="9"/>
      <c r="Q179" s="11">
        <v>4.7501711156741955</v>
      </c>
      <c r="R179" s="7" t="s">
        <v>581</v>
      </c>
      <c r="S179" s="7" t="s">
        <v>532</v>
      </c>
      <c r="T179" s="7" t="s">
        <v>36</v>
      </c>
      <c r="U179" t="str">
        <f>IF(COUNTIF($A$2:A179,A179)=1,"Joiner","Not new")</f>
        <v>Joiner</v>
      </c>
    </row>
    <row r="180" spans="1:21" customFormat="1" hidden="1" x14ac:dyDescent="0.35">
      <c r="A180" s="7" t="s">
        <v>582</v>
      </c>
      <c r="B180" s="7" t="s">
        <v>583</v>
      </c>
      <c r="C180" s="7" t="s">
        <v>25</v>
      </c>
      <c r="D180" s="7" t="s">
        <v>26</v>
      </c>
      <c r="E180" s="7" t="s">
        <v>532</v>
      </c>
      <c r="F180" s="7" t="s">
        <v>28</v>
      </c>
      <c r="G180" s="8">
        <v>40617</v>
      </c>
      <c r="H180" s="8">
        <v>42198</v>
      </c>
      <c r="I180" s="9">
        <v>0.55000000000000004</v>
      </c>
      <c r="J180" s="9">
        <v>0.55000000000000004</v>
      </c>
      <c r="K180" s="9"/>
      <c r="L180" s="10"/>
      <c r="M180" s="11">
        <v>336.15999999999997</v>
      </c>
      <c r="N180" s="9"/>
      <c r="O180" s="9"/>
      <c r="P180" s="9"/>
      <c r="Q180" s="11">
        <v>4.3285420944558526</v>
      </c>
      <c r="R180" s="7" t="s">
        <v>584</v>
      </c>
      <c r="S180" s="7" t="s">
        <v>532</v>
      </c>
      <c r="T180" s="7" t="s">
        <v>28</v>
      </c>
      <c r="U180" t="str">
        <f>IF(COUNTIF($A$2:A180,A180)=1,"Joiner","Not new")</f>
        <v>Joiner</v>
      </c>
    </row>
    <row r="181" spans="1:21" customFormat="1" hidden="1" x14ac:dyDescent="0.35">
      <c r="A181" s="7" t="s">
        <v>585</v>
      </c>
      <c r="B181" s="7" t="s">
        <v>586</v>
      </c>
      <c r="C181" s="7" t="s">
        <v>25</v>
      </c>
      <c r="D181" s="7" t="s">
        <v>26</v>
      </c>
      <c r="E181" s="7" t="s">
        <v>587</v>
      </c>
      <c r="F181" s="7" t="s">
        <v>36</v>
      </c>
      <c r="G181" s="8">
        <v>39908</v>
      </c>
      <c r="H181" s="8">
        <v>41730</v>
      </c>
      <c r="I181" s="9">
        <v>2.5009999999999999</v>
      </c>
      <c r="J181" s="9">
        <v>2.5009999999999999</v>
      </c>
      <c r="K181" s="9"/>
      <c r="L181" s="10"/>
      <c r="M181" s="11">
        <v>0</v>
      </c>
      <c r="N181" s="9"/>
      <c r="O181" s="9"/>
      <c r="P181" s="9"/>
      <c r="Q181" s="11">
        <v>4.9883641341546889</v>
      </c>
      <c r="R181" s="7" t="s">
        <v>588</v>
      </c>
      <c r="S181" s="7" t="s">
        <v>587</v>
      </c>
      <c r="T181" s="7" t="s">
        <v>36</v>
      </c>
      <c r="U181" t="str">
        <f>IF(COUNTIF($A$2:A181,A181)=1,"Joiner","Not new")</f>
        <v>Joiner</v>
      </c>
    </row>
    <row r="182" spans="1:21" customFormat="1" hidden="1" x14ac:dyDescent="0.35">
      <c r="A182" s="7" t="s">
        <v>589</v>
      </c>
      <c r="B182" s="7" t="s">
        <v>590</v>
      </c>
      <c r="C182" s="7" t="s">
        <v>25</v>
      </c>
      <c r="D182" s="7" t="s">
        <v>26</v>
      </c>
      <c r="E182" s="7" t="s">
        <v>591</v>
      </c>
      <c r="F182" s="7" t="s">
        <v>32</v>
      </c>
      <c r="G182" s="8">
        <v>37500</v>
      </c>
      <c r="H182" s="8">
        <v>41729</v>
      </c>
      <c r="I182" s="9">
        <v>21.98</v>
      </c>
      <c r="J182" s="9">
        <v>21.939999999999998</v>
      </c>
      <c r="K182" s="9"/>
      <c r="L182" s="10"/>
      <c r="M182" s="11">
        <v>482.45</v>
      </c>
      <c r="N182" s="9"/>
      <c r="O182" s="9"/>
      <c r="P182" s="9"/>
      <c r="Q182" s="11">
        <v>11.578370978781656</v>
      </c>
      <c r="R182" s="7" t="s">
        <v>592</v>
      </c>
      <c r="S182" s="7" t="s">
        <v>591</v>
      </c>
      <c r="T182" s="7" t="s">
        <v>32</v>
      </c>
      <c r="U182" t="str">
        <f>IF(COUNTIF($A$2:A182,A182)=1,"Joiner","Not new")</f>
        <v>Joiner</v>
      </c>
    </row>
    <row r="183" spans="1:21" customFormat="1" hidden="1" x14ac:dyDescent="0.35">
      <c r="A183" s="7" t="s">
        <v>593</v>
      </c>
      <c r="B183" s="7" t="s">
        <v>594</v>
      </c>
      <c r="C183" s="7" t="s">
        <v>25</v>
      </c>
      <c r="D183" s="7" t="s">
        <v>26</v>
      </c>
      <c r="E183" s="7" t="s">
        <v>591</v>
      </c>
      <c r="F183" s="7" t="s">
        <v>32</v>
      </c>
      <c r="G183" s="8">
        <v>40634</v>
      </c>
      <c r="H183" s="8">
        <v>42094</v>
      </c>
      <c r="I183" s="9">
        <v>5</v>
      </c>
      <c r="J183" s="9">
        <v>5.75</v>
      </c>
      <c r="K183" s="9"/>
      <c r="L183" s="10"/>
      <c r="M183" s="11">
        <v>25</v>
      </c>
      <c r="N183" s="9"/>
      <c r="O183" s="9"/>
      <c r="P183" s="9"/>
      <c r="Q183" s="11">
        <v>3.9972621492128679</v>
      </c>
      <c r="R183" s="7" t="s">
        <v>595</v>
      </c>
      <c r="S183" s="7" t="s">
        <v>591</v>
      </c>
      <c r="T183" s="7" t="s">
        <v>32</v>
      </c>
      <c r="U183" t="str">
        <f>IF(COUNTIF($A$2:A183,A183)=1,"Joiner","Not new")</f>
        <v>Joiner</v>
      </c>
    </row>
    <row r="184" spans="1:21" customFormat="1" hidden="1" x14ac:dyDescent="0.35">
      <c r="A184" s="7" t="s">
        <v>596</v>
      </c>
      <c r="B184" s="7" t="s">
        <v>597</v>
      </c>
      <c r="C184" s="7" t="s">
        <v>25</v>
      </c>
      <c r="D184" s="7" t="s">
        <v>26</v>
      </c>
      <c r="E184" s="7" t="s">
        <v>591</v>
      </c>
      <c r="F184" s="7" t="s">
        <v>197</v>
      </c>
      <c r="G184" s="8">
        <v>40634</v>
      </c>
      <c r="H184" s="8">
        <v>41364</v>
      </c>
      <c r="I184" s="9">
        <v>6.359</v>
      </c>
      <c r="J184" s="9">
        <v>7.0679999999999996</v>
      </c>
      <c r="K184" s="9"/>
      <c r="L184" s="10"/>
      <c r="M184" s="11">
        <v>13.548</v>
      </c>
      <c r="N184" s="9"/>
      <c r="O184" s="9"/>
      <c r="P184" s="9"/>
      <c r="Q184" s="11">
        <v>1.998631074606434</v>
      </c>
      <c r="R184" s="7" t="s">
        <v>598</v>
      </c>
      <c r="S184" s="7" t="s">
        <v>591</v>
      </c>
      <c r="T184" s="7" t="s">
        <v>197</v>
      </c>
      <c r="U184" t="str">
        <f>IF(COUNTIF($A$2:A184,A184)=1,"Joiner","Not new")</f>
        <v>Joiner</v>
      </c>
    </row>
    <row r="185" spans="1:21" customFormat="1" hidden="1" x14ac:dyDescent="0.35">
      <c r="A185" s="7" t="s">
        <v>599</v>
      </c>
      <c r="B185" s="7" t="s">
        <v>600</v>
      </c>
      <c r="C185" s="7" t="s">
        <v>25</v>
      </c>
      <c r="D185" s="7" t="s">
        <v>26</v>
      </c>
      <c r="E185" s="7" t="s">
        <v>591</v>
      </c>
      <c r="F185" s="7" t="s">
        <v>32</v>
      </c>
      <c r="G185" s="8">
        <v>41001</v>
      </c>
      <c r="H185" s="8">
        <v>41729</v>
      </c>
      <c r="I185" s="9">
        <v>0</v>
      </c>
      <c r="J185" s="9">
        <v>0</v>
      </c>
      <c r="K185" s="9"/>
      <c r="L185" s="10"/>
      <c r="M185" s="11">
        <v>0</v>
      </c>
      <c r="N185" s="9"/>
      <c r="O185" s="9"/>
      <c r="P185" s="9"/>
      <c r="Q185" s="11">
        <v>1.9931553730321698</v>
      </c>
      <c r="R185" s="7" t="s">
        <v>601</v>
      </c>
      <c r="S185" s="7" t="s">
        <v>591</v>
      </c>
      <c r="T185" s="7" t="s">
        <v>32</v>
      </c>
      <c r="U185" t="str">
        <f>IF(COUNTIF($A$2:A185,A185)=1,"Joiner","Not new")</f>
        <v>Joiner</v>
      </c>
    </row>
    <row r="186" spans="1:21" customFormat="1" hidden="1" x14ac:dyDescent="0.35">
      <c r="A186" s="7" t="s">
        <v>602</v>
      </c>
      <c r="B186" s="7" t="s">
        <v>603</v>
      </c>
      <c r="C186" s="7" t="s">
        <v>25</v>
      </c>
      <c r="D186" s="7" t="s">
        <v>26</v>
      </c>
      <c r="E186" s="7" t="s">
        <v>591</v>
      </c>
      <c r="F186" s="7" t="s">
        <v>197</v>
      </c>
      <c r="G186" s="8">
        <v>40579</v>
      </c>
      <c r="H186" s="8">
        <v>44012</v>
      </c>
      <c r="I186" s="9">
        <v>0</v>
      </c>
      <c r="J186" s="9">
        <v>0</v>
      </c>
      <c r="K186" s="9"/>
      <c r="L186" s="10"/>
      <c r="M186" s="11">
        <v>0</v>
      </c>
      <c r="N186" s="9"/>
      <c r="O186" s="9"/>
      <c r="P186" s="9"/>
      <c r="Q186" s="11">
        <v>9.3990417522245036</v>
      </c>
      <c r="R186" s="7" t="s">
        <v>604</v>
      </c>
      <c r="S186" s="7" t="s">
        <v>591</v>
      </c>
      <c r="T186" s="7" t="s">
        <v>197</v>
      </c>
      <c r="U186" t="str">
        <f>IF(COUNTIF($A$2:A186,A186)=1,"Joiner","Not new")</f>
        <v>Joiner</v>
      </c>
    </row>
    <row r="187" spans="1:21" customFormat="1" hidden="1" x14ac:dyDescent="0.35">
      <c r="A187" s="7" t="s">
        <v>605</v>
      </c>
      <c r="B187" s="7" t="s">
        <v>606</v>
      </c>
      <c r="C187" s="7" t="s">
        <v>25</v>
      </c>
      <c r="D187" s="7" t="s">
        <v>26</v>
      </c>
      <c r="E187" s="7" t="s">
        <v>222</v>
      </c>
      <c r="F187" s="7" t="s">
        <v>28</v>
      </c>
      <c r="G187" s="8">
        <v>41608</v>
      </c>
      <c r="H187" s="8">
        <v>43602</v>
      </c>
      <c r="I187" s="9">
        <v>91.02000000000001</v>
      </c>
      <c r="J187" s="9">
        <v>5.9</v>
      </c>
      <c r="K187" s="9"/>
      <c r="L187" s="10"/>
      <c r="M187" s="11">
        <v>6237.56</v>
      </c>
      <c r="N187" s="9"/>
      <c r="O187" s="9"/>
      <c r="P187" s="9"/>
      <c r="Q187" s="11">
        <v>5.4592744695414099</v>
      </c>
      <c r="R187" s="7" t="s">
        <v>607</v>
      </c>
      <c r="S187" s="7" t="s">
        <v>222</v>
      </c>
      <c r="T187" s="7" t="s">
        <v>28</v>
      </c>
      <c r="U187" t="str">
        <f>IF(COUNTIF($A$2:A187,A187)=1,"Joiner","Not new")</f>
        <v>Joiner</v>
      </c>
    </row>
    <row r="188" spans="1:21" customFormat="1" hidden="1" x14ac:dyDescent="0.35">
      <c r="A188" s="7" t="s">
        <v>608</v>
      </c>
      <c r="B188" s="7" t="s">
        <v>609</v>
      </c>
      <c r="C188" s="7" t="s">
        <v>25</v>
      </c>
      <c r="D188" s="7" t="s">
        <v>26</v>
      </c>
      <c r="E188" s="7" t="s">
        <v>222</v>
      </c>
      <c r="F188" s="7" t="s">
        <v>32</v>
      </c>
      <c r="G188" s="8">
        <v>40330</v>
      </c>
      <c r="H188" s="8">
        <v>42675</v>
      </c>
      <c r="I188" s="9">
        <v>7.9</v>
      </c>
      <c r="J188" s="9">
        <v>7.9</v>
      </c>
      <c r="K188" s="9"/>
      <c r="L188" s="10"/>
      <c r="M188" s="11">
        <v>1117.7</v>
      </c>
      <c r="N188" s="9"/>
      <c r="O188" s="9"/>
      <c r="P188" s="9"/>
      <c r="Q188" s="11">
        <v>6.4202600958247773</v>
      </c>
      <c r="R188" s="7" t="s">
        <v>610</v>
      </c>
      <c r="S188" s="7" t="s">
        <v>222</v>
      </c>
      <c r="T188" s="7" t="s">
        <v>32</v>
      </c>
      <c r="U188" t="str">
        <f>IF(COUNTIF($A$2:A188,A188)=1,"Joiner","Not new")</f>
        <v>Joiner</v>
      </c>
    </row>
    <row r="189" spans="1:21" customFormat="1" hidden="1" x14ac:dyDescent="0.35">
      <c r="A189" s="7" t="s">
        <v>611</v>
      </c>
      <c r="B189" s="7" t="s">
        <v>612</v>
      </c>
      <c r="C189" s="7" t="s">
        <v>25</v>
      </c>
      <c r="D189" s="7" t="s">
        <v>26</v>
      </c>
      <c r="E189" s="7" t="s">
        <v>222</v>
      </c>
      <c r="F189" s="7" t="s">
        <v>46</v>
      </c>
      <c r="G189" s="8">
        <v>40277</v>
      </c>
      <c r="H189" s="8">
        <v>42702</v>
      </c>
      <c r="I189" s="9">
        <v>0</v>
      </c>
      <c r="J189" s="9">
        <v>0</v>
      </c>
      <c r="K189" s="9"/>
      <c r="L189" s="10"/>
      <c r="M189" s="11">
        <v>309.93</v>
      </c>
      <c r="N189" s="9"/>
      <c r="O189" s="9"/>
      <c r="P189" s="9"/>
      <c r="Q189" s="11">
        <v>6.6392881587953454</v>
      </c>
      <c r="R189" s="7" t="s">
        <v>613</v>
      </c>
      <c r="S189" s="7" t="s">
        <v>222</v>
      </c>
      <c r="T189" s="7" t="s">
        <v>46</v>
      </c>
      <c r="U189" t="str">
        <f>IF(COUNTIF($A$2:A189,A189)=1,"Joiner","Not new")</f>
        <v>Joiner</v>
      </c>
    </row>
    <row r="190" spans="1:21" customFormat="1" hidden="1" x14ac:dyDescent="0.35">
      <c r="A190" s="7" t="s">
        <v>614</v>
      </c>
      <c r="B190" s="7" t="s">
        <v>615</v>
      </c>
      <c r="C190" s="7" t="s">
        <v>25</v>
      </c>
      <c r="D190" s="7" t="s">
        <v>26</v>
      </c>
      <c r="E190" s="7" t="s">
        <v>222</v>
      </c>
      <c r="F190" s="7" t="s">
        <v>32</v>
      </c>
      <c r="G190" s="8">
        <v>41364</v>
      </c>
      <c r="H190" s="8">
        <v>43556</v>
      </c>
      <c r="I190" s="9">
        <v>0</v>
      </c>
      <c r="J190" s="9">
        <v>0</v>
      </c>
      <c r="K190" s="9"/>
      <c r="L190" s="10"/>
      <c r="M190" s="11">
        <v>1116</v>
      </c>
      <c r="N190" s="9"/>
      <c r="O190" s="9"/>
      <c r="P190" s="9"/>
      <c r="Q190" s="11">
        <v>6.0013689253935665</v>
      </c>
      <c r="R190" s="7" t="s">
        <v>616</v>
      </c>
      <c r="S190" s="7" t="s">
        <v>222</v>
      </c>
      <c r="T190" s="7" t="s">
        <v>32</v>
      </c>
      <c r="U190" t="str">
        <f>IF(COUNTIF($A$2:A190,A190)=1,"Joiner","Not new")</f>
        <v>Joiner</v>
      </c>
    </row>
    <row r="191" spans="1:21" customFormat="1" hidden="1" x14ac:dyDescent="0.35">
      <c r="A191" s="7" t="s">
        <v>617</v>
      </c>
      <c r="B191" s="7" t="s">
        <v>618</v>
      </c>
      <c r="C191" s="7" t="s">
        <v>25</v>
      </c>
      <c r="D191" s="7" t="s">
        <v>26</v>
      </c>
      <c r="E191" s="7" t="s">
        <v>311</v>
      </c>
      <c r="F191" s="7" t="s">
        <v>28</v>
      </c>
      <c r="G191" s="8">
        <v>40513</v>
      </c>
      <c r="H191" s="8">
        <v>43070</v>
      </c>
      <c r="I191" s="9">
        <v>0.95</v>
      </c>
      <c r="J191" s="9">
        <v>0.95</v>
      </c>
      <c r="K191" s="9"/>
      <c r="L191" s="10"/>
      <c r="M191" s="11">
        <v>39</v>
      </c>
      <c r="N191" s="9"/>
      <c r="O191" s="9"/>
      <c r="P191" s="9"/>
      <c r="Q191" s="11">
        <v>7.0006844626967828</v>
      </c>
      <c r="R191" s="7" t="s">
        <v>619</v>
      </c>
      <c r="S191" s="7" t="s">
        <v>311</v>
      </c>
      <c r="T191" s="7" t="s">
        <v>28</v>
      </c>
      <c r="U191" t="str">
        <f>IF(COUNTIF($A$2:A191,A191)=1,"Joiner","Not new")</f>
        <v>Joiner</v>
      </c>
    </row>
    <row r="192" spans="1:21" customFormat="1" hidden="1" x14ac:dyDescent="0.35">
      <c r="A192" s="7" t="s">
        <v>620</v>
      </c>
      <c r="B192" s="7" t="s">
        <v>621</v>
      </c>
      <c r="C192" s="7" t="s">
        <v>25</v>
      </c>
      <c r="D192" s="7" t="s">
        <v>26</v>
      </c>
      <c r="E192" s="7" t="s">
        <v>311</v>
      </c>
      <c r="F192" s="7" t="s">
        <v>28</v>
      </c>
      <c r="G192" s="8">
        <v>40695</v>
      </c>
      <c r="H192" s="8">
        <v>42583</v>
      </c>
      <c r="I192" s="9">
        <v>1.44</v>
      </c>
      <c r="J192" s="9">
        <v>1.44</v>
      </c>
      <c r="K192" s="9"/>
      <c r="L192" s="10"/>
      <c r="M192" s="11">
        <v>78.789999999999992</v>
      </c>
      <c r="N192" s="9"/>
      <c r="O192" s="9"/>
      <c r="P192" s="9"/>
      <c r="Q192" s="11">
        <v>5.1690622861054072</v>
      </c>
      <c r="R192" s="7" t="s">
        <v>622</v>
      </c>
      <c r="S192" s="7" t="s">
        <v>311</v>
      </c>
      <c r="T192" s="7" t="s">
        <v>28</v>
      </c>
      <c r="U192" t="str">
        <f>IF(COUNTIF($A$2:A192,A192)=1,"Joiner","Not new")</f>
        <v>Joiner</v>
      </c>
    </row>
    <row r="193" spans="1:21" customFormat="1" hidden="1" x14ac:dyDescent="0.35">
      <c r="A193" s="7" t="s">
        <v>23</v>
      </c>
      <c r="B193" s="7" t="s">
        <v>24</v>
      </c>
      <c r="C193" s="7" t="s">
        <v>623</v>
      </c>
      <c r="D193" s="7" t="s">
        <v>624</v>
      </c>
      <c r="E193" s="7" t="s">
        <v>27</v>
      </c>
      <c r="F193" s="7" t="s">
        <v>28</v>
      </c>
      <c r="G193" s="8">
        <v>40667</v>
      </c>
      <c r="H193" s="8">
        <v>41730</v>
      </c>
      <c r="I193" s="9">
        <v>3.7849999999999997</v>
      </c>
      <c r="J193" s="9">
        <v>3.7849999999999997</v>
      </c>
      <c r="K193" s="9">
        <v>0</v>
      </c>
      <c r="L193" s="10">
        <v>0</v>
      </c>
      <c r="M193" s="11">
        <v>19.27</v>
      </c>
      <c r="N193" s="9"/>
      <c r="O193" s="9"/>
      <c r="P193" s="9" t="s">
        <v>625</v>
      </c>
      <c r="Q193" s="11">
        <v>2.9103353867214237</v>
      </c>
      <c r="R193" s="7" t="s">
        <v>626</v>
      </c>
      <c r="S193" s="7" t="s">
        <v>27</v>
      </c>
      <c r="T193" s="7" t="s">
        <v>28</v>
      </c>
      <c r="U193" t="str">
        <f>IF(COUNTIF($A$2:A193,A193)=1,"Joiner","Not new")</f>
        <v>Not new</v>
      </c>
    </row>
    <row r="194" spans="1:21" customFormat="1" hidden="1" x14ac:dyDescent="0.35">
      <c r="A194" s="7" t="s">
        <v>30</v>
      </c>
      <c r="B194" s="7" t="s">
        <v>627</v>
      </c>
      <c r="C194" s="7" t="s">
        <v>623</v>
      </c>
      <c r="D194" s="7" t="s">
        <v>624</v>
      </c>
      <c r="E194" s="7" t="s">
        <v>27</v>
      </c>
      <c r="F194" s="7" t="s">
        <v>36</v>
      </c>
      <c r="G194" s="8">
        <v>40512</v>
      </c>
      <c r="H194" s="8">
        <v>41578</v>
      </c>
      <c r="I194" s="9">
        <v>83.65</v>
      </c>
      <c r="J194" s="9">
        <v>84.603999999999999</v>
      </c>
      <c r="K194" s="9">
        <v>0.95399999999999352</v>
      </c>
      <c r="L194" s="9">
        <v>1.1404662283323293E-2</v>
      </c>
      <c r="M194" s="11">
        <v>572.29100000000005</v>
      </c>
      <c r="N194" s="9"/>
      <c r="O194" s="9"/>
      <c r="P194" s="9" t="s">
        <v>625</v>
      </c>
      <c r="Q194" s="11">
        <v>2.9185489390828199</v>
      </c>
      <c r="R194" s="7" t="s">
        <v>628</v>
      </c>
      <c r="S194" s="7" t="s">
        <v>27</v>
      </c>
      <c r="T194" s="7" t="s">
        <v>36</v>
      </c>
      <c r="U194" t="str">
        <f>IF(COUNTIF($A$2:A194,A194)=1,"Joiner","Not new")</f>
        <v>Not new</v>
      </c>
    </row>
    <row r="195" spans="1:21" customFormat="1" hidden="1" x14ac:dyDescent="0.35">
      <c r="A195" s="7" t="s">
        <v>34</v>
      </c>
      <c r="B195" s="7" t="s">
        <v>629</v>
      </c>
      <c r="C195" s="7" t="s">
        <v>623</v>
      </c>
      <c r="D195" s="7" t="s">
        <v>624</v>
      </c>
      <c r="E195" s="7" t="s">
        <v>161</v>
      </c>
      <c r="F195" s="7" t="s">
        <v>36</v>
      </c>
      <c r="G195" s="8">
        <v>40238</v>
      </c>
      <c r="H195" s="8">
        <v>43465</v>
      </c>
      <c r="I195" s="9">
        <v>5.5</v>
      </c>
      <c r="J195" s="9">
        <v>5.5</v>
      </c>
      <c r="K195" s="9">
        <v>0</v>
      </c>
      <c r="L195" s="9">
        <v>0</v>
      </c>
      <c r="M195" s="11">
        <v>28.610000000000007</v>
      </c>
      <c r="N195" s="9"/>
      <c r="O195" s="9"/>
      <c r="P195" s="9" t="s">
        <v>625</v>
      </c>
      <c r="Q195" s="11">
        <v>8.8350444900752905</v>
      </c>
      <c r="R195" s="7" t="s">
        <v>630</v>
      </c>
      <c r="S195" s="7" t="s">
        <v>161</v>
      </c>
      <c r="T195" s="7" t="s">
        <v>36</v>
      </c>
      <c r="U195" t="str">
        <f>IF(COUNTIF($A$2:A195,A195)=1,"Joiner","Not new")</f>
        <v>Not new</v>
      </c>
    </row>
    <row r="196" spans="1:21" customFormat="1" hidden="1" x14ac:dyDescent="0.35">
      <c r="A196" s="7" t="s">
        <v>38</v>
      </c>
      <c r="B196" s="7" t="s">
        <v>39</v>
      </c>
      <c r="C196" s="7" t="s">
        <v>623</v>
      </c>
      <c r="D196" s="7" t="s">
        <v>624</v>
      </c>
      <c r="E196" s="7" t="s">
        <v>27</v>
      </c>
      <c r="F196" s="7" t="s">
        <v>32</v>
      </c>
      <c r="G196" s="8">
        <v>38991</v>
      </c>
      <c r="H196" s="8">
        <v>43090</v>
      </c>
      <c r="I196" s="9">
        <v>112</v>
      </c>
      <c r="J196" s="9">
        <v>112</v>
      </c>
      <c r="K196" s="9">
        <v>0</v>
      </c>
      <c r="L196" s="9">
        <v>0</v>
      </c>
      <c r="M196" s="11">
        <v>753</v>
      </c>
      <c r="N196" s="9"/>
      <c r="O196" s="9"/>
      <c r="P196" s="9" t="s">
        <v>631</v>
      </c>
      <c r="Q196" s="11">
        <v>11.222450376454484</v>
      </c>
      <c r="R196" s="7" t="s">
        <v>632</v>
      </c>
      <c r="S196" s="7" t="s">
        <v>27</v>
      </c>
      <c r="T196" s="7" t="s">
        <v>32</v>
      </c>
      <c r="U196" t="str">
        <f>IF(COUNTIF($A$2:A196,A196)=1,"Joiner","Not new")</f>
        <v>Not new</v>
      </c>
    </row>
    <row r="197" spans="1:21" customFormat="1" hidden="1" x14ac:dyDescent="0.35">
      <c r="A197" s="7" t="s">
        <v>41</v>
      </c>
      <c r="B197" s="7" t="s">
        <v>633</v>
      </c>
      <c r="C197" s="7" t="s">
        <v>623</v>
      </c>
      <c r="D197" s="7" t="s">
        <v>624</v>
      </c>
      <c r="E197" s="7" t="s">
        <v>27</v>
      </c>
      <c r="F197" s="7" t="s">
        <v>28</v>
      </c>
      <c r="G197" s="8">
        <v>40969</v>
      </c>
      <c r="H197" s="8">
        <v>42448</v>
      </c>
      <c r="I197" s="9">
        <v>19.86</v>
      </c>
      <c r="J197" s="9">
        <v>19.86</v>
      </c>
      <c r="K197" s="9">
        <v>0</v>
      </c>
      <c r="L197" s="9">
        <v>0</v>
      </c>
      <c r="M197" s="11">
        <v>139.13</v>
      </c>
      <c r="N197" s="9"/>
      <c r="O197" s="9"/>
      <c r="P197" s="9" t="s">
        <v>625</v>
      </c>
      <c r="Q197" s="11">
        <v>4.0492813141683781</v>
      </c>
      <c r="R197" s="7" t="s">
        <v>634</v>
      </c>
      <c r="S197" s="7" t="s">
        <v>27</v>
      </c>
      <c r="T197" s="7" t="s">
        <v>28</v>
      </c>
      <c r="U197" t="str">
        <f>IF(COUNTIF($A$2:A197,A197)=1,"Joiner","Not new")</f>
        <v>Not new</v>
      </c>
    </row>
    <row r="198" spans="1:21" customFormat="1" hidden="1" x14ac:dyDescent="0.35">
      <c r="A198" s="7" t="s">
        <v>48</v>
      </c>
      <c r="B198" s="7" t="s">
        <v>635</v>
      </c>
      <c r="C198" s="7" t="s">
        <v>623</v>
      </c>
      <c r="D198" s="7" t="s">
        <v>624</v>
      </c>
      <c r="E198" s="7" t="s">
        <v>27</v>
      </c>
      <c r="F198" s="7" t="s">
        <v>32</v>
      </c>
      <c r="G198" s="8">
        <v>40513</v>
      </c>
      <c r="H198" s="8">
        <v>41365</v>
      </c>
      <c r="I198" s="9">
        <v>127</v>
      </c>
      <c r="J198" s="9">
        <v>127</v>
      </c>
      <c r="K198" s="9">
        <v>0</v>
      </c>
      <c r="L198" s="9">
        <v>0</v>
      </c>
      <c r="M198" s="11">
        <v>757</v>
      </c>
      <c r="N198" s="9"/>
      <c r="O198" s="9"/>
      <c r="P198" s="9" t="s">
        <v>631</v>
      </c>
      <c r="Q198" s="11">
        <v>2.3326488706365502</v>
      </c>
      <c r="R198" s="7" t="s">
        <v>636</v>
      </c>
      <c r="S198" s="7" t="s">
        <v>27</v>
      </c>
      <c r="T198" s="7" t="s">
        <v>32</v>
      </c>
      <c r="U198" t="str">
        <f>IF(COUNTIF($A$2:A198,A198)=1,"Joiner","Not new")</f>
        <v>Not new</v>
      </c>
    </row>
    <row r="199" spans="1:21" customFormat="1" hidden="1" x14ac:dyDescent="0.35">
      <c r="A199" s="7" t="s">
        <v>51</v>
      </c>
      <c r="B199" s="7" t="s">
        <v>52</v>
      </c>
      <c r="C199" s="7" t="s">
        <v>623</v>
      </c>
      <c r="D199" s="7" t="s">
        <v>624</v>
      </c>
      <c r="E199" s="7" t="s">
        <v>27</v>
      </c>
      <c r="F199" s="7" t="s">
        <v>32</v>
      </c>
      <c r="G199" s="8">
        <v>40329</v>
      </c>
      <c r="H199" s="8">
        <v>42248</v>
      </c>
      <c r="I199" s="9">
        <v>450.37</v>
      </c>
      <c r="J199" s="9">
        <v>450.37</v>
      </c>
      <c r="K199" s="9">
        <v>0</v>
      </c>
      <c r="L199" s="9">
        <v>0</v>
      </c>
      <c r="M199" s="11">
        <v>5609.46</v>
      </c>
      <c r="N199" s="9"/>
      <c r="O199" s="9"/>
      <c r="P199" s="9" t="s">
        <v>637</v>
      </c>
      <c r="Q199" s="11">
        <v>5.2539356605065022</v>
      </c>
      <c r="R199" s="7" t="s">
        <v>638</v>
      </c>
      <c r="S199" s="7" t="s">
        <v>27</v>
      </c>
      <c r="T199" s="7" t="s">
        <v>32</v>
      </c>
      <c r="U199" t="str">
        <f>IF(COUNTIF($A$2:A199,A199)=1,"Joiner","Not new")</f>
        <v>Not new</v>
      </c>
    </row>
    <row r="200" spans="1:21" customFormat="1" hidden="1" x14ac:dyDescent="0.35">
      <c r="A200" s="7" t="s">
        <v>54</v>
      </c>
      <c r="B200" s="7" t="s">
        <v>55</v>
      </c>
      <c r="C200" s="7" t="s">
        <v>623</v>
      </c>
      <c r="D200" s="7" t="s">
        <v>624</v>
      </c>
      <c r="E200" s="7" t="s">
        <v>27</v>
      </c>
      <c r="F200" s="7" t="s">
        <v>46</v>
      </c>
      <c r="G200" s="8">
        <v>40330</v>
      </c>
      <c r="H200" s="8">
        <v>41153</v>
      </c>
      <c r="I200" s="9">
        <v>0</v>
      </c>
      <c r="J200" s="9">
        <v>0</v>
      </c>
      <c r="K200" s="9">
        <v>0</v>
      </c>
      <c r="L200" s="9">
        <v>0</v>
      </c>
      <c r="M200" s="11">
        <v>278</v>
      </c>
      <c r="N200" s="9"/>
      <c r="O200" s="9"/>
      <c r="P200" s="9" t="s">
        <v>625</v>
      </c>
      <c r="Q200" s="11">
        <v>2.2532511978097194</v>
      </c>
      <c r="R200" s="7" t="s">
        <v>639</v>
      </c>
      <c r="S200" s="7" t="s">
        <v>27</v>
      </c>
      <c r="T200" s="7" t="s">
        <v>46</v>
      </c>
      <c r="U200" t="str">
        <f>IF(COUNTIF($A$2:A200,A200)=1,"Joiner","Not new")</f>
        <v>Not new</v>
      </c>
    </row>
    <row r="201" spans="1:21" customFormat="1" hidden="1" x14ac:dyDescent="0.35">
      <c r="A201" s="7" t="s">
        <v>57</v>
      </c>
      <c r="B201" s="7" t="s">
        <v>58</v>
      </c>
      <c r="C201" s="7" t="s">
        <v>623</v>
      </c>
      <c r="D201" s="7" t="s">
        <v>624</v>
      </c>
      <c r="E201" s="7" t="s">
        <v>27</v>
      </c>
      <c r="F201" s="7" t="s">
        <v>32</v>
      </c>
      <c r="G201" s="8">
        <v>40724</v>
      </c>
      <c r="H201" s="8">
        <v>42369</v>
      </c>
      <c r="I201" s="9">
        <v>970</v>
      </c>
      <c r="J201" s="9">
        <v>1180</v>
      </c>
      <c r="K201" s="9">
        <v>210</v>
      </c>
      <c r="L201" s="9">
        <v>0.21649484536082475</v>
      </c>
      <c r="M201" s="11">
        <v>4600</v>
      </c>
      <c r="N201" s="9"/>
      <c r="O201" s="9"/>
      <c r="P201" s="9" t="s">
        <v>625</v>
      </c>
      <c r="Q201" s="11">
        <v>4.5037645448323067</v>
      </c>
      <c r="R201" s="7" t="s">
        <v>640</v>
      </c>
      <c r="S201" s="7" t="s">
        <v>27</v>
      </c>
      <c r="T201" s="7" t="s">
        <v>32</v>
      </c>
      <c r="U201" t="str">
        <f>IF(COUNTIF($A$2:A201,A201)=1,"Joiner","Not new")</f>
        <v>Not new</v>
      </c>
    </row>
    <row r="202" spans="1:21" customFormat="1" hidden="1" x14ac:dyDescent="0.35">
      <c r="A202" s="7" t="s">
        <v>60</v>
      </c>
      <c r="B202" s="7" t="s">
        <v>61</v>
      </c>
      <c r="C202" s="7" t="s">
        <v>623</v>
      </c>
      <c r="D202" s="7" t="s">
        <v>624</v>
      </c>
      <c r="E202" s="7" t="s">
        <v>62</v>
      </c>
      <c r="F202" s="7" t="s">
        <v>28</v>
      </c>
      <c r="G202" s="8">
        <v>40210</v>
      </c>
      <c r="H202" s="8">
        <v>42370</v>
      </c>
      <c r="I202" s="9">
        <v>26.05</v>
      </c>
      <c r="J202" s="9">
        <v>26.05</v>
      </c>
      <c r="K202" s="9">
        <v>0</v>
      </c>
      <c r="L202" s="9">
        <v>0</v>
      </c>
      <c r="M202" s="11">
        <v>170.92</v>
      </c>
      <c r="N202" s="9"/>
      <c r="O202" s="9"/>
      <c r="P202" s="9" t="s">
        <v>625</v>
      </c>
      <c r="Q202" s="11">
        <v>5.9137577002053385</v>
      </c>
      <c r="R202" s="7" t="s">
        <v>641</v>
      </c>
      <c r="S202" s="7" t="s">
        <v>62</v>
      </c>
      <c r="T202" s="7" t="s">
        <v>28</v>
      </c>
      <c r="U202" t="str">
        <f>IF(COUNTIF($A$2:A202,A202)=1,"Joiner","Not new")</f>
        <v>Not new</v>
      </c>
    </row>
    <row r="203" spans="1:21" customFormat="1" hidden="1" x14ac:dyDescent="0.35">
      <c r="A203" s="7" t="s">
        <v>64</v>
      </c>
      <c r="B203" s="7" t="s">
        <v>65</v>
      </c>
      <c r="C203" s="7" t="s">
        <v>623</v>
      </c>
      <c r="D203" s="7" t="s">
        <v>624</v>
      </c>
      <c r="E203" s="7" t="s">
        <v>62</v>
      </c>
      <c r="F203" s="7" t="s">
        <v>28</v>
      </c>
      <c r="G203" s="8">
        <v>40817</v>
      </c>
      <c r="H203" s="8">
        <v>42004</v>
      </c>
      <c r="I203" s="9">
        <v>104.85</v>
      </c>
      <c r="J203" s="9">
        <v>104.85</v>
      </c>
      <c r="K203" s="9">
        <v>0</v>
      </c>
      <c r="L203" s="9">
        <v>0</v>
      </c>
      <c r="M203" s="11">
        <v>325.39999999999998</v>
      </c>
      <c r="N203" s="9"/>
      <c r="O203" s="9"/>
      <c r="P203" s="9" t="s">
        <v>625</v>
      </c>
      <c r="Q203" s="11">
        <v>3.2498288843258041</v>
      </c>
      <c r="R203" s="7" t="s">
        <v>642</v>
      </c>
      <c r="S203" s="7" t="s">
        <v>62</v>
      </c>
      <c r="T203" s="7" t="s">
        <v>28</v>
      </c>
      <c r="U203" t="str">
        <f>IF(COUNTIF($A$2:A203,A203)=1,"Joiner","Not new")</f>
        <v>Not new</v>
      </c>
    </row>
    <row r="204" spans="1:21" customFormat="1" hidden="1" x14ac:dyDescent="0.35">
      <c r="A204" s="7" t="s">
        <v>67</v>
      </c>
      <c r="B204" s="7" t="s">
        <v>68</v>
      </c>
      <c r="C204" s="7" t="s">
        <v>623</v>
      </c>
      <c r="D204" s="7" t="s">
        <v>624</v>
      </c>
      <c r="E204" s="7" t="s">
        <v>62</v>
      </c>
      <c r="F204" s="7" t="s">
        <v>32</v>
      </c>
      <c r="G204" s="8">
        <v>40634</v>
      </c>
      <c r="H204" s="8">
        <v>42461</v>
      </c>
      <c r="I204" s="9">
        <v>180</v>
      </c>
      <c r="J204" s="9">
        <v>179.9</v>
      </c>
      <c r="K204" s="9">
        <v>-0.1</v>
      </c>
      <c r="L204" s="9">
        <v>-5.9999999999999995E-4</v>
      </c>
      <c r="M204" s="11">
        <v>860</v>
      </c>
      <c r="N204" s="9"/>
      <c r="O204" s="9"/>
      <c r="P204" s="9" t="s">
        <v>643</v>
      </c>
      <c r="Q204" s="11">
        <v>5.0020533880903493</v>
      </c>
      <c r="R204" s="7" t="s">
        <v>644</v>
      </c>
      <c r="S204" s="7" t="s">
        <v>62</v>
      </c>
      <c r="T204" s="7" t="s">
        <v>32</v>
      </c>
      <c r="U204" t="str">
        <f>IF(COUNTIF($A$2:A204,A204)=1,"Joiner","Not new")</f>
        <v>Not new</v>
      </c>
    </row>
    <row r="205" spans="1:21" customFormat="1" hidden="1" x14ac:dyDescent="0.35">
      <c r="A205" s="7" t="s">
        <v>70</v>
      </c>
      <c r="B205" s="7" t="s">
        <v>71</v>
      </c>
      <c r="C205" s="7" t="s">
        <v>623</v>
      </c>
      <c r="D205" s="7" t="s">
        <v>624</v>
      </c>
      <c r="E205" s="7" t="s">
        <v>62</v>
      </c>
      <c r="F205" s="7" t="s">
        <v>28</v>
      </c>
      <c r="G205" s="8">
        <v>41137</v>
      </c>
      <c r="H205" s="8">
        <v>42290</v>
      </c>
      <c r="I205" s="9">
        <v>0</v>
      </c>
      <c r="J205" s="9">
        <v>0</v>
      </c>
      <c r="K205" s="9">
        <v>0</v>
      </c>
      <c r="L205" s="9">
        <v>0</v>
      </c>
      <c r="M205" s="11">
        <v>27.285085370000001</v>
      </c>
      <c r="N205" s="9"/>
      <c r="O205" s="9"/>
      <c r="P205" s="9" t="s">
        <v>643</v>
      </c>
      <c r="Q205" s="11">
        <v>3.1567419575633129</v>
      </c>
      <c r="R205" s="7" t="s">
        <v>645</v>
      </c>
      <c r="S205" s="7" t="s">
        <v>62</v>
      </c>
      <c r="T205" s="7" t="s">
        <v>28</v>
      </c>
      <c r="U205" t="str">
        <f>IF(COUNTIF($A$2:A205,A205)=1,"Joiner","Not new")</f>
        <v>Not new</v>
      </c>
    </row>
    <row r="206" spans="1:21" customFormat="1" hidden="1" x14ac:dyDescent="0.35">
      <c r="A206" s="7" t="s">
        <v>73</v>
      </c>
      <c r="B206" s="7" t="s">
        <v>74</v>
      </c>
      <c r="C206" s="7" t="s">
        <v>623</v>
      </c>
      <c r="D206" s="7" t="s">
        <v>624</v>
      </c>
      <c r="E206" s="7" t="s">
        <v>62</v>
      </c>
      <c r="F206" s="7" t="s">
        <v>36</v>
      </c>
      <c r="G206" s="8" t="s">
        <v>637</v>
      </c>
      <c r="H206" s="8" t="s">
        <v>637</v>
      </c>
      <c r="I206" s="9">
        <v>1</v>
      </c>
      <c r="J206" s="9">
        <v>0</v>
      </c>
      <c r="K206" s="9">
        <v>-1</v>
      </c>
      <c r="L206" s="9">
        <v>-1</v>
      </c>
      <c r="M206" s="11">
        <v>6</v>
      </c>
      <c r="N206" s="9"/>
      <c r="O206" s="9"/>
      <c r="P206" s="9" t="s">
        <v>637</v>
      </c>
      <c r="Q206" s="11">
        <v>0</v>
      </c>
      <c r="R206" s="7" t="s">
        <v>646</v>
      </c>
      <c r="S206" s="7" t="s">
        <v>62</v>
      </c>
      <c r="T206" s="7" t="s">
        <v>36</v>
      </c>
      <c r="U206" t="str">
        <f>IF(COUNTIF($A$2:A206,A206)=1,"Joiner","Not new")</f>
        <v>Not new</v>
      </c>
    </row>
    <row r="207" spans="1:21" customFormat="1" hidden="1" x14ac:dyDescent="0.35">
      <c r="A207" s="7" t="s">
        <v>76</v>
      </c>
      <c r="B207" s="7" t="s">
        <v>647</v>
      </c>
      <c r="C207" s="7" t="s">
        <v>623</v>
      </c>
      <c r="D207" s="7" t="s">
        <v>624</v>
      </c>
      <c r="E207" s="7" t="s">
        <v>78</v>
      </c>
      <c r="F207" s="7" t="s">
        <v>32</v>
      </c>
      <c r="G207" s="8">
        <v>40863</v>
      </c>
      <c r="H207" s="8">
        <v>41698</v>
      </c>
      <c r="I207" s="9">
        <v>4.83</v>
      </c>
      <c r="J207" s="9">
        <v>4.83</v>
      </c>
      <c r="K207" s="9">
        <v>0</v>
      </c>
      <c r="L207" s="9">
        <v>0</v>
      </c>
      <c r="M207" s="11">
        <v>24.6</v>
      </c>
      <c r="N207" s="9"/>
      <c r="O207" s="9"/>
      <c r="P207" s="9" t="s">
        <v>643</v>
      </c>
      <c r="Q207" s="11">
        <v>2.2861054072553046</v>
      </c>
      <c r="R207" s="7" t="s">
        <v>648</v>
      </c>
      <c r="S207" s="7" t="s">
        <v>78</v>
      </c>
      <c r="T207" s="7" t="s">
        <v>32</v>
      </c>
      <c r="U207" t="str">
        <f>IF(COUNTIF($A$2:A207,A207)=1,"Joiner","Not new")</f>
        <v>Not new</v>
      </c>
    </row>
    <row r="208" spans="1:21" customFormat="1" hidden="1" x14ac:dyDescent="0.35">
      <c r="A208" s="7" t="s">
        <v>80</v>
      </c>
      <c r="B208" s="7" t="s">
        <v>81</v>
      </c>
      <c r="C208" s="7" t="s">
        <v>623</v>
      </c>
      <c r="D208" s="7" t="s">
        <v>624</v>
      </c>
      <c r="E208" s="7" t="s">
        <v>78</v>
      </c>
      <c r="F208" s="7" t="s">
        <v>32</v>
      </c>
      <c r="G208" s="8">
        <v>40625</v>
      </c>
      <c r="H208" s="8">
        <v>50495</v>
      </c>
      <c r="I208" s="9">
        <v>111</v>
      </c>
      <c r="J208" s="9">
        <v>0</v>
      </c>
      <c r="K208" s="9">
        <v>-111</v>
      </c>
      <c r="L208" s="9">
        <v>-1</v>
      </c>
      <c r="M208" s="11">
        <v>211</v>
      </c>
      <c r="N208" s="9"/>
      <c r="O208" s="9"/>
      <c r="P208" s="9" t="s">
        <v>625</v>
      </c>
      <c r="Q208" s="11">
        <v>27.022587268993838</v>
      </c>
      <c r="R208" s="7" t="s">
        <v>649</v>
      </c>
      <c r="S208" s="7" t="s">
        <v>78</v>
      </c>
      <c r="T208" s="7" t="s">
        <v>32</v>
      </c>
      <c r="U208" t="str">
        <f>IF(COUNTIF($A$2:A208,A208)=1,"Joiner","Not new")</f>
        <v>Not new</v>
      </c>
    </row>
    <row r="209" spans="1:21" customFormat="1" hidden="1" x14ac:dyDescent="0.35">
      <c r="A209" s="7" t="s">
        <v>83</v>
      </c>
      <c r="B209" s="7" t="s">
        <v>650</v>
      </c>
      <c r="C209" s="7" t="s">
        <v>623</v>
      </c>
      <c r="D209" s="7" t="s">
        <v>624</v>
      </c>
      <c r="E209" s="7" t="s">
        <v>78</v>
      </c>
      <c r="F209" s="7" t="s">
        <v>28</v>
      </c>
      <c r="G209" s="8">
        <v>40724</v>
      </c>
      <c r="H209" s="8">
        <v>41214</v>
      </c>
      <c r="I209" s="9">
        <v>0</v>
      </c>
      <c r="J209" s="9">
        <v>0</v>
      </c>
      <c r="K209" s="9">
        <v>0</v>
      </c>
      <c r="L209" s="9">
        <v>0</v>
      </c>
      <c r="M209" s="11">
        <v>45.08</v>
      </c>
      <c r="N209" s="9"/>
      <c r="O209" s="9"/>
      <c r="P209" s="9" t="s">
        <v>625</v>
      </c>
      <c r="Q209" s="11">
        <v>1.3415468856947297</v>
      </c>
      <c r="R209" s="7" t="s">
        <v>651</v>
      </c>
      <c r="S209" s="7" t="s">
        <v>78</v>
      </c>
      <c r="T209" s="7" t="s">
        <v>28</v>
      </c>
      <c r="U209" t="str">
        <f>IF(COUNTIF($A$2:A209,A209)=1,"Joiner","Not new")</f>
        <v>Not new</v>
      </c>
    </row>
    <row r="210" spans="1:21" customFormat="1" hidden="1" x14ac:dyDescent="0.35">
      <c r="A210" s="7" t="s">
        <v>89</v>
      </c>
      <c r="B210" s="7" t="s">
        <v>90</v>
      </c>
      <c r="C210" s="7" t="s">
        <v>623</v>
      </c>
      <c r="D210" s="7" t="s">
        <v>624</v>
      </c>
      <c r="E210" s="7" t="s">
        <v>91</v>
      </c>
      <c r="F210" s="7" t="s">
        <v>28</v>
      </c>
      <c r="G210" s="8">
        <v>40518</v>
      </c>
      <c r="H210" s="8">
        <v>42735</v>
      </c>
      <c r="I210" s="9">
        <v>99.5</v>
      </c>
      <c r="J210" s="9">
        <v>99.5</v>
      </c>
      <c r="K210" s="9">
        <v>0</v>
      </c>
      <c r="L210" s="9">
        <v>0</v>
      </c>
      <c r="M210" s="11">
        <v>529</v>
      </c>
      <c r="N210" s="9"/>
      <c r="O210" s="9"/>
      <c r="P210" s="9" t="s">
        <v>631</v>
      </c>
      <c r="Q210" s="11">
        <v>6.0698151950718682</v>
      </c>
      <c r="R210" s="7" t="s">
        <v>652</v>
      </c>
      <c r="S210" s="7" t="s">
        <v>91</v>
      </c>
      <c r="T210" s="7" t="s">
        <v>28</v>
      </c>
      <c r="U210" t="str">
        <f>IF(COUNTIF($A$2:A210,A210)=1,"Joiner","Not new")</f>
        <v>Not new</v>
      </c>
    </row>
    <row r="211" spans="1:21" customFormat="1" hidden="1" x14ac:dyDescent="0.35">
      <c r="A211" s="7" t="s">
        <v>93</v>
      </c>
      <c r="B211" s="7" t="s">
        <v>94</v>
      </c>
      <c r="C211" s="7" t="s">
        <v>623</v>
      </c>
      <c r="D211" s="7" t="s">
        <v>624</v>
      </c>
      <c r="E211" s="7" t="s">
        <v>91</v>
      </c>
      <c r="F211" s="7" t="s">
        <v>36</v>
      </c>
      <c r="G211" s="8">
        <v>40179</v>
      </c>
      <c r="H211" s="8">
        <v>42125</v>
      </c>
      <c r="I211" s="9">
        <v>-2.7</v>
      </c>
      <c r="J211" s="9">
        <v>-2.7</v>
      </c>
      <c r="K211" s="9">
        <v>0</v>
      </c>
      <c r="L211" s="9">
        <v>0</v>
      </c>
      <c r="M211" s="11">
        <v>215</v>
      </c>
      <c r="N211" s="9"/>
      <c r="O211" s="9"/>
      <c r="P211" s="9" t="s">
        <v>631</v>
      </c>
      <c r="Q211" s="11">
        <v>5.3278576317590689</v>
      </c>
      <c r="R211" s="7" t="s">
        <v>653</v>
      </c>
      <c r="S211" s="7" t="s">
        <v>91</v>
      </c>
      <c r="T211" s="7" t="s">
        <v>36</v>
      </c>
      <c r="U211" t="str">
        <f>IF(COUNTIF($A$2:A211,A211)=1,"Joiner","Not new")</f>
        <v>Not new</v>
      </c>
    </row>
    <row r="212" spans="1:21" customFormat="1" hidden="1" x14ac:dyDescent="0.35">
      <c r="A212" s="7" t="s">
        <v>97</v>
      </c>
      <c r="B212" s="7" t="s">
        <v>98</v>
      </c>
      <c r="C212" s="7" t="s">
        <v>623</v>
      </c>
      <c r="D212" s="7" t="s">
        <v>624</v>
      </c>
      <c r="E212" s="7" t="s">
        <v>91</v>
      </c>
      <c r="F212" s="7" t="s">
        <v>32</v>
      </c>
      <c r="G212" s="8">
        <v>39538</v>
      </c>
      <c r="H212" s="8">
        <v>41730</v>
      </c>
      <c r="I212" s="9">
        <v>0</v>
      </c>
      <c r="J212" s="9">
        <v>0</v>
      </c>
      <c r="K212" s="9">
        <v>0</v>
      </c>
      <c r="L212" s="9">
        <v>0</v>
      </c>
      <c r="M212" s="11">
        <v>135</v>
      </c>
      <c r="N212" s="9"/>
      <c r="O212" s="9"/>
      <c r="P212" s="9" t="s">
        <v>631</v>
      </c>
      <c r="Q212" s="11">
        <v>6.0013689253935665</v>
      </c>
      <c r="R212" s="7" t="s">
        <v>654</v>
      </c>
      <c r="S212" s="7" t="s">
        <v>91</v>
      </c>
      <c r="T212" s="7" t="s">
        <v>32</v>
      </c>
      <c r="U212" t="str">
        <f>IF(COUNTIF($A$2:A212,A212)=1,"Joiner","Not new")</f>
        <v>Not new</v>
      </c>
    </row>
    <row r="213" spans="1:21" customFormat="1" hidden="1" x14ac:dyDescent="0.35">
      <c r="A213" s="7" t="s">
        <v>100</v>
      </c>
      <c r="B213" s="7" t="s">
        <v>101</v>
      </c>
      <c r="C213" s="7" t="s">
        <v>623</v>
      </c>
      <c r="D213" s="7" t="s">
        <v>624</v>
      </c>
      <c r="E213" s="7" t="s">
        <v>91</v>
      </c>
      <c r="F213" s="7" t="s">
        <v>32</v>
      </c>
      <c r="G213" s="8">
        <v>40817</v>
      </c>
      <c r="H213" s="8">
        <v>42094</v>
      </c>
      <c r="I213" s="9">
        <v>71</v>
      </c>
      <c r="J213" s="9">
        <v>14</v>
      </c>
      <c r="K213" s="9">
        <v>-57</v>
      </c>
      <c r="L213" s="9">
        <v>-0.80281690140845074</v>
      </c>
      <c r="M213" s="11">
        <v>155</v>
      </c>
      <c r="N213" s="9"/>
      <c r="O213" s="9"/>
      <c r="P213" s="9" t="s">
        <v>643</v>
      </c>
      <c r="Q213" s="11">
        <v>3.4962354551676933</v>
      </c>
      <c r="R213" s="7" t="s">
        <v>655</v>
      </c>
      <c r="S213" s="7" t="s">
        <v>91</v>
      </c>
      <c r="T213" s="7" t="s">
        <v>32</v>
      </c>
      <c r="U213" t="str">
        <f>IF(COUNTIF($A$2:A213,A213)=1,"Joiner","Not new")</f>
        <v>Not new</v>
      </c>
    </row>
    <row r="214" spans="1:21" customFormat="1" hidden="1" x14ac:dyDescent="0.35">
      <c r="A214" s="7" t="s">
        <v>103</v>
      </c>
      <c r="B214" s="7" t="s">
        <v>104</v>
      </c>
      <c r="C214" s="7" t="s">
        <v>623</v>
      </c>
      <c r="D214" s="7" t="s">
        <v>624</v>
      </c>
      <c r="E214" s="7" t="s">
        <v>91</v>
      </c>
      <c r="F214" s="7" t="s">
        <v>36</v>
      </c>
      <c r="G214" s="8">
        <v>41248</v>
      </c>
      <c r="H214" s="8">
        <v>42094</v>
      </c>
      <c r="I214" s="9">
        <v>23</v>
      </c>
      <c r="J214" s="9">
        <v>30</v>
      </c>
      <c r="K214" s="9">
        <v>7</v>
      </c>
      <c r="L214" s="9">
        <v>0.30434782608695654</v>
      </c>
      <c r="M214" s="11">
        <v>150</v>
      </c>
      <c r="N214" s="9"/>
      <c r="O214" s="9"/>
      <c r="P214" s="9" t="s">
        <v>631</v>
      </c>
      <c r="Q214" s="11">
        <v>2.3162217659137578</v>
      </c>
      <c r="R214" s="7" t="s">
        <v>656</v>
      </c>
      <c r="S214" s="7" t="s">
        <v>91</v>
      </c>
      <c r="T214" s="7" t="s">
        <v>36</v>
      </c>
      <c r="U214" t="str">
        <f>IF(COUNTIF($A$2:A214,A214)=1,"Joiner","Not new")</f>
        <v>Not new</v>
      </c>
    </row>
    <row r="215" spans="1:21" customFormat="1" hidden="1" x14ac:dyDescent="0.35">
      <c r="A215" s="7" t="s">
        <v>106</v>
      </c>
      <c r="B215" s="7" t="s">
        <v>107</v>
      </c>
      <c r="C215" s="7" t="s">
        <v>623</v>
      </c>
      <c r="D215" s="7" t="s">
        <v>624</v>
      </c>
      <c r="E215" s="7" t="s">
        <v>91</v>
      </c>
      <c r="F215" s="7" t="s">
        <v>32</v>
      </c>
      <c r="G215" s="8">
        <v>40716</v>
      </c>
      <c r="H215" s="8">
        <v>42004</v>
      </c>
      <c r="I215" s="9">
        <v>86.16</v>
      </c>
      <c r="J215" s="9">
        <v>55.03</v>
      </c>
      <c r="K215" s="9">
        <v>-31.129999999999995</v>
      </c>
      <c r="L215" s="9">
        <v>-0.36130454967502318</v>
      </c>
      <c r="M215" s="11">
        <v>247.43299999999996</v>
      </c>
      <c r="N215" s="9"/>
      <c r="O215" s="9"/>
      <c r="P215" s="9" t="s">
        <v>643</v>
      </c>
      <c r="Q215" s="11">
        <v>3.5263518138261465</v>
      </c>
      <c r="R215" s="7" t="s">
        <v>657</v>
      </c>
      <c r="S215" s="7" t="s">
        <v>91</v>
      </c>
      <c r="T215" s="7" t="s">
        <v>32</v>
      </c>
      <c r="U215" t="str">
        <f>IF(COUNTIF($A$2:A215,A215)=1,"Joiner","Not new")</f>
        <v>Not new</v>
      </c>
    </row>
    <row r="216" spans="1:21" customFormat="1" hidden="1" x14ac:dyDescent="0.35">
      <c r="A216" s="7" t="s">
        <v>109</v>
      </c>
      <c r="B216" s="7" t="s">
        <v>110</v>
      </c>
      <c r="C216" s="7" t="s">
        <v>623</v>
      </c>
      <c r="D216" s="7" t="s">
        <v>624</v>
      </c>
      <c r="E216" s="7" t="s">
        <v>27</v>
      </c>
      <c r="F216" s="7" t="s">
        <v>95</v>
      </c>
      <c r="G216" s="8">
        <v>40210</v>
      </c>
      <c r="H216" s="8" t="s">
        <v>658</v>
      </c>
      <c r="I216" s="9">
        <v>5.8890000000000002</v>
      </c>
      <c r="J216" s="9">
        <v>4.0919999999999996</v>
      </c>
      <c r="K216" s="9">
        <v>-1.7970000000000006</v>
      </c>
      <c r="L216" s="9">
        <v>-0.30514518593988804</v>
      </c>
      <c r="M216" s="11">
        <v>18.416</v>
      </c>
      <c r="N216" s="9"/>
      <c r="O216" s="9"/>
      <c r="P216" s="9" t="s">
        <v>637</v>
      </c>
      <c r="Q216" s="11">
        <v>0</v>
      </c>
      <c r="R216" s="7" t="s">
        <v>659</v>
      </c>
      <c r="S216" s="7" t="s">
        <v>27</v>
      </c>
      <c r="T216" s="7" t="s">
        <v>95</v>
      </c>
      <c r="U216" t="str">
        <f>IF(COUNTIF($A$2:A216,A216)=1,"Joiner","Not new")</f>
        <v>Not new</v>
      </c>
    </row>
    <row r="217" spans="1:21" customFormat="1" hidden="1" x14ac:dyDescent="0.35">
      <c r="A217" s="7" t="s">
        <v>112</v>
      </c>
      <c r="B217" s="7" t="s">
        <v>660</v>
      </c>
      <c r="C217" s="7" t="s">
        <v>623</v>
      </c>
      <c r="D217" s="7" t="s">
        <v>624</v>
      </c>
      <c r="E217" s="7" t="s">
        <v>27</v>
      </c>
      <c r="F217" s="7" t="s">
        <v>46</v>
      </c>
      <c r="G217" s="8">
        <v>40077</v>
      </c>
      <c r="H217" s="8">
        <v>46022</v>
      </c>
      <c r="I217" s="9">
        <v>150</v>
      </c>
      <c r="J217" s="9">
        <v>158.30000000000001</v>
      </c>
      <c r="K217" s="9">
        <v>8.3000000000000007</v>
      </c>
      <c r="L217" s="9">
        <v>5.5300000000000002E-2</v>
      </c>
      <c r="M217" s="11">
        <v>1578</v>
      </c>
      <c r="N217" s="9"/>
      <c r="O217" s="9"/>
      <c r="P217" s="9" t="s">
        <v>631</v>
      </c>
      <c r="Q217" s="11">
        <v>16.276522929500342</v>
      </c>
      <c r="R217" s="7" t="s">
        <v>661</v>
      </c>
      <c r="S217" s="7" t="s">
        <v>27</v>
      </c>
      <c r="T217" s="7" t="s">
        <v>46</v>
      </c>
      <c r="U217" t="str">
        <f>IF(COUNTIF($A$2:A217,A217)=1,"Joiner","Not new")</f>
        <v>Not new</v>
      </c>
    </row>
    <row r="218" spans="1:21" customFormat="1" hidden="1" x14ac:dyDescent="0.35">
      <c r="A218" s="7" t="s">
        <v>115</v>
      </c>
      <c r="B218" s="7" t="s">
        <v>116</v>
      </c>
      <c r="C218" s="7" t="s">
        <v>623</v>
      </c>
      <c r="D218" s="7" t="s">
        <v>624</v>
      </c>
      <c r="E218" s="7" t="s">
        <v>27</v>
      </c>
      <c r="F218" s="7" t="s">
        <v>95</v>
      </c>
      <c r="G218" s="8">
        <v>40522</v>
      </c>
      <c r="H218" s="8">
        <v>47848</v>
      </c>
      <c r="I218" s="9">
        <v>20.41</v>
      </c>
      <c r="J218" s="9">
        <v>20.41</v>
      </c>
      <c r="K218" s="9">
        <v>0</v>
      </c>
      <c r="L218" s="9">
        <v>0</v>
      </c>
      <c r="M218" s="11">
        <v>66.150000000000006</v>
      </c>
      <c r="N218" s="9"/>
      <c r="O218" s="9"/>
      <c r="P218" s="9" t="s">
        <v>625</v>
      </c>
      <c r="Q218" s="11">
        <v>20.057494866529773</v>
      </c>
      <c r="R218" s="7" t="s">
        <v>662</v>
      </c>
      <c r="S218" s="7" t="s">
        <v>27</v>
      </c>
      <c r="T218" s="7" t="s">
        <v>95</v>
      </c>
      <c r="U218" t="str">
        <f>IF(COUNTIF($A$2:A218,A218)=1,"Joiner","Not new")</f>
        <v>Not new</v>
      </c>
    </row>
    <row r="219" spans="1:21" customFormat="1" hidden="1" x14ac:dyDescent="0.35">
      <c r="A219" s="7" t="s">
        <v>118</v>
      </c>
      <c r="B219" s="7" t="s">
        <v>119</v>
      </c>
      <c r="C219" s="7" t="s">
        <v>623</v>
      </c>
      <c r="D219" s="7" t="s">
        <v>624</v>
      </c>
      <c r="E219" s="7" t="s">
        <v>27</v>
      </c>
      <c r="F219" s="7" t="s">
        <v>28</v>
      </c>
      <c r="G219" s="8">
        <v>39629</v>
      </c>
      <c r="H219" s="8">
        <v>51501</v>
      </c>
      <c r="I219" s="9">
        <v>24</v>
      </c>
      <c r="J219" s="9">
        <v>23.74</v>
      </c>
      <c r="K219" s="9">
        <v>-0.26</v>
      </c>
      <c r="L219" s="9">
        <v>-1.0800000000000001E-2</v>
      </c>
      <c r="M219" s="11">
        <v>11626.4</v>
      </c>
      <c r="N219" s="9"/>
      <c r="O219" s="9"/>
      <c r="P219" s="9" t="s">
        <v>631</v>
      </c>
      <c r="Q219" s="11">
        <v>32.503764544832308</v>
      </c>
      <c r="R219" s="7" t="s">
        <v>663</v>
      </c>
      <c r="S219" s="7" t="s">
        <v>27</v>
      </c>
      <c r="T219" s="7" t="s">
        <v>28</v>
      </c>
      <c r="U219" t="str">
        <f>IF(COUNTIF($A$2:A219,A219)=1,"Joiner","Not new")</f>
        <v>Not new</v>
      </c>
    </row>
    <row r="220" spans="1:21" customFormat="1" hidden="1" x14ac:dyDescent="0.35">
      <c r="A220" s="7" t="s">
        <v>121</v>
      </c>
      <c r="B220" s="7" t="s">
        <v>122</v>
      </c>
      <c r="C220" s="7" t="s">
        <v>623</v>
      </c>
      <c r="D220" s="7" t="s">
        <v>624</v>
      </c>
      <c r="E220" s="7" t="s">
        <v>27</v>
      </c>
      <c r="F220" s="7" t="s">
        <v>28</v>
      </c>
      <c r="G220" s="8">
        <v>39782</v>
      </c>
      <c r="H220" s="8">
        <v>41892</v>
      </c>
      <c r="I220" s="9">
        <v>219</v>
      </c>
      <c r="J220" s="9">
        <v>80.099999999999994</v>
      </c>
      <c r="K220" s="9">
        <v>-138.9</v>
      </c>
      <c r="L220" s="9">
        <v>-0.63419999999999999</v>
      </c>
      <c r="M220" s="11">
        <v>48261.8</v>
      </c>
      <c r="N220" s="9"/>
      <c r="O220" s="9"/>
      <c r="P220" s="9" t="s">
        <v>625</v>
      </c>
      <c r="Q220" s="11">
        <v>5.7768651608487334</v>
      </c>
      <c r="R220" s="7" t="s">
        <v>664</v>
      </c>
      <c r="S220" s="7" t="s">
        <v>27</v>
      </c>
      <c r="T220" s="7" t="s">
        <v>28</v>
      </c>
      <c r="U220" t="str">
        <f>IF(COUNTIF($A$2:A220,A220)=1,"Joiner","Not new")</f>
        <v>Not new</v>
      </c>
    </row>
    <row r="221" spans="1:21" customFormat="1" hidden="1" x14ac:dyDescent="0.35">
      <c r="A221" s="7" t="s">
        <v>124</v>
      </c>
      <c r="B221" s="7" t="s">
        <v>665</v>
      </c>
      <c r="C221" s="7" t="s">
        <v>623</v>
      </c>
      <c r="D221" s="7" t="s">
        <v>624</v>
      </c>
      <c r="E221" s="7" t="s">
        <v>27</v>
      </c>
      <c r="F221" s="7" t="s">
        <v>28</v>
      </c>
      <c r="G221" s="8">
        <v>40149</v>
      </c>
      <c r="H221" s="8">
        <v>44104</v>
      </c>
      <c r="I221" s="9">
        <v>15.609</v>
      </c>
      <c r="J221" s="9">
        <v>18.609000000000002</v>
      </c>
      <c r="K221" s="9">
        <v>3</v>
      </c>
      <c r="L221" s="9">
        <v>0.19220000000000001</v>
      </c>
      <c r="M221" s="11">
        <v>17184.647000000001</v>
      </c>
      <c r="N221" s="9"/>
      <c r="O221" s="9"/>
      <c r="P221" s="9" t="s">
        <v>625</v>
      </c>
      <c r="Q221" s="11">
        <v>10.828199863107461</v>
      </c>
      <c r="R221" s="7" t="s">
        <v>666</v>
      </c>
      <c r="S221" s="7" t="s">
        <v>27</v>
      </c>
      <c r="T221" s="7" t="s">
        <v>28</v>
      </c>
      <c r="U221" t="str">
        <f>IF(COUNTIF($A$2:A221,A221)=1,"Joiner","Not new")</f>
        <v>Not new</v>
      </c>
    </row>
    <row r="222" spans="1:21" customFormat="1" hidden="1" x14ac:dyDescent="0.35">
      <c r="A222" s="7" t="s">
        <v>127</v>
      </c>
      <c r="B222" s="7" t="s">
        <v>667</v>
      </c>
      <c r="C222" s="7" t="s">
        <v>623</v>
      </c>
      <c r="D222" s="7" t="s">
        <v>624</v>
      </c>
      <c r="E222" s="7" t="s">
        <v>27</v>
      </c>
      <c r="F222" s="7" t="s">
        <v>28</v>
      </c>
      <c r="G222" s="8">
        <v>40841</v>
      </c>
      <c r="H222" s="8">
        <v>54878</v>
      </c>
      <c r="I222" s="9">
        <v>36.6</v>
      </c>
      <c r="J222" s="9">
        <v>36.56</v>
      </c>
      <c r="K222" s="9">
        <v>-0.04</v>
      </c>
      <c r="L222" s="9">
        <v>-1.1000000000000001E-3</v>
      </c>
      <c r="M222" s="11" t="s">
        <v>668</v>
      </c>
      <c r="N222" s="9"/>
      <c r="O222" s="9"/>
      <c r="P222" s="9" t="s">
        <v>631</v>
      </c>
      <c r="Q222" s="11">
        <v>38.431211498973305</v>
      </c>
      <c r="R222" s="7" t="s">
        <v>669</v>
      </c>
      <c r="S222" s="7" t="s">
        <v>27</v>
      </c>
      <c r="T222" s="7" t="s">
        <v>28</v>
      </c>
      <c r="U222" t="str">
        <f>IF(COUNTIF($A$2:A222,A222)=1,"Joiner","Not new")</f>
        <v>Not new</v>
      </c>
    </row>
    <row r="223" spans="1:21" customFormat="1" hidden="1" x14ac:dyDescent="0.35">
      <c r="A223" s="7" t="s">
        <v>131</v>
      </c>
      <c r="B223" s="7" t="s">
        <v>670</v>
      </c>
      <c r="C223" s="7" t="s">
        <v>623</v>
      </c>
      <c r="D223" s="7" t="s">
        <v>624</v>
      </c>
      <c r="E223" s="7" t="s">
        <v>27</v>
      </c>
      <c r="F223" s="7" t="s">
        <v>95</v>
      </c>
      <c r="G223" s="8">
        <v>40787</v>
      </c>
      <c r="H223" s="8">
        <v>42036</v>
      </c>
      <c r="I223" s="9">
        <v>3.9710000000000001</v>
      </c>
      <c r="J223" s="9">
        <v>6.7278000000000002</v>
      </c>
      <c r="K223" s="9">
        <v>2.7568000000000001</v>
      </c>
      <c r="L223" s="9">
        <v>0.69420000000000004</v>
      </c>
      <c r="M223" s="11">
        <v>13.6898</v>
      </c>
      <c r="N223" s="9"/>
      <c r="O223" s="9"/>
      <c r="P223" s="9" t="s">
        <v>631</v>
      </c>
      <c r="Q223" s="11">
        <v>3.4195756331279945</v>
      </c>
      <c r="R223" s="7" t="s">
        <v>671</v>
      </c>
      <c r="S223" s="7" t="s">
        <v>27</v>
      </c>
      <c r="T223" s="7" t="s">
        <v>95</v>
      </c>
      <c r="U223" t="str">
        <f>IF(COUNTIF($A$2:A223,A223)=1,"Joiner","Not new")</f>
        <v>Not new</v>
      </c>
    </row>
    <row r="224" spans="1:21" customFormat="1" hidden="1" x14ac:dyDescent="0.35">
      <c r="A224" s="7" t="s">
        <v>134</v>
      </c>
      <c r="B224" s="7" t="s">
        <v>672</v>
      </c>
      <c r="C224" s="7" t="s">
        <v>623</v>
      </c>
      <c r="D224" s="7" t="s">
        <v>624</v>
      </c>
      <c r="E224" s="7" t="s">
        <v>27</v>
      </c>
      <c r="F224" s="7" t="s">
        <v>32</v>
      </c>
      <c r="G224" s="8">
        <v>41002</v>
      </c>
      <c r="H224" s="8">
        <v>46997</v>
      </c>
      <c r="I224" s="9">
        <v>0</v>
      </c>
      <c r="J224" s="9">
        <v>0</v>
      </c>
      <c r="K224" s="9">
        <v>0</v>
      </c>
      <c r="L224" s="9">
        <v>0</v>
      </c>
      <c r="M224" s="11">
        <v>5716</v>
      </c>
      <c r="N224" s="9"/>
      <c r="O224" s="9"/>
      <c r="P224" s="9" t="s">
        <v>637</v>
      </c>
      <c r="Q224" s="11">
        <v>16.413415468856947</v>
      </c>
      <c r="R224" s="7" t="s">
        <v>673</v>
      </c>
      <c r="S224" s="7" t="s">
        <v>27</v>
      </c>
      <c r="T224" s="7" t="s">
        <v>32</v>
      </c>
      <c r="U224" t="str">
        <f>IF(COUNTIF($A$2:A224,A224)=1,"Joiner","Not new")</f>
        <v>Not new</v>
      </c>
    </row>
    <row r="225" spans="1:21" customFormat="1" hidden="1" x14ac:dyDescent="0.35">
      <c r="A225" s="7" t="s">
        <v>140</v>
      </c>
      <c r="B225" s="7" t="s">
        <v>141</v>
      </c>
      <c r="C225" s="7" t="s">
        <v>623</v>
      </c>
      <c r="D225" s="7" t="s">
        <v>624</v>
      </c>
      <c r="E225" s="7" t="s">
        <v>27</v>
      </c>
      <c r="F225" s="7" t="s">
        <v>95</v>
      </c>
      <c r="G225" s="8">
        <v>39478</v>
      </c>
      <c r="H225" s="8">
        <v>43555</v>
      </c>
      <c r="I225" s="9">
        <v>1.38</v>
      </c>
      <c r="J225" s="9">
        <v>1.38</v>
      </c>
      <c r="K225" s="9">
        <v>0</v>
      </c>
      <c r="L225" s="9">
        <v>0</v>
      </c>
      <c r="M225" s="11">
        <v>31.292000000000002</v>
      </c>
      <c r="N225" s="9"/>
      <c r="O225" s="9"/>
      <c r="P225" s="9" t="s">
        <v>637</v>
      </c>
      <c r="Q225" s="11">
        <v>11.162217659137577</v>
      </c>
      <c r="R225" s="7" t="s">
        <v>674</v>
      </c>
      <c r="S225" s="7" t="s">
        <v>27</v>
      </c>
      <c r="T225" s="7" t="s">
        <v>95</v>
      </c>
      <c r="U225" t="str">
        <f>IF(COUNTIF($A$2:A225,A225)=1,"Joiner","Not new")</f>
        <v>Not new</v>
      </c>
    </row>
    <row r="226" spans="1:21" customFormat="1" hidden="1" x14ac:dyDescent="0.35">
      <c r="A226" s="7" t="s">
        <v>143</v>
      </c>
      <c r="B226" s="7" t="s">
        <v>144</v>
      </c>
      <c r="C226" s="7" t="s">
        <v>623</v>
      </c>
      <c r="D226" s="7" t="s">
        <v>624</v>
      </c>
      <c r="E226" s="7" t="s">
        <v>27</v>
      </c>
      <c r="F226" s="7" t="s">
        <v>95</v>
      </c>
      <c r="G226" s="8">
        <v>40318</v>
      </c>
      <c r="H226" s="8">
        <v>47848</v>
      </c>
      <c r="I226" s="9">
        <v>200</v>
      </c>
      <c r="J226" s="9">
        <v>200</v>
      </c>
      <c r="K226" s="9">
        <v>0</v>
      </c>
      <c r="L226" s="9">
        <v>0</v>
      </c>
      <c r="M226" s="11">
        <v>10311.92</v>
      </c>
      <c r="N226" s="9"/>
      <c r="O226" s="9"/>
      <c r="P226" s="9" t="s">
        <v>625</v>
      </c>
      <c r="Q226" s="11">
        <v>20.616016427104721</v>
      </c>
      <c r="R226" s="7" t="s">
        <v>675</v>
      </c>
      <c r="S226" s="7" t="s">
        <v>676</v>
      </c>
      <c r="T226" s="7" t="s">
        <v>95</v>
      </c>
      <c r="U226" t="str">
        <f>IF(COUNTIF($A$2:A226,A226)=1,"Joiner","Not new")</f>
        <v>Not new</v>
      </c>
    </row>
    <row r="227" spans="1:21" customFormat="1" hidden="1" x14ac:dyDescent="0.35">
      <c r="A227" s="7" t="s">
        <v>146</v>
      </c>
      <c r="B227" s="7" t="s">
        <v>147</v>
      </c>
      <c r="C227" s="7" t="s">
        <v>623</v>
      </c>
      <c r="D227" s="7" t="s">
        <v>624</v>
      </c>
      <c r="E227" s="7" t="s">
        <v>148</v>
      </c>
      <c r="F227" s="7" t="s">
        <v>28</v>
      </c>
      <c r="G227" s="8">
        <v>40544</v>
      </c>
      <c r="H227" s="8">
        <v>42705</v>
      </c>
      <c r="I227" s="9">
        <v>23</v>
      </c>
      <c r="J227" s="9">
        <v>23</v>
      </c>
      <c r="K227" s="9">
        <v>0</v>
      </c>
      <c r="L227" s="9">
        <v>0</v>
      </c>
      <c r="M227" s="11">
        <v>154.78</v>
      </c>
      <c r="N227" s="9"/>
      <c r="O227" s="9"/>
      <c r="P227" s="9" t="s">
        <v>637</v>
      </c>
      <c r="Q227" s="11">
        <v>5.9164955509924706</v>
      </c>
      <c r="R227" s="7" t="s">
        <v>677</v>
      </c>
      <c r="S227" s="7" t="s">
        <v>148</v>
      </c>
      <c r="T227" s="7" t="s">
        <v>28</v>
      </c>
      <c r="U227" t="str">
        <f>IF(COUNTIF($A$2:A227,A227)=1,"Joiner","Not new")</f>
        <v>Not new</v>
      </c>
    </row>
    <row r="228" spans="1:21" customFormat="1" hidden="1" x14ac:dyDescent="0.35">
      <c r="A228" s="7" t="s">
        <v>678</v>
      </c>
      <c r="B228" s="7" t="s">
        <v>679</v>
      </c>
      <c r="C228" s="7" t="s">
        <v>623</v>
      </c>
      <c r="D228" s="7" t="s">
        <v>624</v>
      </c>
      <c r="E228" s="7" t="s">
        <v>27</v>
      </c>
      <c r="F228" s="7" t="s">
        <v>95</v>
      </c>
      <c r="G228" s="8">
        <v>41260</v>
      </c>
      <c r="H228" s="8">
        <v>41639</v>
      </c>
      <c r="I228" s="9">
        <v>1.8580000000000001</v>
      </c>
      <c r="J228" s="9">
        <v>2.839</v>
      </c>
      <c r="K228" s="9">
        <v>0.98099999999999998</v>
      </c>
      <c r="L228" s="9">
        <v>0.52800000000000002</v>
      </c>
      <c r="M228" s="11">
        <v>3.6919</v>
      </c>
      <c r="N228" s="9"/>
      <c r="O228" s="9"/>
      <c r="P228" s="9" t="s">
        <v>631</v>
      </c>
      <c r="Q228" s="11">
        <v>1.0376454483230664</v>
      </c>
      <c r="R228" s="7" t="s">
        <v>680</v>
      </c>
      <c r="S228" s="7" t="s">
        <v>27</v>
      </c>
      <c r="T228" s="7" t="s">
        <v>95</v>
      </c>
      <c r="U228" t="str">
        <f>IF(COUNTIF($A$2:A228,A228)=1,"Joiner","Not new")</f>
        <v>Joiner</v>
      </c>
    </row>
    <row r="229" spans="1:21" customFormat="1" hidden="1" x14ac:dyDescent="0.35">
      <c r="A229" s="7" t="s">
        <v>156</v>
      </c>
      <c r="B229" s="7" t="s">
        <v>681</v>
      </c>
      <c r="C229" s="7" t="s">
        <v>623</v>
      </c>
      <c r="D229" s="7" t="s">
        <v>624</v>
      </c>
      <c r="E229" s="7" t="s">
        <v>148</v>
      </c>
      <c r="F229" s="7" t="s">
        <v>32</v>
      </c>
      <c r="G229" s="8">
        <v>40269</v>
      </c>
      <c r="H229" s="8">
        <v>46022</v>
      </c>
      <c r="I229" s="9">
        <v>2.04</v>
      </c>
      <c r="J229" s="9">
        <v>2.2999999999999998</v>
      </c>
      <c r="K229" s="9">
        <v>0.26</v>
      </c>
      <c r="L229" s="9">
        <v>0.1275</v>
      </c>
      <c r="M229" s="11">
        <v>318.74</v>
      </c>
      <c r="N229" s="9"/>
      <c r="O229" s="9"/>
      <c r="P229" s="9" t="s">
        <v>631</v>
      </c>
      <c r="Q229" s="11">
        <v>15.750855578370979</v>
      </c>
      <c r="R229" s="7" t="s">
        <v>682</v>
      </c>
      <c r="S229" s="7" t="s">
        <v>148</v>
      </c>
      <c r="T229" s="7" t="s">
        <v>32</v>
      </c>
      <c r="U229" t="str">
        <f>IF(COUNTIF($A$2:A229,A229)=1,"Joiner","Not new")</f>
        <v>Not new</v>
      </c>
    </row>
    <row r="230" spans="1:21" customFormat="1" hidden="1" x14ac:dyDescent="0.35">
      <c r="A230" s="7" t="s">
        <v>159</v>
      </c>
      <c r="B230" s="7" t="s">
        <v>160</v>
      </c>
      <c r="C230" s="7" t="s">
        <v>623</v>
      </c>
      <c r="D230" s="7" t="s">
        <v>624</v>
      </c>
      <c r="E230" s="7" t="s">
        <v>161</v>
      </c>
      <c r="F230" s="7" t="s">
        <v>28</v>
      </c>
      <c r="G230" s="8">
        <v>40743</v>
      </c>
      <c r="H230" s="8">
        <v>43100</v>
      </c>
      <c r="I230" s="9">
        <v>110.53</v>
      </c>
      <c r="J230" s="9">
        <v>110.53</v>
      </c>
      <c r="K230" s="9">
        <v>0</v>
      </c>
      <c r="L230" s="9">
        <v>0</v>
      </c>
      <c r="M230" s="11">
        <v>3889.76</v>
      </c>
      <c r="N230" s="9"/>
      <c r="O230" s="9"/>
      <c r="P230" s="9" t="s">
        <v>631</v>
      </c>
      <c r="Q230" s="11">
        <v>6.453114305270363</v>
      </c>
      <c r="R230" s="7" t="s">
        <v>683</v>
      </c>
      <c r="S230" s="7" t="s">
        <v>161</v>
      </c>
      <c r="T230" s="7" t="s">
        <v>28</v>
      </c>
      <c r="U230" t="str">
        <f>IF(COUNTIF($A$2:A230,A230)=1,"Joiner","Not new")</f>
        <v>Not new</v>
      </c>
    </row>
    <row r="231" spans="1:21" customFormat="1" hidden="1" x14ac:dyDescent="0.35">
      <c r="A231" s="7" t="s">
        <v>684</v>
      </c>
      <c r="B231" s="7" t="s">
        <v>685</v>
      </c>
      <c r="C231" s="7" t="s">
        <v>623</v>
      </c>
      <c r="D231" s="7" t="s">
        <v>624</v>
      </c>
      <c r="E231" s="7" t="s">
        <v>148</v>
      </c>
      <c r="F231" s="7" t="s">
        <v>36</v>
      </c>
      <c r="G231" s="8">
        <v>40428</v>
      </c>
      <c r="H231" s="8">
        <v>45016</v>
      </c>
      <c r="I231" s="9">
        <v>3.13</v>
      </c>
      <c r="J231" s="9">
        <v>3.13</v>
      </c>
      <c r="K231" s="9">
        <v>0</v>
      </c>
      <c r="L231" s="9">
        <v>0</v>
      </c>
      <c r="M231" s="11">
        <v>4217.88</v>
      </c>
      <c r="N231" s="9"/>
      <c r="O231" s="9"/>
      <c r="P231" s="9" t="s">
        <v>631</v>
      </c>
      <c r="Q231" s="11">
        <v>12.56125941136208</v>
      </c>
      <c r="R231" s="7" t="s">
        <v>686</v>
      </c>
      <c r="S231" s="7" t="s">
        <v>148</v>
      </c>
      <c r="T231" s="7" t="s">
        <v>36</v>
      </c>
      <c r="U231" t="str">
        <f>IF(COUNTIF($A$2:A231,A231)=1,"Joiner","Not new")</f>
        <v>Joiner</v>
      </c>
    </row>
    <row r="232" spans="1:21" customFormat="1" hidden="1" x14ac:dyDescent="0.35">
      <c r="A232" s="7" t="s">
        <v>163</v>
      </c>
      <c r="B232" s="7" t="s">
        <v>164</v>
      </c>
      <c r="C232" s="7" t="s">
        <v>623</v>
      </c>
      <c r="D232" s="7" t="s">
        <v>624</v>
      </c>
      <c r="E232" s="7" t="s">
        <v>161</v>
      </c>
      <c r="F232" s="7" t="s">
        <v>32</v>
      </c>
      <c r="G232" s="8">
        <v>38078</v>
      </c>
      <c r="H232" s="8">
        <v>42918</v>
      </c>
      <c r="I232" s="9">
        <v>335</v>
      </c>
      <c r="J232" s="9">
        <v>350</v>
      </c>
      <c r="K232" s="9">
        <v>15</v>
      </c>
      <c r="L232" s="9">
        <v>4.48E-2</v>
      </c>
      <c r="M232" s="11">
        <v>6302</v>
      </c>
      <c r="N232" s="9"/>
      <c r="O232" s="9"/>
      <c r="P232" s="9" t="s">
        <v>631</v>
      </c>
      <c r="Q232" s="11">
        <v>13.25119780971937</v>
      </c>
      <c r="R232" s="7" t="s">
        <v>687</v>
      </c>
      <c r="S232" s="7" t="s">
        <v>161</v>
      </c>
      <c r="T232" s="7" t="s">
        <v>32</v>
      </c>
      <c r="U232" t="str">
        <f>IF(COUNTIF($A$2:A232,A232)=1,"Joiner","Not new")</f>
        <v>Not new</v>
      </c>
    </row>
    <row r="233" spans="1:21" customFormat="1" hidden="1" x14ac:dyDescent="0.35">
      <c r="A233" s="7" t="s">
        <v>166</v>
      </c>
      <c r="B233" s="7" t="s">
        <v>167</v>
      </c>
      <c r="C233" s="7" t="s">
        <v>623</v>
      </c>
      <c r="D233" s="7" t="s">
        <v>624</v>
      </c>
      <c r="E233" s="7" t="s">
        <v>168</v>
      </c>
      <c r="F233" s="7" t="s">
        <v>28</v>
      </c>
      <c r="G233" s="8">
        <v>38426</v>
      </c>
      <c r="H233" s="8">
        <v>46265</v>
      </c>
      <c r="I233" s="9">
        <v>53.25</v>
      </c>
      <c r="J233" s="9">
        <v>60.63</v>
      </c>
      <c r="K233" s="9">
        <v>7.3800000000000026</v>
      </c>
      <c r="L233" s="9">
        <v>0.13859154929577469</v>
      </c>
      <c r="M233" s="11">
        <v>445.11</v>
      </c>
      <c r="N233" s="9"/>
      <c r="O233" s="9"/>
      <c r="P233" s="9" t="s">
        <v>631</v>
      </c>
      <c r="Q233" s="11">
        <v>21.462012320328544</v>
      </c>
      <c r="R233" s="7" t="s">
        <v>688</v>
      </c>
      <c r="S233" s="7" t="s">
        <v>168</v>
      </c>
      <c r="T233" s="7" t="s">
        <v>28</v>
      </c>
      <c r="U233" t="str">
        <f>IF(COUNTIF($A$2:A233,A233)=1,"Joiner","Not new")</f>
        <v>Not new</v>
      </c>
    </row>
    <row r="234" spans="1:21" customFormat="1" hidden="1" x14ac:dyDescent="0.35">
      <c r="A234" s="7" t="s">
        <v>170</v>
      </c>
      <c r="B234" s="7" t="s">
        <v>171</v>
      </c>
      <c r="C234" s="7" t="s">
        <v>623</v>
      </c>
      <c r="D234" s="7" t="s">
        <v>624</v>
      </c>
      <c r="E234" s="7" t="s">
        <v>172</v>
      </c>
      <c r="F234" s="7" t="s">
        <v>32</v>
      </c>
      <c r="G234" s="8">
        <v>39651</v>
      </c>
      <c r="H234" s="8">
        <v>43830</v>
      </c>
      <c r="I234" s="9">
        <v>1200</v>
      </c>
      <c r="J234" s="9">
        <v>1199.0999999999999</v>
      </c>
      <c r="K234" s="9">
        <v>-0.90000000000009095</v>
      </c>
      <c r="L234" s="9">
        <v>-7.500000000000758E-4</v>
      </c>
      <c r="M234" s="11">
        <v>14518.98</v>
      </c>
      <c r="N234" s="9"/>
      <c r="O234" s="9"/>
      <c r="P234" s="9" t="s">
        <v>631</v>
      </c>
      <c r="Q234" s="11">
        <v>11.441478439425051</v>
      </c>
      <c r="R234" s="7" t="s">
        <v>689</v>
      </c>
      <c r="S234" s="7" t="s">
        <v>172</v>
      </c>
      <c r="T234" s="7" t="s">
        <v>32</v>
      </c>
      <c r="U234" t="str">
        <f>IF(COUNTIF($A$2:A234,A234)=1,"Joiner","Not new")</f>
        <v>Not new</v>
      </c>
    </row>
    <row r="235" spans="1:21" customFormat="1" hidden="1" x14ac:dyDescent="0.35">
      <c r="A235" s="7" t="s">
        <v>174</v>
      </c>
      <c r="B235" s="7" t="s">
        <v>690</v>
      </c>
      <c r="C235" s="7" t="s">
        <v>623</v>
      </c>
      <c r="D235" s="7" t="s">
        <v>624</v>
      </c>
      <c r="E235" s="7" t="s">
        <v>172</v>
      </c>
      <c r="F235" s="7" t="s">
        <v>28</v>
      </c>
      <c r="G235" s="8">
        <v>40522</v>
      </c>
      <c r="H235" s="8">
        <v>42156</v>
      </c>
      <c r="I235" s="9">
        <v>35.4</v>
      </c>
      <c r="J235" s="9">
        <v>31.22</v>
      </c>
      <c r="K235" s="9">
        <v>-4.18</v>
      </c>
      <c r="L235" s="9">
        <v>-0.11807909604519774</v>
      </c>
      <c r="M235" s="11">
        <v>222.27</v>
      </c>
      <c r="N235" s="9"/>
      <c r="O235" s="9"/>
      <c r="P235" s="9" t="s">
        <v>643</v>
      </c>
      <c r="Q235" s="11">
        <v>4.473648186173854</v>
      </c>
      <c r="R235" s="7" t="s">
        <v>691</v>
      </c>
      <c r="S235" s="7" t="s">
        <v>172</v>
      </c>
      <c r="T235" s="7" t="s">
        <v>28</v>
      </c>
      <c r="U235" t="str">
        <f>IF(COUNTIF($A$2:A235,A235)=1,"Joiner","Not new")</f>
        <v>Not new</v>
      </c>
    </row>
    <row r="236" spans="1:21" customFormat="1" hidden="1" x14ac:dyDescent="0.35">
      <c r="A236" s="7" t="s">
        <v>177</v>
      </c>
      <c r="B236" s="7" t="s">
        <v>178</v>
      </c>
      <c r="C236" s="7" t="s">
        <v>623</v>
      </c>
      <c r="D236" s="7" t="s">
        <v>624</v>
      </c>
      <c r="E236" s="7" t="s">
        <v>172</v>
      </c>
      <c r="F236" s="7" t="s">
        <v>36</v>
      </c>
      <c r="G236" s="8">
        <v>40602</v>
      </c>
      <c r="H236" s="8">
        <v>48944</v>
      </c>
      <c r="I236" s="9">
        <v>347.6</v>
      </c>
      <c r="J236" s="9">
        <v>347.6</v>
      </c>
      <c r="K236" s="9">
        <v>0</v>
      </c>
      <c r="L236" s="9">
        <v>0</v>
      </c>
      <c r="M236" s="11">
        <v>42600</v>
      </c>
      <c r="N236" s="9"/>
      <c r="O236" s="9"/>
      <c r="P236" s="9" t="s">
        <v>631</v>
      </c>
      <c r="Q236" s="11">
        <v>22.839151266255989</v>
      </c>
      <c r="R236" s="7" t="s">
        <v>692</v>
      </c>
      <c r="S236" s="7" t="s">
        <v>172</v>
      </c>
      <c r="T236" s="7" t="s">
        <v>36</v>
      </c>
      <c r="U236" t="str">
        <f>IF(COUNTIF($A$2:A236,A236)=1,"Joiner","Not new")</f>
        <v>Not new</v>
      </c>
    </row>
    <row r="237" spans="1:21" customFormat="1" hidden="1" x14ac:dyDescent="0.35">
      <c r="A237" s="7" t="s">
        <v>202</v>
      </c>
      <c r="B237" s="7" t="s">
        <v>693</v>
      </c>
      <c r="C237" s="7" t="s">
        <v>623</v>
      </c>
      <c r="D237" s="7" t="s">
        <v>624</v>
      </c>
      <c r="E237" s="7" t="s">
        <v>172</v>
      </c>
      <c r="F237" s="7" t="s">
        <v>28</v>
      </c>
      <c r="G237" s="8">
        <v>41359</v>
      </c>
      <c r="H237" s="8">
        <v>41896</v>
      </c>
      <c r="I237" s="9" t="s">
        <v>694</v>
      </c>
      <c r="J237" s="9" t="s">
        <v>694</v>
      </c>
      <c r="K237" s="9" t="s">
        <v>694</v>
      </c>
      <c r="L237" s="9" t="s">
        <v>694</v>
      </c>
      <c r="M237" s="11" t="s">
        <v>694</v>
      </c>
      <c r="N237" s="9"/>
      <c r="O237" s="9"/>
      <c r="P237" s="9" t="s">
        <v>637</v>
      </c>
      <c r="Q237" s="11">
        <v>1.4702258726899384</v>
      </c>
      <c r="R237" s="7" t="s">
        <v>695</v>
      </c>
      <c r="S237" s="7" t="s">
        <v>172</v>
      </c>
      <c r="T237" s="7" t="s">
        <v>28</v>
      </c>
      <c r="U237" t="str">
        <f>IF(COUNTIF($A$2:A237,A237)=1,"Joiner","Not new")</f>
        <v>Not new</v>
      </c>
    </row>
    <row r="238" spans="1:21" customFormat="1" hidden="1" x14ac:dyDescent="0.35">
      <c r="A238" s="7" t="s">
        <v>205</v>
      </c>
      <c r="B238" s="7" t="s">
        <v>696</v>
      </c>
      <c r="C238" s="7" t="s">
        <v>623</v>
      </c>
      <c r="D238" s="7" t="s">
        <v>624</v>
      </c>
      <c r="E238" s="7" t="s">
        <v>172</v>
      </c>
      <c r="F238" s="7" t="s">
        <v>28</v>
      </c>
      <c r="G238" s="8">
        <v>41359</v>
      </c>
      <c r="H238" s="8">
        <v>42041</v>
      </c>
      <c r="I238" s="9" t="s">
        <v>694</v>
      </c>
      <c r="J238" s="9" t="s">
        <v>694</v>
      </c>
      <c r="K238" s="9" t="s">
        <v>694</v>
      </c>
      <c r="L238" s="9" t="s">
        <v>694</v>
      </c>
      <c r="M238" s="11" t="s">
        <v>694</v>
      </c>
      <c r="N238" s="9"/>
      <c r="O238" s="9"/>
      <c r="P238" s="9" t="s">
        <v>637</v>
      </c>
      <c r="Q238" s="11">
        <v>1.8672142368240932</v>
      </c>
      <c r="R238" s="7" t="s">
        <v>697</v>
      </c>
      <c r="S238" s="7" t="s">
        <v>172</v>
      </c>
      <c r="T238" s="7" t="s">
        <v>28</v>
      </c>
      <c r="U238" t="str">
        <f>IF(COUNTIF($A$2:A238,A238)=1,"Joiner","Not new")</f>
        <v>Not new</v>
      </c>
    </row>
    <row r="239" spans="1:21" customFormat="1" hidden="1" x14ac:dyDescent="0.35">
      <c r="A239" s="7" t="s">
        <v>208</v>
      </c>
      <c r="B239" s="7" t="s">
        <v>698</v>
      </c>
      <c r="C239" s="7" t="s">
        <v>623</v>
      </c>
      <c r="D239" s="7" t="s">
        <v>624</v>
      </c>
      <c r="E239" s="7" t="s">
        <v>172</v>
      </c>
      <c r="F239" s="7" t="s">
        <v>28</v>
      </c>
      <c r="G239" s="8">
        <v>40603</v>
      </c>
      <c r="H239" s="8">
        <v>42368</v>
      </c>
      <c r="I239" s="9">
        <v>8.9939999999999998</v>
      </c>
      <c r="J239" s="9">
        <v>8.9939999999999998</v>
      </c>
      <c r="K239" s="9">
        <v>0</v>
      </c>
      <c r="L239" s="9">
        <v>0</v>
      </c>
      <c r="M239" s="11">
        <v>79.770021999999983</v>
      </c>
      <c r="N239" s="9"/>
      <c r="O239" s="9"/>
      <c r="P239" s="9" t="s">
        <v>637</v>
      </c>
      <c r="Q239" s="11">
        <v>4.8323066392881584</v>
      </c>
      <c r="R239" s="7" t="s">
        <v>699</v>
      </c>
      <c r="S239" s="7" t="s">
        <v>172</v>
      </c>
      <c r="T239" s="7" t="s">
        <v>28</v>
      </c>
      <c r="U239" t="str">
        <f>IF(COUNTIF($A$2:A239,A239)=1,"Joiner","Not new")</f>
        <v>Not new</v>
      </c>
    </row>
    <row r="240" spans="1:21" customFormat="1" hidden="1" x14ac:dyDescent="0.35">
      <c r="A240" s="7" t="s">
        <v>211</v>
      </c>
      <c r="B240" s="7" t="s">
        <v>212</v>
      </c>
      <c r="C240" s="7" t="s">
        <v>623</v>
      </c>
      <c r="D240" s="7" t="s">
        <v>624</v>
      </c>
      <c r="E240" s="7" t="s">
        <v>172</v>
      </c>
      <c r="F240" s="7" t="s">
        <v>32</v>
      </c>
      <c r="G240" s="8">
        <v>38504</v>
      </c>
      <c r="H240" s="8">
        <v>43830</v>
      </c>
      <c r="I240" s="9">
        <v>6</v>
      </c>
      <c r="J240" s="9">
        <v>5.38</v>
      </c>
      <c r="K240" s="9">
        <v>-0.62000000000000011</v>
      </c>
      <c r="L240" s="9">
        <v>-0.10333333333333335</v>
      </c>
      <c r="M240" s="11">
        <v>1308.3499999999999</v>
      </c>
      <c r="N240" s="9"/>
      <c r="O240" s="9"/>
      <c r="P240" s="9" t="s">
        <v>631</v>
      </c>
      <c r="Q240" s="11">
        <v>14.581793292265571</v>
      </c>
      <c r="R240" s="7" t="s">
        <v>700</v>
      </c>
      <c r="S240" s="7" t="s">
        <v>172</v>
      </c>
      <c r="T240" s="7" t="s">
        <v>32</v>
      </c>
      <c r="U240" t="str">
        <f>IF(COUNTIF($A$2:A240,A240)=1,"Joiner","Not new")</f>
        <v>Not new</v>
      </c>
    </row>
    <row r="241" spans="1:21" customFormat="1" hidden="1" x14ac:dyDescent="0.35">
      <c r="A241" s="7" t="s">
        <v>214</v>
      </c>
      <c r="B241" s="7" t="s">
        <v>701</v>
      </c>
      <c r="C241" s="7" t="s">
        <v>623</v>
      </c>
      <c r="D241" s="7" t="s">
        <v>624</v>
      </c>
      <c r="E241" s="7" t="s">
        <v>172</v>
      </c>
      <c r="F241" s="7" t="s">
        <v>32</v>
      </c>
      <c r="G241" s="8">
        <v>40786</v>
      </c>
      <c r="H241" s="8">
        <v>41121</v>
      </c>
      <c r="I241" s="9">
        <v>0</v>
      </c>
      <c r="J241" s="9">
        <v>0</v>
      </c>
      <c r="K241" s="9">
        <v>0</v>
      </c>
      <c r="L241" s="9">
        <v>0</v>
      </c>
      <c r="M241" s="11">
        <v>16840.61</v>
      </c>
      <c r="N241" s="9"/>
      <c r="O241" s="9"/>
      <c r="P241" s="9" t="s">
        <v>631</v>
      </c>
      <c r="Q241" s="11">
        <v>0.91718001368925395</v>
      </c>
      <c r="R241" s="7" t="s">
        <v>702</v>
      </c>
      <c r="S241" s="7" t="s">
        <v>172</v>
      </c>
      <c r="T241" s="7" t="s">
        <v>32</v>
      </c>
      <c r="U241" t="str">
        <f>IF(COUNTIF($A$2:A241,A241)=1,"Joiner","Not new")</f>
        <v>Not new</v>
      </c>
    </row>
    <row r="242" spans="1:21" customFormat="1" hidden="1" x14ac:dyDescent="0.35">
      <c r="A242" s="7" t="s">
        <v>217</v>
      </c>
      <c r="B242" s="7" t="s">
        <v>218</v>
      </c>
      <c r="C242" s="7" t="s">
        <v>623</v>
      </c>
      <c r="D242" s="7" t="s">
        <v>624</v>
      </c>
      <c r="E242" s="7" t="s">
        <v>172</v>
      </c>
      <c r="F242" s="7" t="s">
        <v>32</v>
      </c>
      <c r="G242" s="8">
        <v>40582</v>
      </c>
      <c r="H242" s="8">
        <v>42986</v>
      </c>
      <c r="I242" s="9">
        <v>0</v>
      </c>
      <c r="J242" s="9">
        <v>0</v>
      </c>
      <c r="K242" s="9">
        <v>0</v>
      </c>
      <c r="L242" s="9">
        <v>0</v>
      </c>
      <c r="M242" s="11">
        <v>1923</v>
      </c>
      <c r="N242" s="9"/>
      <c r="O242" s="9"/>
      <c r="P242" s="9" t="s">
        <v>631</v>
      </c>
      <c r="Q242" s="11">
        <v>6.5817932922655711</v>
      </c>
      <c r="R242" s="7" t="s">
        <v>703</v>
      </c>
      <c r="S242" s="7" t="s">
        <v>172</v>
      </c>
      <c r="T242" s="7" t="s">
        <v>32</v>
      </c>
      <c r="U242" t="str">
        <f>IF(COUNTIF($A$2:A242,A242)=1,"Joiner","Not new")</f>
        <v>Not new</v>
      </c>
    </row>
    <row r="243" spans="1:21" customFormat="1" hidden="1" x14ac:dyDescent="0.35">
      <c r="A243" s="7" t="s">
        <v>220</v>
      </c>
      <c r="B243" s="7" t="s">
        <v>221</v>
      </c>
      <c r="C243" s="7" t="s">
        <v>623</v>
      </c>
      <c r="D243" s="7" t="s">
        <v>624</v>
      </c>
      <c r="E243" s="7" t="s">
        <v>222</v>
      </c>
      <c r="F243" s="7" t="s">
        <v>36</v>
      </c>
      <c r="G243" s="8">
        <v>37953</v>
      </c>
      <c r="H243" s="8">
        <v>41729</v>
      </c>
      <c r="I243" s="9">
        <v>5.86</v>
      </c>
      <c r="J243" s="9">
        <v>5.8</v>
      </c>
      <c r="K243" s="9">
        <v>-0.06</v>
      </c>
      <c r="L243" s="9">
        <v>-1.0200000000000001E-2</v>
      </c>
      <c r="M243" s="11">
        <v>36.380000000000003</v>
      </c>
      <c r="N243" s="9"/>
      <c r="O243" s="9"/>
      <c r="P243" s="9" t="s">
        <v>625</v>
      </c>
      <c r="Q243" s="11">
        <v>10.338124572210814</v>
      </c>
      <c r="R243" s="7" t="s">
        <v>704</v>
      </c>
      <c r="S243" s="7" t="s">
        <v>222</v>
      </c>
      <c r="T243" s="7" t="s">
        <v>36</v>
      </c>
      <c r="U243" t="str">
        <f>IF(COUNTIF($A$2:A243,A243)=1,"Joiner","Not new")</f>
        <v>Not new</v>
      </c>
    </row>
    <row r="244" spans="1:21" customFormat="1" hidden="1" x14ac:dyDescent="0.35">
      <c r="A244" s="7" t="s">
        <v>224</v>
      </c>
      <c r="B244" s="7" t="s">
        <v>225</v>
      </c>
      <c r="C244" s="7" t="s">
        <v>623</v>
      </c>
      <c r="D244" s="7" t="s">
        <v>624</v>
      </c>
      <c r="E244" s="7" t="s">
        <v>172</v>
      </c>
      <c r="F244" s="7" t="s">
        <v>32</v>
      </c>
      <c r="G244" s="8">
        <v>38534</v>
      </c>
      <c r="H244" s="8">
        <v>43465</v>
      </c>
      <c r="I244" s="9">
        <v>43.04</v>
      </c>
      <c r="J244" s="9">
        <v>43.04</v>
      </c>
      <c r="K244" s="9">
        <v>0</v>
      </c>
      <c r="L244" s="9">
        <v>0</v>
      </c>
      <c r="M244" s="11">
        <v>4796.04</v>
      </c>
      <c r="N244" s="9"/>
      <c r="O244" s="9"/>
      <c r="P244" s="9" t="s">
        <v>631</v>
      </c>
      <c r="Q244" s="11">
        <v>13.500342231348391</v>
      </c>
      <c r="R244" s="7" t="s">
        <v>705</v>
      </c>
      <c r="S244" s="7" t="s">
        <v>172</v>
      </c>
      <c r="T244" s="7" t="s">
        <v>32</v>
      </c>
      <c r="U244" t="str">
        <f>IF(COUNTIF($A$2:A244,A244)=1,"Joiner","Not new")</f>
        <v>Not new</v>
      </c>
    </row>
    <row r="245" spans="1:21" customFormat="1" hidden="1" x14ac:dyDescent="0.35">
      <c r="A245" s="7" t="s">
        <v>227</v>
      </c>
      <c r="B245" s="7" t="s">
        <v>706</v>
      </c>
      <c r="C245" s="7" t="s">
        <v>623</v>
      </c>
      <c r="D245" s="7" t="s">
        <v>624</v>
      </c>
      <c r="E245" s="7" t="s">
        <v>222</v>
      </c>
      <c r="F245" s="7" t="s">
        <v>28</v>
      </c>
      <c r="G245" s="8">
        <v>38078</v>
      </c>
      <c r="H245" s="8">
        <v>42582</v>
      </c>
      <c r="I245" s="9">
        <v>297.35032990000002</v>
      </c>
      <c r="J245" s="9">
        <v>224.62375040000001</v>
      </c>
      <c r="K245" s="9">
        <v>-72.726579560000005</v>
      </c>
      <c r="L245" s="9">
        <v>-0.24460000000000001</v>
      </c>
      <c r="M245" s="11">
        <v>5636.1923210000004</v>
      </c>
      <c r="N245" s="9"/>
      <c r="O245" s="9"/>
      <c r="P245" s="9" t="s">
        <v>637</v>
      </c>
      <c r="Q245" s="11">
        <v>12.331279945242985</v>
      </c>
      <c r="R245" s="7" t="s">
        <v>707</v>
      </c>
      <c r="S245" s="7" t="s">
        <v>222</v>
      </c>
      <c r="T245" s="7" t="s">
        <v>28</v>
      </c>
      <c r="U245" t="str">
        <f>IF(COUNTIF($A$2:A245,A245)=1,"Joiner","Not new")</f>
        <v>Not new</v>
      </c>
    </row>
    <row r="246" spans="1:21" customFormat="1" hidden="1" x14ac:dyDescent="0.35">
      <c r="A246" s="7" t="s">
        <v>708</v>
      </c>
      <c r="B246" s="7" t="s">
        <v>709</v>
      </c>
      <c r="C246" s="7" t="s">
        <v>623</v>
      </c>
      <c r="D246" s="7" t="s">
        <v>624</v>
      </c>
      <c r="E246" s="7" t="s">
        <v>172</v>
      </c>
      <c r="F246" s="7" t="s">
        <v>28</v>
      </c>
      <c r="G246" s="8">
        <v>41153</v>
      </c>
      <c r="H246" s="8">
        <v>43902</v>
      </c>
      <c r="I246" s="9">
        <v>5.8780000000000001</v>
      </c>
      <c r="J246" s="9">
        <v>5.8780000000000001</v>
      </c>
      <c r="K246" s="9">
        <v>0</v>
      </c>
      <c r="L246" s="9">
        <v>0</v>
      </c>
      <c r="M246" s="11">
        <v>1519.318</v>
      </c>
      <c r="N246" s="9"/>
      <c r="O246" s="9"/>
      <c r="P246" s="9" t="s">
        <v>631</v>
      </c>
      <c r="Q246" s="11">
        <v>7.526351813826146</v>
      </c>
      <c r="R246" s="7" t="s">
        <v>710</v>
      </c>
      <c r="S246" s="7" t="s">
        <v>172</v>
      </c>
      <c r="T246" s="7" t="s">
        <v>28</v>
      </c>
      <c r="U246" t="str">
        <f>IF(COUNTIF($A$2:A246,A246)=1,"Joiner","Not new")</f>
        <v>Joiner</v>
      </c>
    </row>
    <row r="247" spans="1:21" customFormat="1" hidden="1" x14ac:dyDescent="0.35">
      <c r="A247" s="7" t="s">
        <v>230</v>
      </c>
      <c r="B247" s="7" t="s">
        <v>231</v>
      </c>
      <c r="C247" s="7" t="s">
        <v>623</v>
      </c>
      <c r="D247" s="7" t="s">
        <v>624</v>
      </c>
      <c r="E247" s="7" t="s">
        <v>222</v>
      </c>
      <c r="F247" s="7" t="s">
        <v>46</v>
      </c>
      <c r="G247" s="8">
        <v>40817</v>
      </c>
      <c r="H247" s="8">
        <v>41821</v>
      </c>
      <c r="I247" s="9" t="s">
        <v>711</v>
      </c>
      <c r="J247" s="9" t="s">
        <v>711</v>
      </c>
      <c r="K247" s="9" t="s">
        <v>711</v>
      </c>
      <c r="L247" s="9" t="s">
        <v>712</v>
      </c>
      <c r="M247" s="11">
        <v>259</v>
      </c>
      <c r="N247" s="9"/>
      <c r="O247" s="9"/>
      <c r="P247" s="9" t="s">
        <v>625</v>
      </c>
      <c r="Q247" s="11">
        <v>2.7488021902806299</v>
      </c>
      <c r="R247" s="7" t="s">
        <v>713</v>
      </c>
      <c r="S247" s="7" t="s">
        <v>222</v>
      </c>
      <c r="T247" s="7" t="s">
        <v>46</v>
      </c>
      <c r="U247" t="str">
        <f>IF(COUNTIF($A$2:A247,A247)=1,"Joiner","Not new")</f>
        <v>Not new</v>
      </c>
    </row>
    <row r="248" spans="1:21" customFormat="1" hidden="1" x14ac:dyDescent="0.35">
      <c r="A248" s="7" t="s">
        <v>233</v>
      </c>
      <c r="B248" s="7" t="s">
        <v>234</v>
      </c>
      <c r="C248" s="7" t="s">
        <v>623</v>
      </c>
      <c r="D248" s="7" t="s">
        <v>624</v>
      </c>
      <c r="E248" s="7" t="s">
        <v>222</v>
      </c>
      <c r="F248" s="7" t="s">
        <v>714</v>
      </c>
      <c r="G248" s="8">
        <v>40935</v>
      </c>
      <c r="H248" s="8">
        <v>44554</v>
      </c>
      <c r="I248" s="9">
        <v>79.849999999999994</v>
      </c>
      <c r="J248" s="9">
        <v>22.99</v>
      </c>
      <c r="K248" s="9">
        <v>-56.86</v>
      </c>
      <c r="L248" s="9">
        <v>-0.71209999999999996</v>
      </c>
      <c r="M248" s="11">
        <v>500.8</v>
      </c>
      <c r="N248" s="9"/>
      <c r="O248" s="9"/>
      <c r="P248" s="9" t="s">
        <v>631</v>
      </c>
      <c r="Q248" s="11">
        <v>9.9082819986310753</v>
      </c>
      <c r="R248" s="7" t="s">
        <v>715</v>
      </c>
      <c r="S248" s="7" t="s">
        <v>222</v>
      </c>
      <c r="T248" s="7" t="s">
        <v>714</v>
      </c>
      <c r="U248" t="str">
        <f>IF(COUNTIF($A$2:A248,A248)=1,"Joiner","Not new")</f>
        <v>Not new</v>
      </c>
    </row>
    <row r="249" spans="1:21" customFormat="1" hidden="1" x14ac:dyDescent="0.35">
      <c r="A249" s="7" t="s">
        <v>236</v>
      </c>
      <c r="B249" s="7" t="s">
        <v>237</v>
      </c>
      <c r="C249" s="7" t="s">
        <v>623</v>
      </c>
      <c r="D249" s="7" t="s">
        <v>624</v>
      </c>
      <c r="E249" s="7" t="s">
        <v>222</v>
      </c>
      <c r="F249" s="7" t="s">
        <v>714</v>
      </c>
      <c r="G249" s="8">
        <v>40238</v>
      </c>
      <c r="H249" s="8">
        <v>43405</v>
      </c>
      <c r="I249" s="9">
        <v>16.073</v>
      </c>
      <c r="J249" s="9">
        <v>16.073</v>
      </c>
      <c r="K249" s="9">
        <v>0</v>
      </c>
      <c r="L249" s="9">
        <v>0</v>
      </c>
      <c r="M249" s="11">
        <v>287.42599999999999</v>
      </c>
      <c r="N249" s="9"/>
      <c r="O249" s="9"/>
      <c r="P249" s="9" t="s">
        <v>631</v>
      </c>
      <c r="Q249" s="11">
        <v>8.6707734428473646</v>
      </c>
      <c r="R249" s="7" t="s">
        <v>716</v>
      </c>
      <c r="S249" s="7" t="s">
        <v>222</v>
      </c>
      <c r="T249" s="7" t="s">
        <v>714</v>
      </c>
      <c r="U249" t="str">
        <f>IF(COUNTIF($A$2:A249,A249)=1,"Joiner","Not new")</f>
        <v>Not new</v>
      </c>
    </row>
    <row r="250" spans="1:21" customFormat="1" hidden="1" x14ac:dyDescent="0.35">
      <c r="A250" s="7" t="s">
        <v>239</v>
      </c>
      <c r="B250" s="7" t="s">
        <v>240</v>
      </c>
      <c r="C250" s="7" t="s">
        <v>623</v>
      </c>
      <c r="D250" s="7" t="s">
        <v>624</v>
      </c>
      <c r="E250" s="7" t="s">
        <v>222</v>
      </c>
      <c r="F250" s="7" t="s">
        <v>32</v>
      </c>
      <c r="G250" s="8">
        <v>38808</v>
      </c>
      <c r="H250" s="8">
        <v>42460</v>
      </c>
      <c r="I250" s="9">
        <v>14.486000000000001</v>
      </c>
      <c r="J250" s="9">
        <v>15.348937769999999</v>
      </c>
      <c r="K250" s="9">
        <v>0.86293776799999999</v>
      </c>
      <c r="L250" s="9">
        <v>5.96E-2</v>
      </c>
      <c r="M250" s="11">
        <v>51.107199999999999</v>
      </c>
      <c r="N250" s="9"/>
      <c r="O250" s="9"/>
      <c r="P250" s="9" t="s">
        <v>643</v>
      </c>
      <c r="Q250" s="11">
        <v>9.9986310746064344</v>
      </c>
      <c r="R250" s="7" t="s">
        <v>717</v>
      </c>
      <c r="S250" s="7" t="s">
        <v>222</v>
      </c>
      <c r="T250" s="7" t="s">
        <v>32</v>
      </c>
      <c r="U250" t="str">
        <f>IF(COUNTIF($A$2:A250,A250)=1,"Joiner","Not new")</f>
        <v>Not new</v>
      </c>
    </row>
    <row r="251" spans="1:21" customFormat="1" hidden="1" x14ac:dyDescent="0.35">
      <c r="A251" s="7" t="s">
        <v>242</v>
      </c>
      <c r="B251" s="7" t="s">
        <v>243</v>
      </c>
      <c r="C251" s="7" t="s">
        <v>623</v>
      </c>
      <c r="D251" s="7" t="s">
        <v>624</v>
      </c>
      <c r="E251" s="7" t="s">
        <v>222</v>
      </c>
      <c r="F251" s="7" t="s">
        <v>32</v>
      </c>
      <c r="G251" s="8">
        <v>37973</v>
      </c>
      <c r="H251" s="8">
        <v>42307</v>
      </c>
      <c r="I251" s="9">
        <v>149.58000000000001</v>
      </c>
      <c r="J251" s="9">
        <v>188.15</v>
      </c>
      <c r="K251" s="9">
        <v>38.57</v>
      </c>
      <c r="L251" s="9">
        <v>0.25790000000000002</v>
      </c>
      <c r="M251" s="11">
        <v>628.20000000000005</v>
      </c>
      <c r="N251" s="9"/>
      <c r="O251" s="9"/>
      <c r="P251" s="9" t="s">
        <v>637</v>
      </c>
      <c r="Q251" s="11">
        <v>11.865845311430528</v>
      </c>
      <c r="R251" s="7" t="s">
        <v>718</v>
      </c>
      <c r="S251" s="7" t="s">
        <v>222</v>
      </c>
      <c r="T251" s="7" t="s">
        <v>32</v>
      </c>
      <c r="U251" t="str">
        <f>IF(COUNTIF($A$2:A251,A251)=1,"Joiner","Not new")</f>
        <v>Not new</v>
      </c>
    </row>
    <row r="252" spans="1:21" customFormat="1" hidden="1" x14ac:dyDescent="0.35">
      <c r="A252" s="7" t="s">
        <v>245</v>
      </c>
      <c r="B252" s="7" t="s">
        <v>246</v>
      </c>
      <c r="C252" s="7" t="s">
        <v>623</v>
      </c>
      <c r="D252" s="7" t="s">
        <v>624</v>
      </c>
      <c r="E252" s="7" t="s">
        <v>222</v>
      </c>
      <c r="F252" s="7" t="s">
        <v>32</v>
      </c>
      <c r="G252" s="8">
        <v>38012</v>
      </c>
      <c r="H252" s="8">
        <v>42308</v>
      </c>
      <c r="I252" s="9">
        <v>75.98</v>
      </c>
      <c r="J252" s="9">
        <v>47.47</v>
      </c>
      <c r="K252" s="9">
        <v>-28.51</v>
      </c>
      <c r="L252" s="9">
        <v>-0.37519999999999998</v>
      </c>
      <c r="M252" s="11">
        <v>634.05999999999995</v>
      </c>
      <c r="N252" s="9"/>
      <c r="O252" s="9"/>
      <c r="P252" s="9" t="s">
        <v>637</v>
      </c>
      <c r="Q252" s="11">
        <v>11.761806981519507</v>
      </c>
      <c r="R252" s="7" t="s">
        <v>719</v>
      </c>
      <c r="S252" s="7" t="s">
        <v>222</v>
      </c>
      <c r="T252" s="7" t="s">
        <v>32</v>
      </c>
      <c r="U252" t="str">
        <f>IF(COUNTIF($A$2:A252,A252)=1,"Joiner","Not new")</f>
        <v>Not new</v>
      </c>
    </row>
    <row r="253" spans="1:21" customFormat="1" hidden="1" x14ac:dyDescent="0.35">
      <c r="A253" s="7" t="s">
        <v>248</v>
      </c>
      <c r="B253" s="7" t="s">
        <v>720</v>
      </c>
      <c r="C253" s="7" t="s">
        <v>623</v>
      </c>
      <c r="D253" s="7" t="s">
        <v>624</v>
      </c>
      <c r="E253" s="7" t="s">
        <v>222</v>
      </c>
      <c r="F253" s="7" t="s">
        <v>46</v>
      </c>
      <c r="G253" s="8">
        <v>38291</v>
      </c>
      <c r="H253" s="8">
        <v>41820</v>
      </c>
      <c r="I253" s="9">
        <v>22.8</v>
      </c>
      <c r="J253" s="9">
        <v>20.66</v>
      </c>
      <c r="K253" s="9">
        <v>-2.14</v>
      </c>
      <c r="L253" s="9">
        <v>-9.3899999999999997E-2</v>
      </c>
      <c r="M253" s="11">
        <v>235.45</v>
      </c>
      <c r="N253" s="9"/>
      <c r="O253" s="9"/>
      <c r="P253" s="9" t="s">
        <v>643</v>
      </c>
      <c r="Q253" s="11">
        <v>9.6618754277891856</v>
      </c>
      <c r="R253" s="7" t="s">
        <v>721</v>
      </c>
      <c r="S253" s="7" t="s">
        <v>222</v>
      </c>
      <c r="T253" s="7" t="s">
        <v>46</v>
      </c>
      <c r="U253" t="str">
        <f>IF(COUNTIF($A$2:A253,A253)=1,"Joiner","Not new")</f>
        <v>Not new</v>
      </c>
    </row>
    <row r="254" spans="1:21" customFormat="1" hidden="1" x14ac:dyDescent="0.35">
      <c r="A254" s="7" t="s">
        <v>251</v>
      </c>
      <c r="B254" s="7" t="s">
        <v>252</v>
      </c>
      <c r="C254" s="7" t="s">
        <v>623</v>
      </c>
      <c r="D254" s="7" t="s">
        <v>624</v>
      </c>
      <c r="E254" s="7" t="s">
        <v>222</v>
      </c>
      <c r="F254" s="7" t="s">
        <v>36</v>
      </c>
      <c r="G254" s="8">
        <v>40817</v>
      </c>
      <c r="H254" s="8">
        <v>41365</v>
      </c>
      <c r="I254" s="9">
        <v>364.5</v>
      </c>
      <c r="J254" s="9">
        <v>328.7</v>
      </c>
      <c r="K254" s="9">
        <v>-35.799999999999997</v>
      </c>
      <c r="L254" s="9">
        <v>-9.8199999999999996E-2</v>
      </c>
      <c r="M254" s="11">
        <v>1485.2</v>
      </c>
      <c r="N254" s="9"/>
      <c r="O254" s="9"/>
      <c r="P254" s="9" t="s">
        <v>625</v>
      </c>
      <c r="Q254" s="11">
        <v>1.5003422313483916</v>
      </c>
      <c r="R254" s="7" t="s">
        <v>722</v>
      </c>
      <c r="S254" s="7" t="s">
        <v>222</v>
      </c>
      <c r="T254" s="7" t="s">
        <v>36</v>
      </c>
      <c r="U254" t="str">
        <f>IF(COUNTIF($A$2:A254,A254)=1,"Joiner","Not new")</f>
        <v>Not new</v>
      </c>
    </row>
    <row r="255" spans="1:21" customFormat="1" hidden="1" x14ac:dyDescent="0.35">
      <c r="A255" s="7" t="s">
        <v>254</v>
      </c>
      <c r="B255" s="7" t="s">
        <v>255</v>
      </c>
      <c r="C255" s="7" t="s">
        <v>623</v>
      </c>
      <c r="D255" s="7" t="s">
        <v>624</v>
      </c>
      <c r="E255" s="7" t="s">
        <v>222</v>
      </c>
      <c r="F255" s="7" t="s">
        <v>32</v>
      </c>
      <c r="G255" s="8">
        <v>40679</v>
      </c>
      <c r="H255" s="8">
        <v>41362</v>
      </c>
      <c r="I255" s="9">
        <v>14.3</v>
      </c>
      <c r="J255" s="9">
        <v>22.99</v>
      </c>
      <c r="K255" s="9">
        <v>8.69</v>
      </c>
      <c r="L255" s="9">
        <v>0.60770000000000002</v>
      </c>
      <c r="M255" s="11">
        <v>139.38</v>
      </c>
      <c r="N255" s="9"/>
      <c r="O255" s="9"/>
      <c r="P255" s="9" t="s">
        <v>625</v>
      </c>
      <c r="Q255" s="11">
        <v>1.8699520876112252</v>
      </c>
      <c r="R255" s="7" t="s">
        <v>723</v>
      </c>
      <c r="S255" s="7" t="s">
        <v>222</v>
      </c>
      <c r="T255" s="7" t="s">
        <v>32</v>
      </c>
      <c r="U255" t="str">
        <f>IF(COUNTIF($A$2:A255,A255)=1,"Joiner","Not new")</f>
        <v>Not new</v>
      </c>
    </row>
    <row r="256" spans="1:21" customFormat="1" hidden="1" x14ac:dyDescent="0.35">
      <c r="A256" s="7" t="s">
        <v>257</v>
      </c>
      <c r="B256" s="7" t="s">
        <v>258</v>
      </c>
      <c r="C256" s="7" t="s">
        <v>623</v>
      </c>
      <c r="D256" s="7" t="s">
        <v>624</v>
      </c>
      <c r="E256" s="7" t="s">
        <v>222</v>
      </c>
      <c r="F256" s="7" t="s">
        <v>36</v>
      </c>
      <c r="G256" s="8">
        <v>40817</v>
      </c>
      <c r="H256" s="8">
        <v>41623</v>
      </c>
      <c r="I256" s="9">
        <v>15.75</v>
      </c>
      <c r="J256" s="9">
        <v>16.13</v>
      </c>
      <c r="K256" s="9">
        <v>0.38</v>
      </c>
      <c r="L256" s="9">
        <v>2.41E-2</v>
      </c>
      <c r="M256" s="11">
        <v>54.24</v>
      </c>
      <c r="N256" s="9"/>
      <c r="O256" s="9"/>
      <c r="P256" s="9" t="s">
        <v>637</v>
      </c>
      <c r="Q256" s="11">
        <v>2.2067077344284738</v>
      </c>
      <c r="R256" s="7" t="s">
        <v>724</v>
      </c>
      <c r="S256" s="7" t="s">
        <v>222</v>
      </c>
      <c r="T256" s="7" t="s">
        <v>36</v>
      </c>
      <c r="U256" t="str">
        <f>IF(COUNTIF($A$2:A256,A256)=1,"Joiner","Not new")</f>
        <v>Not new</v>
      </c>
    </row>
    <row r="257" spans="1:21" customFormat="1" hidden="1" x14ac:dyDescent="0.35">
      <c r="A257" s="7" t="s">
        <v>260</v>
      </c>
      <c r="B257" s="7" t="s">
        <v>261</v>
      </c>
      <c r="C257" s="7" t="s">
        <v>623</v>
      </c>
      <c r="D257" s="7" t="s">
        <v>624</v>
      </c>
      <c r="E257" s="7" t="s">
        <v>222</v>
      </c>
      <c r="F257" s="7" t="s">
        <v>197</v>
      </c>
      <c r="G257" s="8">
        <v>38036</v>
      </c>
      <c r="H257" s="8">
        <v>41729</v>
      </c>
      <c r="I257" s="9">
        <v>125.33</v>
      </c>
      <c r="J257" s="9">
        <v>99.23</v>
      </c>
      <c r="K257" s="9">
        <v>-26.1</v>
      </c>
      <c r="L257" s="9">
        <v>-0.20830000000000001</v>
      </c>
      <c r="M257" s="11">
        <v>371.88</v>
      </c>
      <c r="N257" s="9"/>
      <c r="O257" s="9"/>
      <c r="P257" s="9" t="s">
        <v>637</v>
      </c>
      <c r="Q257" s="11">
        <v>10.11088295687885</v>
      </c>
      <c r="R257" s="7" t="s">
        <v>725</v>
      </c>
      <c r="S257" s="7" t="s">
        <v>222</v>
      </c>
      <c r="T257" s="7" t="s">
        <v>197</v>
      </c>
      <c r="U257" t="str">
        <f>IF(COUNTIF($A$2:A257,A257)=1,"Joiner","Not new")</f>
        <v>Not new</v>
      </c>
    </row>
    <row r="258" spans="1:21" customFormat="1" hidden="1" x14ac:dyDescent="0.35">
      <c r="A258" s="7" t="s">
        <v>263</v>
      </c>
      <c r="B258" s="7" t="s">
        <v>726</v>
      </c>
      <c r="C258" s="7" t="s">
        <v>623</v>
      </c>
      <c r="D258" s="7" t="s">
        <v>624</v>
      </c>
      <c r="E258" s="7" t="s">
        <v>222</v>
      </c>
      <c r="F258" s="7" t="s">
        <v>714</v>
      </c>
      <c r="G258" s="8">
        <v>40625</v>
      </c>
      <c r="H258" s="8">
        <v>41730</v>
      </c>
      <c r="I258" s="9">
        <v>0</v>
      </c>
      <c r="J258" s="9">
        <v>0</v>
      </c>
      <c r="K258" s="9">
        <v>0</v>
      </c>
      <c r="L258" s="9" t="s">
        <v>727</v>
      </c>
      <c r="M258" s="11">
        <v>67.44</v>
      </c>
      <c r="N258" s="9"/>
      <c r="O258" s="9"/>
      <c r="P258" s="9" t="s">
        <v>631</v>
      </c>
      <c r="Q258" s="11">
        <v>3.0253251197809718</v>
      </c>
      <c r="R258" s="7" t="s">
        <v>728</v>
      </c>
      <c r="S258" s="7" t="s">
        <v>222</v>
      </c>
      <c r="T258" s="7" t="s">
        <v>714</v>
      </c>
      <c r="U258" t="str">
        <f>IF(COUNTIF($A$2:A258,A258)=1,"Joiner","Not new")</f>
        <v>Not new</v>
      </c>
    </row>
    <row r="259" spans="1:21" customFormat="1" hidden="1" x14ac:dyDescent="0.35">
      <c r="A259" s="7" t="s">
        <v>269</v>
      </c>
      <c r="B259" s="7" t="s">
        <v>270</v>
      </c>
      <c r="C259" s="7" t="s">
        <v>623</v>
      </c>
      <c r="D259" s="7" t="s">
        <v>624</v>
      </c>
      <c r="E259" s="7" t="s">
        <v>271</v>
      </c>
      <c r="F259" s="7" t="s">
        <v>32</v>
      </c>
      <c r="G259" s="8">
        <v>40026</v>
      </c>
      <c r="H259" s="8">
        <v>41939</v>
      </c>
      <c r="I259" s="9">
        <v>77.97</v>
      </c>
      <c r="J259" s="9">
        <v>66.125999999999991</v>
      </c>
      <c r="K259" s="9">
        <v>-35.934000000000012</v>
      </c>
      <c r="L259" s="9">
        <v>-0.35208700764256329</v>
      </c>
      <c r="M259" s="11">
        <v>1218.33</v>
      </c>
      <c r="N259" s="9"/>
      <c r="O259" s="9"/>
      <c r="P259" s="9" t="s">
        <v>625</v>
      </c>
      <c r="Q259" s="11">
        <v>5.2375085557837098</v>
      </c>
      <c r="R259" s="7" t="s">
        <v>729</v>
      </c>
      <c r="S259" s="7" t="s">
        <v>271</v>
      </c>
      <c r="T259" s="7" t="s">
        <v>32</v>
      </c>
      <c r="U259" t="str">
        <f>IF(COUNTIF($A$2:A259,A259)=1,"Joiner","Not new")</f>
        <v>Not new</v>
      </c>
    </row>
    <row r="260" spans="1:21" customFormat="1" hidden="1" x14ac:dyDescent="0.35">
      <c r="A260" s="7" t="s">
        <v>273</v>
      </c>
      <c r="B260" s="7" t="s">
        <v>730</v>
      </c>
      <c r="C260" s="7" t="s">
        <v>623</v>
      </c>
      <c r="D260" s="7" t="s">
        <v>624</v>
      </c>
      <c r="E260" s="7" t="s">
        <v>271</v>
      </c>
      <c r="F260" s="7" t="s">
        <v>28</v>
      </c>
      <c r="G260" s="8">
        <v>39203</v>
      </c>
      <c r="H260" s="8">
        <v>43404</v>
      </c>
      <c r="I260" s="9">
        <v>106</v>
      </c>
      <c r="J260" s="9">
        <v>94.300000000000011</v>
      </c>
      <c r="K260" s="9">
        <v>-11.699999999999989</v>
      </c>
      <c r="L260" s="9">
        <v>-0.11037735849056593</v>
      </c>
      <c r="M260" s="11">
        <v>995.4</v>
      </c>
      <c r="N260" s="9"/>
      <c r="O260" s="9"/>
      <c r="P260" s="9" t="s">
        <v>625</v>
      </c>
      <c r="Q260" s="11">
        <v>11.501711156741958</v>
      </c>
      <c r="R260" s="7" t="s">
        <v>731</v>
      </c>
      <c r="S260" s="7" t="s">
        <v>271</v>
      </c>
      <c r="T260" s="7" t="s">
        <v>28</v>
      </c>
      <c r="U260" t="str">
        <f>IF(COUNTIF($A$2:A260,A260)=1,"Joiner","Not new")</f>
        <v>Not new</v>
      </c>
    </row>
    <row r="261" spans="1:21" customFormat="1" hidden="1" x14ac:dyDescent="0.35">
      <c r="A261" s="7" t="s">
        <v>276</v>
      </c>
      <c r="B261" s="7" t="s">
        <v>277</v>
      </c>
      <c r="C261" s="7" t="s">
        <v>623</v>
      </c>
      <c r="D261" s="7" t="s">
        <v>624</v>
      </c>
      <c r="E261" s="7" t="s">
        <v>271</v>
      </c>
      <c r="F261" s="7" t="s">
        <v>732</v>
      </c>
      <c r="G261" s="8">
        <v>40864</v>
      </c>
      <c r="H261" s="8" t="s">
        <v>732</v>
      </c>
      <c r="I261" s="9">
        <v>571.52</v>
      </c>
      <c r="J261" s="9">
        <v>201.40299999999999</v>
      </c>
      <c r="K261" s="9">
        <v>-370.11699999999996</v>
      </c>
      <c r="L261" s="9">
        <v>-0.64760113381858897</v>
      </c>
      <c r="M261" s="11" t="s">
        <v>732</v>
      </c>
      <c r="N261" s="9"/>
      <c r="O261" s="9"/>
      <c r="P261" s="9" t="s">
        <v>625</v>
      </c>
      <c r="Q261" s="11">
        <v>0</v>
      </c>
      <c r="R261" s="7" t="s">
        <v>733</v>
      </c>
      <c r="S261" s="7" t="s">
        <v>271</v>
      </c>
      <c r="T261" s="7" t="s">
        <v>732</v>
      </c>
      <c r="U261" t="str">
        <f>IF(COUNTIF($A$2:A261,A261)=1,"Joiner","Not new")</f>
        <v>Not new</v>
      </c>
    </row>
    <row r="262" spans="1:21" customFormat="1" hidden="1" x14ac:dyDescent="0.35">
      <c r="A262" s="7" t="s">
        <v>279</v>
      </c>
      <c r="B262" s="7" t="s">
        <v>280</v>
      </c>
      <c r="C262" s="7" t="s">
        <v>623</v>
      </c>
      <c r="D262" s="7" t="s">
        <v>624</v>
      </c>
      <c r="E262" s="7" t="s">
        <v>271</v>
      </c>
      <c r="F262" s="7" t="s">
        <v>36</v>
      </c>
      <c r="G262" s="8">
        <v>40847</v>
      </c>
      <c r="H262" s="8">
        <v>42460</v>
      </c>
      <c r="I262" s="9">
        <v>191.21</v>
      </c>
      <c r="J262" s="9">
        <v>179.45</v>
      </c>
      <c r="K262" s="9">
        <v>-11.760000000000019</v>
      </c>
      <c r="L262" s="9">
        <v>-6.1503059463417283E-2</v>
      </c>
      <c r="M262" s="11">
        <v>2518.5699999999997</v>
      </c>
      <c r="N262" s="9"/>
      <c r="O262" s="9"/>
      <c r="P262" s="9" t="s">
        <v>625</v>
      </c>
      <c r="Q262" s="11">
        <v>4.4161533196440796</v>
      </c>
      <c r="R262" s="7" t="s">
        <v>734</v>
      </c>
      <c r="S262" s="7" t="s">
        <v>271</v>
      </c>
      <c r="T262" s="7" t="s">
        <v>36</v>
      </c>
      <c r="U262" t="str">
        <f>IF(COUNTIF($A$2:A262,A262)=1,"Joiner","Not new")</f>
        <v>Not new</v>
      </c>
    </row>
    <row r="263" spans="1:21" customFormat="1" hidden="1" x14ac:dyDescent="0.35">
      <c r="A263" s="7" t="s">
        <v>282</v>
      </c>
      <c r="B263" s="7" t="s">
        <v>735</v>
      </c>
      <c r="C263" s="7" t="s">
        <v>623</v>
      </c>
      <c r="D263" s="7" t="s">
        <v>624</v>
      </c>
      <c r="E263" s="7" t="s">
        <v>271</v>
      </c>
      <c r="F263" s="7" t="s">
        <v>36</v>
      </c>
      <c r="G263" s="8">
        <v>41001</v>
      </c>
      <c r="H263" s="8">
        <v>42094</v>
      </c>
      <c r="I263" s="9">
        <v>120.6</v>
      </c>
      <c r="J263" s="9">
        <v>61.825000000000003</v>
      </c>
      <c r="K263" s="9">
        <v>-58.774999999999991</v>
      </c>
      <c r="L263" s="9">
        <v>-0.48735489220563843</v>
      </c>
      <c r="M263" s="11">
        <v>770.3</v>
      </c>
      <c r="N263" s="9"/>
      <c r="O263" s="9"/>
      <c r="P263" s="9" t="s">
        <v>625</v>
      </c>
      <c r="Q263" s="11">
        <v>2.9924709103353866</v>
      </c>
      <c r="R263" s="7" t="s">
        <v>736</v>
      </c>
      <c r="S263" s="7" t="s">
        <v>271</v>
      </c>
      <c r="T263" s="7" t="s">
        <v>36</v>
      </c>
      <c r="U263" t="str">
        <f>IF(COUNTIF($A$2:A263,A263)=1,"Joiner","Not new")</f>
        <v>Not new</v>
      </c>
    </row>
    <row r="264" spans="1:21" customFormat="1" hidden="1" x14ac:dyDescent="0.35">
      <c r="A264" s="7" t="s">
        <v>285</v>
      </c>
      <c r="B264" s="7" t="s">
        <v>286</v>
      </c>
      <c r="C264" s="7" t="s">
        <v>623</v>
      </c>
      <c r="D264" s="7" t="s">
        <v>624</v>
      </c>
      <c r="E264" s="7" t="s">
        <v>271</v>
      </c>
      <c r="F264" s="7" t="s">
        <v>28</v>
      </c>
      <c r="G264" s="8">
        <v>40507</v>
      </c>
      <c r="H264" s="8">
        <v>40834</v>
      </c>
      <c r="I264" s="9">
        <v>800.3</v>
      </c>
      <c r="J264" s="9">
        <v>1002</v>
      </c>
      <c r="K264" s="9">
        <v>201.70000000000005</v>
      </c>
      <c r="L264" s="9">
        <v>0.2520304885667875</v>
      </c>
      <c r="M264" s="11">
        <v>5626.7</v>
      </c>
      <c r="N264" s="9"/>
      <c r="O264" s="9"/>
      <c r="P264" s="9" t="s">
        <v>637</v>
      </c>
      <c r="Q264" s="11">
        <v>0.89527720739219707</v>
      </c>
      <c r="R264" s="7" t="s">
        <v>737</v>
      </c>
      <c r="S264" s="7" t="s">
        <v>271</v>
      </c>
      <c r="T264" s="7" t="s">
        <v>28</v>
      </c>
      <c r="U264" t="str">
        <f>IF(COUNTIF($A$2:A264,A264)=1,"Joiner","Not new")</f>
        <v>Not new</v>
      </c>
    </row>
    <row r="265" spans="1:21" customFormat="1" hidden="1" x14ac:dyDescent="0.35">
      <c r="A265" s="7" t="s">
        <v>288</v>
      </c>
      <c r="B265" s="7" t="s">
        <v>289</v>
      </c>
      <c r="C265" s="7" t="s">
        <v>623</v>
      </c>
      <c r="D265" s="7" t="s">
        <v>624</v>
      </c>
      <c r="E265" s="7" t="s">
        <v>271</v>
      </c>
      <c r="F265" s="7" t="s">
        <v>46</v>
      </c>
      <c r="G265" s="8">
        <v>40003</v>
      </c>
      <c r="H265" s="8">
        <v>40991</v>
      </c>
      <c r="I265" s="9">
        <v>142</v>
      </c>
      <c r="J265" s="9">
        <v>142.79</v>
      </c>
      <c r="K265" s="9">
        <v>0.78999999999999204</v>
      </c>
      <c r="L265" s="9">
        <v>5.563380281690085E-3</v>
      </c>
      <c r="M265" s="11">
        <v>891.8</v>
      </c>
      <c r="N265" s="9"/>
      <c r="O265" s="9"/>
      <c r="P265" s="9" t="s">
        <v>637</v>
      </c>
      <c r="Q265" s="11">
        <v>2.7049965776865159</v>
      </c>
      <c r="R265" s="7" t="s">
        <v>738</v>
      </c>
      <c r="S265" s="7" t="s">
        <v>271</v>
      </c>
      <c r="T265" s="7" t="s">
        <v>46</v>
      </c>
      <c r="U265" t="str">
        <f>IF(COUNTIF($A$2:A265,A265)=1,"Joiner","Not new")</f>
        <v>Not new</v>
      </c>
    </row>
    <row r="266" spans="1:21" customFormat="1" hidden="1" x14ac:dyDescent="0.35">
      <c r="A266" s="7" t="s">
        <v>291</v>
      </c>
      <c r="B266" s="7" t="s">
        <v>292</v>
      </c>
      <c r="C266" s="7" t="s">
        <v>623</v>
      </c>
      <c r="D266" s="7" t="s">
        <v>624</v>
      </c>
      <c r="E266" s="7" t="s">
        <v>271</v>
      </c>
      <c r="F266" s="7" t="s">
        <v>46</v>
      </c>
      <c r="G266" s="8">
        <v>39692</v>
      </c>
      <c r="H266" s="8">
        <v>41081</v>
      </c>
      <c r="I266" s="9">
        <v>17.5</v>
      </c>
      <c r="J266" s="9">
        <v>17.600000000000001</v>
      </c>
      <c r="K266" s="9">
        <v>0.10000000000000142</v>
      </c>
      <c r="L266" s="9">
        <v>5.7142857142857958E-3</v>
      </c>
      <c r="M266" s="11">
        <v>284.90000000000003</v>
      </c>
      <c r="N266" s="9"/>
      <c r="O266" s="9"/>
      <c r="P266" s="9" t="s">
        <v>637</v>
      </c>
      <c r="Q266" s="11">
        <v>3.8028747433264889</v>
      </c>
      <c r="R266" s="7" t="s">
        <v>739</v>
      </c>
      <c r="S266" s="7" t="s">
        <v>271</v>
      </c>
      <c r="T266" s="7" t="s">
        <v>46</v>
      </c>
      <c r="U266" t="str">
        <f>IF(COUNTIF($A$2:A266,A266)=1,"Joiner","Not new")</f>
        <v>Not new</v>
      </c>
    </row>
    <row r="267" spans="1:21" customFormat="1" hidden="1" x14ac:dyDescent="0.35">
      <c r="A267" s="7" t="s">
        <v>294</v>
      </c>
      <c r="B267" s="7" t="s">
        <v>295</v>
      </c>
      <c r="C267" s="7" t="s">
        <v>623</v>
      </c>
      <c r="D267" s="7" t="s">
        <v>624</v>
      </c>
      <c r="E267" s="7" t="s">
        <v>271</v>
      </c>
      <c r="F267" s="7" t="s">
        <v>32</v>
      </c>
      <c r="G267" s="8">
        <v>41018</v>
      </c>
      <c r="H267" s="8">
        <v>41627</v>
      </c>
      <c r="I267" s="9">
        <v>25.407</v>
      </c>
      <c r="J267" s="9">
        <v>14.629999999999999</v>
      </c>
      <c r="K267" s="9">
        <v>-10.777000000000001</v>
      </c>
      <c r="L267" s="9">
        <v>-0.424174440114929</v>
      </c>
      <c r="M267" s="11">
        <v>46.306999999999995</v>
      </c>
      <c r="N267" s="9"/>
      <c r="O267" s="9"/>
      <c r="P267" s="9" t="s">
        <v>625</v>
      </c>
      <c r="Q267" s="11">
        <v>1.6673511293634498</v>
      </c>
      <c r="R267" s="7" t="s">
        <v>740</v>
      </c>
      <c r="S267" s="7" t="s">
        <v>271</v>
      </c>
      <c r="T267" s="7" t="s">
        <v>32</v>
      </c>
      <c r="U267" t="str">
        <f>IF(COUNTIF($A$2:A267,A267)=1,"Joiner","Not new")</f>
        <v>Not new</v>
      </c>
    </row>
    <row r="268" spans="1:21" customFormat="1" hidden="1" x14ac:dyDescent="0.35">
      <c r="A268" s="7" t="s">
        <v>297</v>
      </c>
      <c r="B268" s="7" t="s">
        <v>298</v>
      </c>
      <c r="C268" s="7" t="s">
        <v>623</v>
      </c>
      <c r="D268" s="7" t="s">
        <v>624</v>
      </c>
      <c r="E268" s="7" t="s">
        <v>271</v>
      </c>
      <c r="F268" s="7" t="s">
        <v>32</v>
      </c>
      <c r="G268" s="8">
        <v>40927</v>
      </c>
      <c r="H268" s="8">
        <v>41081</v>
      </c>
      <c r="I268" s="9">
        <v>259.39999999999998</v>
      </c>
      <c r="J268" s="9">
        <v>250.61</v>
      </c>
      <c r="K268" s="9">
        <v>-8.7899999999999636</v>
      </c>
      <c r="L268" s="9">
        <v>-3.3885890516576575E-2</v>
      </c>
      <c r="M268" s="11">
        <v>741.93</v>
      </c>
      <c r="N268" s="9"/>
      <c r="O268" s="9"/>
      <c r="P268" s="9" t="s">
        <v>637</v>
      </c>
      <c r="Q268" s="11">
        <v>0.42162902121834361</v>
      </c>
      <c r="R268" s="7" t="s">
        <v>741</v>
      </c>
      <c r="S268" s="7" t="s">
        <v>271</v>
      </c>
      <c r="T268" s="7" t="s">
        <v>32</v>
      </c>
      <c r="U268" t="str">
        <f>IF(COUNTIF($A$2:A268,A268)=1,"Joiner","Not new")</f>
        <v>Not new</v>
      </c>
    </row>
    <row r="269" spans="1:21" customFormat="1" hidden="1" x14ac:dyDescent="0.35">
      <c r="A269" s="7" t="s">
        <v>300</v>
      </c>
      <c r="B269" s="7" t="s">
        <v>301</v>
      </c>
      <c r="C269" s="7" t="s">
        <v>623</v>
      </c>
      <c r="D269" s="7" t="s">
        <v>624</v>
      </c>
      <c r="E269" s="7" t="s">
        <v>271</v>
      </c>
      <c r="F269" s="7" t="s">
        <v>28</v>
      </c>
      <c r="G269" s="8">
        <v>40955</v>
      </c>
      <c r="H269" s="8">
        <v>41851</v>
      </c>
      <c r="I269" s="9">
        <v>32.14</v>
      </c>
      <c r="J269" s="9">
        <v>7.13</v>
      </c>
      <c r="K269" s="9">
        <v>-25.01</v>
      </c>
      <c r="L269" s="9">
        <v>-0.77815805849408837</v>
      </c>
      <c r="M269" s="11">
        <v>213.34</v>
      </c>
      <c r="N269" s="9"/>
      <c r="O269" s="9"/>
      <c r="P269" s="9" t="s">
        <v>625</v>
      </c>
      <c r="Q269" s="11">
        <v>2.4531143052703626</v>
      </c>
      <c r="R269" s="7" t="s">
        <v>742</v>
      </c>
      <c r="S269" s="7" t="s">
        <v>271</v>
      </c>
      <c r="T269" s="7" t="s">
        <v>28</v>
      </c>
      <c r="U269" t="str">
        <f>IF(COUNTIF($A$2:A269,A269)=1,"Joiner","Not new")</f>
        <v>Not new</v>
      </c>
    </row>
    <row r="270" spans="1:21" customFormat="1" hidden="1" x14ac:dyDescent="0.35">
      <c r="A270" s="7" t="s">
        <v>303</v>
      </c>
      <c r="B270" s="7" t="s">
        <v>304</v>
      </c>
      <c r="C270" s="7" t="s">
        <v>623</v>
      </c>
      <c r="D270" s="7" t="s">
        <v>624</v>
      </c>
      <c r="E270" s="7" t="s">
        <v>271</v>
      </c>
      <c r="F270" s="7" t="s">
        <v>36</v>
      </c>
      <c r="G270" s="8">
        <v>40966</v>
      </c>
      <c r="H270" s="8">
        <v>43039</v>
      </c>
      <c r="I270" s="9">
        <v>14</v>
      </c>
      <c r="J270" s="9">
        <v>8.8699999999999992</v>
      </c>
      <c r="K270" s="9">
        <v>-5.1300000000000008</v>
      </c>
      <c r="L270" s="9">
        <v>-0.36642857142857149</v>
      </c>
      <c r="M270" s="11">
        <v>114.16000000000001</v>
      </c>
      <c r="N270" s="9"/>
      <c r="O270" s="9"/>
      <c r="P270" s="9" t="s">
        <v>625</v>
      </c>
      <c r="Q270" s="11">
        <v>5.675564681724846</v>
      </c>
      <c r="R270" s="7" t="s">
        <v>743</v>
      </c>
      <c r="S270" s="7" t="s">
        <v>271</v>
      </c>
      <c r="T270" s="7" t="s">
        <v>36</v>
      </c>
      <c r="U270" t="str">
        <f>IF(COUNTIF($A$2:A270,A270)=1,"Joiner","Not new")</f>
        <v>Not new</v>
      </c>
    </row>
    <row r="271" spans="1:21" customFormat="1" hidden="1" x14ac:dyDescent="0.35">
      <c r="A271" s="7" t="s">
        <v>306</v>
      </c>
      <c r="B271" s="7" t="s">
        <v>744</v>
      </c>
      <c r="C271" s="7" t="s">
        <v>623</v>
      </c>
      <c r="D271" s="7" t="s">
        <v>624</v>
      </c>
      <c r="E271" s="7" t="s">
        <v>222</v>
      </c>
      <c r="F271" s="7" t="s">
        <v>714</v>
      </c>
      <c r="G271" s="8">
        <v>40759</v>
      </c>
      <c r="H271" s="8">
        <v>41715</v>
      </c>
      <c r="I271" s="9">
        <v>14.12</v>
      </c>
      <c r="J271" s="9">
        <v>41.33</v>
      </c>
      <c r="K271" s="9">
        <v>27.21</v>
      </c>
      <c r="L271" s="9">
        <v>1.9271</v>
      </c>
      <c r="M271" s="11">
        <v>212.03</v>
      </c>
      <c r="N271" s="9"/>
      <c r="O271" s="9"/>
      <c r="P271" s="9" t="s">
        <v>631</v>
      </c>
      <c r="Q271" s="11">
        <v>2.6173853524982889</v>
      </c>
      <c r="R271" s="7" t="s">
        <v>745</v>
      </c>
      <c r="S271" s="7" t="s">
        <v>222</v>
      </c>
      <c r="T271" s="7" t="s">
        <v>714</v>
      </c>
      <c r="U271" t="str">
        <f>IF(COUNTIF($A$2:A271,A271)=1,"Joiner","Not new")</f>
        <v>Not new</v>
      </c>
    </row>
    <row r="272" spans="1:21" customFormat="1" hidden="1" x14ac:dyDescent="0.35">
      <c r="A272" s="7" t="s">
        <v>309</v>
      </c>
      <c r="B272" s="7" t="s">
        <v>746</v>
      </c>
      <c r="C272" s="7" t="s">
        <v>623</v>
      </c>
      <c r="D272" s="7" t="s">
        <v>624</v>
      </c>
      <c r="E272" s="7" t="s">
        <v>311</v>
      </c>
      <c r="F272" s="7" t="s">
        <v>28</v>
      </c>
      <c r="G272" s="8">
        <v>40544</v>
      </c>
      <c r="H272" s="8">
        <v>41608</v>
      </c>
      <c r="I272" s="9">
        <v>43.699999999999996</v>
      </c>
      <c r="J272" s="9">
        <v>45.2</v>
      </c>
      <c r="K272" s="9">
        <v>1.5000000000000071</v>
      </c>
      <c r="L272" s="9">
        <v>3.4324942791762181E-2</v>
      </c>
      <c r="M272" s="11">
        <v>242.89999999999998</v>
      </c>
      <c r="N272" s="9"/>
      <c r="O272" s="9"/>
      <c r="P272" s="9" t="s">
        <v>643</v>
      </c>
      <c r="Q272" s="11">
        <v>2.9130732375085557</v>
      </c>
      <c r="R272" s="7" t="s">
        <v>747</v>
      </c>
      <c r="S272" s="7" t="s">
        <v>311</v>
      </c>
      <c r="T272" s="7" t="s">
        <v>28</v>
      </c>
      <c r="U272" t="str">
        <f>IF(COUNTIF($A$2:A272,A272)=1,"Joiner","Not new")</f>
        <v>Not new</v>
      </c>
    </row>
    <row r="273" spans="1:21" customFormat="1" hidden="1" x14ac:dyDescent="0.35">
      <c r="A273" s="7" t="s">
        <v>313</v>
      </c>
      <c r="B273" s="7" t="s">
        <v>748</v>
      </c>
      <c r="C273" s="7" t="s">
        <v>623</v>
      </c>
      <c r="D273" s="7" t="s">
        <v>624</v>
      </c>
      <c r="E273" s="7" t="s">
        <v>222</v>
      </c>
      <c r="F273" s="7" t="s">
        <v>714</v>
      </c>
      <c r="G273" s="8">
        <v>40785</v>
      </c>
      <c r="H273" s="8">
        <v>42024</v>
      </c>
      <c r="I273" s="9">
        <v>0</v>
      </c>
      <c r="J273" s="9">
        <v>0</v>
      </c>
      <c r="K273" s="9">
        <v>0</v>
      </c>
      <c r="L273" s="9" t="s">
        <v>727</v>
      </c>
      <c r="M273" s="11">
        <v>208.8</v>
      </c>
      <c r="N273" s="9"/>
      <c r="O273" s="9"/>
      <c r="P273" s="9" t="s">
        <v>631</v>
      </c>
      <c r="Q273" s="11">
        <v>3.3921971252566734</v>
      </c>
      <c r="R273" s="7" t="s">
        <v>749</v>
      </c>
      <c r="S273" s="7" t="s">
        <v>222</v>
      </c>
      <c r="T273" s="7" t="s">
        <v>714</v>
      </c>
      <c r="U273" t="str">
        <f>IF(COUNTIF($A$2:A273,A273)=1,"Joiner","Not new")</f>
        <v>Not new</v>
      </c>
    </row>
    <row r="274" spans="1:21" customFormat="1" hidden="1" x14ac:dyDescent="0.35">
      <c r="A274" s="7" t="s">
        <v>316</v>
      </c>
      <c r="B274" s="7" t="s">
        <v>317</v>
      </c>
      <c r="C274" s="7" t="s">
        <v>623</v>
      </c>
      <c r="D274" s="7" t="s">
        <v>624</v>
      </c>
      <c r="E274" s="7" t="s">
        <v>311</v>
      </c>
      <c r="F274" s="7" t="s">
        <v>32</v>
      </c>
      <c r="G274" s="8">
        <v>39973</v>
      </c>
      <c r="H274" s="8">
        <v>41274</v>
      </c>
      <c r="I274" s="9">
        <v>22.82</v>
      </c>
      <c r="J274" s="9">
        <v>22.82</v>
      </c>
      <c r="K274" s="9">
        <v>0</v>
      </c>
      <c r="L274" s="9">
        <v>0</v>
      </c>
      <c r="M274" s="11">
        <v>182.85000000000002</v>
      </c>
      <c r="N274" s="9"/>
      <c r="O274" s="9"/>
      <c r="P274" s="9" t="s">
        <v>643</v>
      </c>
      <c r="Q274" s="11">
        <v>3.5619438740588638</v>
      </c>
      <c r="R274" s="7" t="s">
        <v>750</v>
      </c>
      <c r="S274" s="7" t="s">
        <v>311</v>
      </c>
      <c r="T274" s="7" t="s">
        <v>32</v>
      </c>
      <c r="U274" t="str">
        <f>IF(COUNTIF($A$2:A274,A274)=1,"Joiner","Not new")</f>
        <v>Not new</v>
      </c>
    </row>
    <row r="275" spans="1:21" customFormat="1" hidden="1" x14ac:dyDescent="0.35">
      <c r="A275" s="7" t="s">
        <v>319</v>
      </c>
      <c r="B275" s="7" t="s">
        <v>751</v>
      </c>
      <c r="C275" s="7" t="s">
        <v>623</v>
      </c>
      <c r="D275" s="7" t="s">
        <v>624</v>
      </c>
      <c r="E275" s="7" t="s">
        <v>311</v>
      </c>
      <c r="F275" s="7" t="s">
        <v>32</v>
      </c>
      <c r="G275" s="8">
        <v>38078</v>
      </c>
      <c r="H275" s="8">
        <v>41883</v>
      </c>
      <c r="I275" s="9">
        <v>5.6400000000000006</v>
      </c>
      <c r="J275" s="9">
        <v>2.44</v>
      </c>
      <c r="K275" s="9">
        <v>-3.2000000000000006</v>
      </c>
      <c r="L275" s="9">
        <v>-0.56737588652482274</v>
      </c>
      <c r="M275" s="11">
        <v>29.45</v>
      </c>
      <c r="N275" s="9"/>
      <c r="O275" s="9"/>
      <c r="P275" s="9" t="s">
        <v>631</v>
      </c>
      <c r="Q275" s="11">
        <v>10.417522245037645</v>
      </c>
      <c r="R275" s="7" t="s">
        <v>752</v>
      </c>
      <c r="S275" s="7" t="s">
        <v>311</v>
      </c>
      <c r="T275" s="7" t="s">
        <v>32</v>
      </c>
      <c r="U275" t="str">
        <f>IF(COUNTIF($A$2:A275,A275)=1,"Joiner","Not new")</f>
        <v>Not new</v>
      </c>
    </row>
    <row r="276" spans="1:21" customFormat="1" hidden="1" x14ac:dyDescent="0.35">
      <c r="A276" s="7" t="s">
        <v>325</v>
      </c>
      <c r="B276" s="7" t="s">
        <v>753</v>
      </c>
      <c r="C276" s="7" t="s">
        <v>623</v>
      </c>
      <c r="D276" s="7" t="s">
        <v>624</v>
      </c>
      <c r="E276" s="7" t="s">
        <v>327</v>
      </c>
      <c r="F276" s="7" t="s">
        <v>32</v>
      </c>
      <c r="G276" s="8">
        <v>40634</v>
      </c>
      <c r="H276" s="8">
        <v>42095</v>
      </c>
      <c r="I276" s="9">
        <v>16.89</v>
      </c>
      <c r="J276" s="9">
        <v>16.89</v>
      </c>
      <c r="K276" s="9">
        <v>0</v>
      </c>
      <c r="L276" s="9">
        <v>0</v>
      </c>
      <c r="M276" s="11">
        <v>56.417999999999999</v>
      </c>
      <c r="N276" s="9"/>
      <c r="O276" s="9"/>
      <c r="P276" s="9" t="s">
        <v>625</v>
      </c>
      <c r="Q276" s="11">
        <v>4</v>
      </c>
      <c r="R276" s="7" t="s">
        <v>754</v>
      </c>
      <c r="S276" s="7" t="s">
        <v>327</v>
      </c>
      <c r="T276" s="7" t="s">
        <v>32</v>
      </c>
      <c r="U276" t="str">
        <f>IF(COUNTIF($A$2:A276,A276)=1,"Joiner","Not new")</f>
        <v>Not new</v>
      </c>
    </row>
    <row r="277" spans="1:21" customFormat="1" hidden="1" x14ac:dyDescent="0.35">
      <c r="A277" s="7" t="s">
        <v>329</v>
      </c>
      <c r="B277" s="7" t="s">
        <v>330</v>
      </c>
      <c r="C277" s="7" t="s">
        <v>623</v>
      </c>
      <c r="D277" s="7" t="s">
        <v>624</v>
      </c>
      <c r="E277" s="7" t="s">
        <v>327</v>
      </c>
      <c r="F277" s="7" t="s">
        <v>32</v>
      </c>
      <c r="G277" s="8">
        <v>40261</v>
      </c>
      <c r="H277" s="8">
        <v>41456</v>
      </c>
      <c r="I277" s="9">
        <v>8.7789999999999999</v>
      </c>
      <c r="J277" s="9">
        <v>9.0200000000000014</v>
      </c>
      <c r="K277" s="9">
        <v>0.24100000000000144</v>
      </c>
      <c r="L277" s="9">
        <v>2.7451873789725644E-2</v>
      </c>
      <c r="M277" s="11">
        <v>111.062</v>
      </c>
      <c r="N277" s="9"/>
      <c r="O277" s="9"/>
      <c r="P277" s="9" t="s">
        <v>625</v>
      </c>
      <c r="Q277" s="11">
        <v>3.2717316906228611</v>
      </c>
      <c r="R277" s="7" t="s">
        <v>755</v>
      </c>
      <c r="S277" s="7" t="s">
        <v>327</v>
      </c>
      <c r="T277" s="7" t="s">
        <v>32</v>
      </c>
      <c r="U277" t="str">
        <f>IF(COUNTIF($A$2:A277,A277)=1,"Joiner","Not new")</f>
        <v>Not new</v>
      </c>
    </row>
    <row r="278" spans="1:21" customFormat="1" hidden="1" x14ac:dyDescent="0.35">
      <c r="A278" s="7" t="s">
        <v>332</v>
      </c>
      <c r="B278" s="7" t="s">
        <v>333</v>
      </c>
      <c r="C278" s="7" t="s">
        <v>623</v>
      </c>
      <c r="D278" s="7" t="s">
        <v>624</v>
      </c>
      <c r="E278" s="7" t="s">
        <v>327</v>
      </c>
      <c r="F278" s="7" t="s">
        <v>28</v>
      </c>
      <c r="G278" s="8">
        <v>40364</v>
      </c>
      <c r="H278" s="8">
        <v>41943</v>
      </c>
      <c r="I278" s="9">
        <v>74.87</v>
      </c>
      <c r="J278" s="9">
        <v>72.45</v>
      </c>
      <c r="K278" s="9">
        <v>-2.4200000000000017</v>
      </c>
      <c r="L278" s="9">
        <v>-3.2322692667289987E-2</v>
      </c>
      <c r="M278" s="11">
        <v>333.02</v>
      </c>
      <c r="N278" s="9"/>
      <c r="O278" s="9"/>
      <c r="P278" s="9" t="s">
        <v>643</v>
      </c>
      <c r="Q278" s="11">
        <v>4.3230663928815876</v>
      </c>
      <c r="R278" s="7" t="s">
        <v>756</v>
      </c>
      <c r="S278" s="7" t="s">
        <v>327</v>
      </c>
      <c r="T278" s="7" t="s">
        <v>28</v>
      </c>
      <c r="U278" t="str">
        <f>IF(COUNTIF($A$2:A278,A278)=1,"Joiner","Not new")</f>
        <v>Not new</v>
      </c>
    </row>
    <row r="279" spans="1:21" customFormat="1" hidden="1" x14ac:dyDescent="0.35">
      <c r="A279" s="7" t="s">
        <v>335</v>
      </c>
      <c r="B279" s="7" t="s">
        <v>336</v>
      </c>
      <c r="C279" s="7" t="s">
        <v>623</v>
      </c>
      <c r="D279" s="7" t="s">
        <v>624</v>
      </c>
      <c r="E279" s="7" t="s">
        <v>327</v>
      </c>
      <c r="F279" s="7" t="s">
        <v>32</v>
      </c>
      <c r="G279" s="8">
        <v>40634</v>
      </c>
      <c r="H279" s="8">
        <v>42094</v>
      </c>
      <c r="I279" s="9">
        <v>15.22</v>
      </c>
      <c r="J279" s="9">
        <v>14.86</v>
      </c>
      <c r="K279" s="9">
        <v>-0.36000000000000121</v>
      </c>
      <c r="L279" s="9">
        <v>-2.3653088042050012E-2</v>
      </c>
      <c r="M279" s="11">
        <v>70.683000000000007</v>
      </c>
      <c r="N279" s="9"/>
      <c r="O279" s="9"/>
      <c r="P279" s="9" t="s">
        <v>625</v>
      </c>
      <c r="Q279" s="11">
        <v>3.9972621492128679</v>
      </c>
      <c r="R279" s="7" t="s">
        <v>757</v>
      </c>
      <c r="S279" s="7" t="s">
        <v>327</v>
      </c>
      <c r="T279" s="7" t="s">
        <v>32</v>
      </c>
      <c r="U279" t="str">
        <f>IF(COUNTIF($A$2:A279,A279)=1,"Joiner","Not new")</f>
        <v>Not new</v>
      </c>
    </row>
    <row r="280" spans="1:21" customFormat="1" hidden="1" x14ac:dyDescent="0.35">
      <c r="A280" s="7" t="s">
        <v>338</v>
      </c>
      <c r="B280" s="7" t="s">
        <v>339</v>
      </c>
      <c r="C280" s="7" t="s">
        <v>623</v>
      </c>
      <c r="D280" s="7" t="s">
        <v>624</v>
      </c>
      <c r="E280" s="7" t="s">
        <v>327</v>
      </c>
      <c r="F280" s="7" t="s">
        <v>28</v>
      </c>
      <c r="G280" s="8">
        <v>40634</v>
      </c>
      <c r="H280" s="8">
        <v>41578</v>
      </c>
      <c r="I280" s="9">
        <v>25.3</v>
      </c>
      <c r="J280" s="9">
        <v>25.51</v>
      </c>
      <c r="K280" s="9">
        <v>0.21000000000000085</v>
      </c>
      <c r="L280" s="9">
        <v>8.3003952569170297E-3</v>
      </c>
      <c r="M280" s="11">
        <v>82.707999999999998</v>
      </c>
      <c r="N280" s="9"/>
      <c r="O280" s="9"/>
      <c r="P280" s="9" t="s">
        <v>625</v>
      </c>
      <c r="Q280" s="11">
        <v>2.5845311430527036</v>
      </c>
      <c r="R280" s="7" t="s">
        <v>758</v>
      </c>
      <c r="S280" s="7" t="s">
        <v>327</v>
      </c>
      <c r="T280" s="7" t="s">
        <v>28</v>
      </c>
      <c r="U280" t="str">
        <f>IF(COUNTIF($A$2:A280,A280)=1,"Joiner","Not new")</f>
        <v>Not new</v>
      </c>
    </row>
    <row r="281" spans="1:21" customFormat="1" hidden="1" x14ac:dyDescent="0.35">
      <c r="A281" s="7" t="s">
        <v>341</v>
      </c>
      <c r="B281" s="7" t="s">
        <v>342</v>
      </c>
      <c r="C281" s="7" t="s">
        <v>623</v>
      </c>
      <c r="D281" s="7" t="s">
        <v>624</v>
      </c>
      <c r="E281" s="7" t="s">
        <v>327</v>
      </c>
      <c r="F281" s="7" t="s">
        <v>46</v>
      </c>
      <c r="G281" s="8">
        <v>40634</v>
      </c>
      <c r="H281" s="8">
        <v>41423</v>
      </c>
      <c r="I281" s="9">
        <v>11.13</v>
      </c>
      <c r="J281" s="9">
        <v>11.37</v>
      </c>
      <c r="K281" s="9">
        <v>0.23999999999999844</v>
      </c>
      <c r="L281" s="9">
        <v>2.1563342318059158E-2</v>
      </c>
      <c r="M281" s="11">
        <v>42.05</v>
      </c>
      <c r="N281" s="9"/>
      <c r="O281" s="9"/>
      <c r="P281" s="9" t="s">
        <v>625</v>
      </c>
      <c r="Q281" s="11">
        <v>2.1601642710472277</v>
      </c>
      <c r="R281" s="7" t="s">
        <v>759</v>
      </c>
      <c r="S281" s="7" t="s">
        <v>327</v>
      </c>
      <c r="T281" s="7" t="s">
        <v>46</v>
      </c>
      <c r="U281" t="str">
        <f>IF(COUNTIF($A$2:A281,A281)=1,"Joiner","Not new")</f>
        <v>Not new</v>
      </c>
    </row>
    <row r="282" spans="1:21" customFormat="1" hidden="1" x14ac:dyDescent="0.35">
      <c r="A282" s="7" t="s">
        <v>347</v>
      </c>
      <c r="B282" s="7" t="s">
        <v>348</v>
      </c>
      <c r="C282" s="7" t="s">
        <v>623</v>
      </c>
      <c r="D282" s="7" t="s">
        <v>624</v>
      </c>
      <c r="E282" s="7" t="s">
        <v>327</v>
      </c>
      <c r="F282" s="7" t="s">
        <v>32</v>
      </c>
      <c r="G282" s="8">
        <v>40800</v>
      </c>
      <c r="H282" s="8">
        <v>42185</v>
      </c>
      <c r="I282" s="9">
        <v>174.42</v>
      </c>
      <c r="J282" s="9">
        <v>172.12</v>
      </c>
      <c r="K282" s="9">
        <v>-2.2999999999999829</v>
      </c>
      <c r="L282" s="9">
        <v>-1.3186561174177176E-2</v>
      </c>
      <c r="M282" s="11">
        <v>552.25400000000002</v>
      </c>
      <c r="N282" s="9"/>
      <c r="O282" s="9"/>
      <c r="P282" s="9" t="s">
        <v>643</v>
      </c>
      <c r="Q282" s="11">
        <v>3.7919233401779602</v>
      </c>
      <c r="R282" s="7" t="s">
        <v>760</v>
      </c>
      <c r="S282" s="7" t="s">
        <v>327</v>
      </c>
      <c r="T282" s="7" t="s">
        <v>32</v>
      </c>
      <c r="U282" t="str">
        <f>IF(COUNTIF($A$2:A282,A282)=1,"Joiner","Not new")</f>
        <v>Not new</v>
      </c>
    </row>
    <row r="283" spans="1:21" customFormat="1" hidden="1" x14ac:dyDescent="0.35">
      <c r="A283" s="7" t="s">
        <v>353</v>
      </c>
      <c r="B283" s="7" t="s">
        <v>354</v>
      </c>
      <c r="C283" s="7" t="s">
        <v>623</v>
      </c>
      <c r="D283" s="7" t="s">
        <v>624</v>
      </c>
      <c r="E283" s="7" t="s">
        <v>355</v>
      </c>
      <c r="F283" s="7" t="s">
        <v>28</v>
      </c>
      <c r="G283" s="8">
        <v>40299</v>
      </c>
      <c r="H283" s="8">
        <v>41821</v>
      </c>
      <c r="I283" s="9">
        <v>0</v>
      </c>
      <c r="J283" s="9">
        <v>0</v>
      </c>
      <c r="K283" s="9">
        <v>0</v>
      </c>
      <c r="L283" s="9">
        <v>0</v>
      </c>
      <c r="M283" s="11">
        <v>0</v>
      </c>
      <c r="N283" s="9"/>
      <c r="O283" s="9"/>
      <c r="P283" s="9" t="s">
        <v>625</v>
      </c>
      <c r="Q283" s="11">
        <v>4.1670088980150579</v>
      </c>
      <c r="R283" s="7" t="s">
        <v>761</v>
      </c>
      <c r="S283" s="7" t="s">
        <v>355</v>
      </c>
      <c r="T283" s="7" t="s">
        <v>28</v>
      </c>
      <c r="U283" t="str">
        <f>IF(COUNTIF($A$2:A283,A283)=1,"Joiner","Not new")</f>
        <v>Not new</v>
      </c>
    </row>
    <row r="284" spans="1:21" customFormat="1" hidden="1" x14ac:dyDescent="0.35">
      <c r="A284" s="7" t="s">
        <v>360</v>
      </c>
      <c r="B284" s="7" t="s">
        <v>762</v>
      </c>
      <c r="C284" s="7" t="s">
        <v>623</v>
      </c>
      <c r="D284" s="7" t="s">
        <v>624</v>
      </c>
      <c r="E284" s="7" t="s">
        <v>763</v>
      </c>
      <c r="F284" s="7" t="s">
        <v>197</v>
      </c>
      <c r="G284" s="8">
        <v>39539</v>
      </c>
      <c r="H284" s="8">
        <v>41547</v>
      </c>
      <c r="I284" s="9">
        <v>41.97</v>
      </c>
      <c r="J284" s="9">
        <v>38.11</v>
      </c>
      <c r="K284" s="9">
        <v>-3.8599999999999994</v>
      </c>
      <c r="L284" s="9">
        <v>-9.1970455086966871E-2</v>
      </c>
      <c r="M284" s="11">
        <v>398.65</v>
      </c>
      <c r="N284" s="9"/>
      <c r="O284" s="9"/>
      <c r="P284" s="9" t="s">
        <v>637</v>
      </c>
      <c r="Q284" s="11">
        <v>5.4976043805612598</v>
      </c>
      <c r="R284" s="7" t="s">
        <v>764</v>
      </c>
      <c r="S284" s="7" t="s">
        <v>763</v>
      </c>
      <c r="T284" s="7" t="s">
        <v>197</v>
      </c>
      <c r="U284" t="str">
        <f>IF(COUNTIF($A$2:A284,A284)=1,"Joiner","Not new")</f>
        <v>Not new</v>
      </c>
    </row>
    <row r="285" spans="1:21" customFormat="1" hidden="1" x14ac:dyDescent="0.35">
      <c r="A285" s="7" t="s">
        <v>364</v>
      </c>
      <c r="B285" s="7" t="s">
        <v>765</v>
      </c>
      <c r="C285" s="7" t="s">
        <v>623</v>
      </c>
      <c r="D285" s="7" t="s">
        <v>624</v>
      </c>
      <c r="E285" s="7" t="s">
        <v>362</v>
      </c>
      <c r="F285" s="7" t="s">
        <v>28</v>
      </c>
      <c r="G285" s="8">
        <v>38808</v>
      </c>
      <c r="H285" s="8">
        <v>42094</v>
      </c>
      <c r="I285" s="9">
        <v>13.98</v>
      </c>
      <c r="J285" s="9">
        <v>14.67</v>
      </c>
      <c r="K285" s="9">
        <v>0.6899999999999995</v>
      </c>
      <c r="L285" s="9">
        <v>4.9356223175965629E-2</v>
      </c>
      <c r="M285" s="11">
        <v>173.18</v>
      </c>
      <c r="N285" s="9"/>
      <c r="O285" s="9"/>
      <c r="P285" s="9" t="s">
        <v>637</v>
      </c>
      <c r="Q285" s="11">
        <v>8.9965776865160851</v>
      </c>
      <c r="R285" s="7" t="s">
        <v>766</v>
      </c>
      <c r="S285" s="7" t="s">
        <v>362</v>
      </c>
      <c r="T285" s="7" t="s">
        <v>28</v>
      </c>
      <c r="U285" t="str">
        <f>IF(COUNTIF($A$2:A285,A285)=1,"Joiner","Not new")</f>
        <v>Not new</v>
      </c>
    </row>
    <row r="286" spans="1:21" customFormat="1" hidden="1" x14ac:dyDescent="0.35">
      <c r="A286" s="7" t="s">
        <v>367</v>
      </c>
      <c r="B286" s="7" t="s">
        <v>368</v>
      </c>
      <c r="C286" s="7" t="s">
        <v>623</v>
      </c>
      <c r="D286" s="7" t="s">
        <v>624</v>
      </c>
      <c r="E286" s="7" t="s">
        <v>362</v>
      </c>
      <c r="F286" s="7" t="s">
        <v>28</v>
      </c>
      <c r="G286" s="8">
        <v>39216</v>
      </c>
      <c r="H286" s="8">
        <v>41944</v>
      </c>
      <c r="I286" s="9">
        <v>11.348236545463422</v>
      </c>
      <c r="J286" s="9">
        <v>13.560396618236105</v>
      </c>
      <c r="K286" s="9">
        <v>2.2121600727726829</v>
      </c>
      <c r="L286" s="9">
        <v>0.19489999999999999</v>
      </c>
      <c r="M286" s="11">
        <v>202.05769141454925</v>
      </c>
      <c r="N286" s="9"/>
      <c r="O286" s="9"/>
      <c r="P286" s="9" t="s">
        <v>643</v>
      </c>
      <c r="Q286" s="11">
        <v>7.4688569472963726</v>
      </c>
      <c r="R286" s="7" t="s">
        <v>767</v>
      </c>
      <c r="S286" s="7" t="s">
        <v>362</v>
      </c>
      <c r="T286" s="7" t="s">
        <v>28</v>
      </c>
      <c r="U286" t="str">
        <f>IF(COUNTIF($A$2:A286,A286)=1,"Joiner","Not new")</f>
        <v>Not new</v>
      </c>
    </row>
    <row r="287" spans="1:21" customFormat="1" hidden="1" x14ac:dyDescent="0.35">
      <c r="A287" s="7" t="s">
        <v>370</v>
      </c>
      <c r="B287" s="7" t="s">
        <v>768</v>
      </c>
      <c r="C287" s="7" t="s">
        <v>623</v>
      </c>
      <c r="D287" s="7" t="s">
        <v>624</v>
      </c>
      <c r="E287" s="7" t="s">
        <v>362</v>
      </c>
      <c r="F287" s="7" t="s">
        <v>36</v>
      </c>
      <c r="G287" s="8">
        <v>40541</v>
      </c>
      <c r="H287" s="8">
        <v>42278</v>
      </c>
      <c r="I287" s="9">
        <v>130.57</v>
      </c>
      <c r="J287" s="9">
        <v>161.5</v>
      </c>
      <c r="K287" s="9">
        <v>30.930000000000007</v>
      </c>
      <c r="L287" s="9">
        <v>0.236884429807766</v>
      </c>
      <c r="M287" s="11">
        <v>645.66999999999996</v>
      </c>
      <c r="N287" s="9"/>
      <c r="O287" s="9"/>
      <c r="P287" s="9" t="s">
        <v>637</v>
      </c>
      <c r="Q287" s="11">
        <v>4.7556468172484596</v>
      </c>
      <c r="R287" s="7" t="s">
        <v>769</v>
      </c>
      <c r="S287" s="7" t="s">
        <v>362</v>
      </c>
      <c r="T287" s="7" t="s">
        <v>36</v>
      </c>
      <c r="U287" t="str">
        <f>IF(COUNTIF($A$2:A287,A287)=1,"Joiner","Not new")</f>
        <v>Not new</v>
      </c>
    </row>
    <row r="288" spans="1:21" customFormat="1" hidden="1" x14ac:dyDescent="0.35">
      <c r="A288" s="7" t="s">
        <v>373</v>
      </c>
      <c r="B288" s="7" t="s">
        <v>374</v>
      </c>
      <c r="C288" s="7" t="s">
        <v>623</v>
      </c>
      <c r="D288" s="7" t="s">
        <v>624</v>
      </c>
      <c r="E288" s="7" t="s">
        <v>362</v>
      </c>
      <c r="F288" s="7" t="s">
        <v>36</v>
      </c>
      <c r="G288" s="8">
        <v>38808</v>
      </c>
      <c r="H288" s="8">
        <v>43922</v>
      </c>
      <c r="I288" s="9" t="s">
        <v>770</v>
      </c>
      <c r="J288" s="9" t="s">
        <v>770</v>
      </c>
      <c r="K288" s="9" t="s">
        <v>770</v>
      </c>
      <c r="L288" s="9" t="s">
        <v>770</v>
      </c>
      <c r="M288" s="11" t="s">
        <v>770</v>
      </c>
      <c r="N288" s="9"/>
      <c r="O288" s="9"/>
      <c r="P288" s="9" t="s">
        <v>643</v>
      </c>
      <c r="Q288" s="11">
        <v>14.001368925393566</v>
      </c>
      <c r="R288" s="7" t="s">
        <v>771</v>
      </c>
      <c r="S288" s="7" t="s">
        <v>362</v>
      </c>
      <c r="T288" s="7" t="s">
        <v>36</v>
      </c>
      <c r="U288" t="str">
        <f>IF(COUNTIF($A$2:A288,A288)=1,"Joiner","Not new")</f>
        <v>Not new</v>
      </c>
    </row>
    <row r="289" spans="1:21" customFormat="1" hidden="1" x14ac:dyDescent="0.35">
      <c r="A289" s="7" t="s">
        <v>376</v>
      </c>
      <c r="B289" s="7" t="s">
        <v>377</v>
      </c>
      <c r="C289" s="7" t="s">
        <v>623</v>
      </c>
      <c r="D289" s="7" t="s">
        <v>624</v>
      </c>
      <c r="E289" s="7" t="s">
        <v>362</v>
      </c>
      <c r="F289" s="7" t="s">
        <v>36</v>
      </c>
      <c r="G289" s="8">
        <v>40695</v>
      </c>
      <c r="H289" s="8">
        <v>44196</v>
      </c>
      <c r="I289" s="9">
        <v>6.82</v>
      </c>
      <c r="J289" s="9">
        <v>10.24</v>
      </c>
      <c r="K289" s="9">
        <v>3.42</v>
      </c>
      <c r="L289" s="9">
        <v>0.50146627565982405</v>
      </c>
      <c r="M289" s="11">
        <v>16.75</v>
      </c>
      <c r="N289" s="9"/>
      <c r="O289" s="9"/>
      <c r="P289" s="9" t="s">
        <v>643</v>
      </c>
      <c r="Q289" s="11">
        <v>9.5852156057494859</v>
      </c>
      <c r="R289" s="7" t="s">
        <v>772</v>
      </c>
      <c r="S289" s="7" t="s">
        <v>362</v>
      </c>
      <c r="T289" s="7" t="s">
        <v>36</v>
      </c>
      <c r="U289" t="str">
        <f>IF(COUNTIF($A$2:A289,A289)=1,"Joiner","Not new")</f>
        <v>Not new</v>
      </c>
    </row>
    <row r="290" spans="1:21" customFormat="1" hidden="1" x14ac:dyDescent="0.35">
      <c r="A290" s="7" t="s">
        <v>379</v>
      </c>
      <c r="B290" s="7" t="s">
        <v>773</v>
      </c>
      <c r="C290" s="7" t="s">
        <v>623</v>
      </c>
      <c r="D290" s="7" t="s">
        <v>624</v>
      </c>
      <c r="E290" s="7" t="s">
        <v>362</v>
      </c>
      <c r="F290" s="7" t="s">
        <v>32</v>
      </c>
      <c r="G290" s="8">
        <v>40886</v>
      </c>
      <c r="H290" s="8">
        <v>41821</v>
      </c>
      <c r="I290" s="9">
        <v>1.54</v>
      </c>
      <c r="J290" s="9">
        <v>1.54</v>
      </c>
      <c r="K290" s="9">
        <v>0</v>
      </c>
      <c r="L290" s="9">
        <v>6.4977257959706941E-4</v>
      </c>
      <c r="M290" s="11">
        <v>595.69000000000005</v>
      </c>
      <c r="N290" s="9"/>
      <c r="O290" s="9"/>
      <c r="P290" s="9" t="s">
        <v>637</v>
      </c>
      <c r="Q290" s="11">
        <v>2.5598904859685145</v>
      </c>
      <c r="R290" s="7" t="s">
        <v>774</v>
      </c>
      <c r="S290" s="7" t="s">
        <v>362</v>
      </c>
      <c r="T290" s="7" t="s">
        <v>32</v>
      </c>
      <c r="U290" t="str">
        <f>IF(COUNTIF($A$2:A290,A290)=1,"Joiner","Not new")</f>
        <v>Not new</v>
      </c>
    </row>
    <row r="291" spans="1:21" customFormat="1" hidden="1" x14ac:dyDescent="0.35">
      <c r="A291" s="7" t="s">
        <v>382</v>
      </c>
      <c r="B291" s="7" t="s">
        <v>775</v>
      </c>
      <c r="C291" s="7" t="s">
        <v>623</v>
      </c>
      <c r="D291" s="7" t="s">
        <v>624</v>
      </c>
      <c r="E291" s="7" t="s">
        <v>362</v>
      </c>
      <c r="F291" s="7" t="s">
        <v>32</v>
      </c>
      <c r="G291" s="8">
        <v>40969</v>
      </c>
      <c r="H291" s="8">
        <v>41882</v>
      </c>
      <c r="I291" s="9">
        <v>0.04</v>
      </c>
      <c r="J291" s="9">
        <v>0.04</v>
      </c>
      <c r="K291" s="9">
        <v>0</v>
      </c>
      <c r="L291" s="9">
        <v>0</v>
      </c>
      <c r="M291" s="11">
        <v>183.52</v>
      </c>
      <c r="N291" s="9"/>
      <c r="O291" s="9"/>
      <c r="P291" s="9" t="s">
        <v>637</v>
      </c>
      <c r="Q291" s="11">
        <v>2.4996577686516086</v>
      </c>
      <c r="R291" s="7" t="s">
        <v>776</v>
      </c>
      <c r="S291" s="7" t="s">
        <v>362</v>
      </c>
      <c r="T291" s="7" t="s">
        <v>32</v>
      </c>
      <c r="U291" t="str">
        <f>IF(COUNTIF($A$2:A291,A291)=1,"Joiner","Not new")</f>
        <v>Not new</v>
      </c>
    </row>
    <row r="292" spans="1:21" customFormat="1" hidden="1" x14ac:dyDescent="0.35">
      <c r="A292" s="7" t="s">
        <v>385</v>
      </c>
      <c r="B292" s="7" t="s">
        <v>386</v>
      </c>
      <c r="C292" s="7" t="s">
        <v>623</v>
      </c>
      <c r="D292" s="7" t="s">
        <v>624</v>
      </c>
      <c r="E292" s="7" t="s">
        <v>362</v>
      </c>
      <c r="F292" s="7" t="s">
        <v>46</v>
      </c>
      <c r="G292" s="8">
        <v>38991</v>
      </c>
      <c r="H292" s="8">
        <v>41274</v>
      </c>
      <c r="I292" s="9">
        <v>20.89</v>
      </c>
      <c r="J292" s="9">
        <v>21.61</v>
      </c>
      <c r="K292" s="9">
        <v>0.72</v>
      </c>
      <c r="L292" s="9">
        <v>3.4410984490850519E-2</v>
      </c>
      <c r="M292" s="11">
        <v>368.49</v>
      </c>
      <c r="N292" s="9"/>
      <c r="O292" s="9"/>
      <c r="P292" s="9" t="s">
        <v>643</v>
      </c>
      <c r="Q292" s="11">
        <v>6.2505133470225873</v>
      </c>
      <c r="R292" s="7" t="s">
        <v>777</v>
      </c>
      <c r="S292" s="7" t="s">
        <v>362</v>
      </c>
      <c r="T292" s="7" t="s">
        <v>46</v>
      </c>
      <c r="U292" t="str">
        <f>IF(COUNTIF($A$2:A292,A292)=1,"Joiner","Not new")</f>
        <v>Not new</v>
      </c>
    </row>
    <row r="293" spans="1:21" customFormat="1" hidden="1" x14ac:dyDescent="0.35">
      <c r="A293" s="7" t="s">
        <v>388</v>
      </c>
      <c r="B293" s="7" t="s">
        <v>778</v>
      </c>
      <c r="C293" s="7" t="s">
        <v>623</v>
      </c>
      <c r="D293" s="7" t="s">
        <v>624</v>
      </c>
      <c r="E293" s="7" t="s">
        <v>362</v>
      </c>
      <c r="F293" s="7" t="s">
        <v>36</v>
      </c>
      <c r="G293" s="8">
        <v>38078</v>
      </c>
      <c r="H293" s="8">
        <v>41394</v>
      </c>
      <c r="I293" s="9">
        <v>4.9000000000000004</v>
      </c>
      <c r="J293" s="9">
        <v>4.9000000000000004</v>
      </c>
      <c r="K293" s="9">
        <v>0</v>
      </c>
      <c r="L293" s="9">
        <v>0</v>
      </c>
      <c r="M293" s="11">
        <v>188.49</v>
      </c>
      <c r="N293" s="9"/>
      <c r="O293" s="9"/>
      <c r="P293" s="9" t="s">
        <v>637</v>
      </c>
      <c r="Q293" s="11">
        <v>9.0787132101300472</v>
      </c>
      <c r="R293" s="7" t="s">
        <v>779</v>
      </c>
      <c r="S293" s="7" t="s">
        <v>362</v>
      </c>
      <c r="T293" s="7" t="s">
        <v>36</v>
      </c>
      <c r="U293" t="str">
        <f>IF(COUNTIF($A$2:A293,A293)=1,"Joiner","Not new")</f>
        <v>Not new</v>
      </c>
    </row>
    <row r="294" spans="1:21" customFormat="1" hidden="1" x14ac:dyDescent="0.35">
      <c r="A294" s="7" t="s">
        <v>391</v>
      </c>
      <c r="B294" s="7" t="s">
        <v>392</v>
      </c>
      <c r="C294" s="7" t="s">
        <v>623</v>
      </c>
      <c r="D294" s="7" t="s">
        <v>624</v>
      </c>
      <c r="E294" s="7" t="s">
        <v>362</v>
      </c>
      <c r="F294" s="7" t="s">
        <v>32</v>
      </c>
      <c r="G294" s="8">
        <v>39995</v>
      </c>
      <c r="H294" s="8">
        <v>41182</v>
      </c>
      <c r="I294" s="9">
        <v>94.92</v>
      </c>
      <c r="J294" s="9">
        <v>97.8</v>
      </c>
      <c r="K294" s="9">
        <v>2.8799999999999955</v>
      </c>
      <c r="L294" s="9">
        <v>3.0341340075853301E-2</v>
      </c>
      <c r="M294" s="11">
        <v>686.73</v>
      </c>
      <c r="N294" s="9"/>
      <c r="O294" s="9"/>
      <c r="P294" s="9" t="s">
        <v>625</v>
      </c>
      <c r="Q294" s="11">
        <v>3.2498288843258041</v>
      </c>
      <c r="R294" s="7" t="s">
        <v>780</v>
      </c>
      <c r="S294" s="7" t="s">
        <v>362</v>
      </c>
      <c r="T294" s="7" t="s">
        <v>32</v>
      </c>
      <c r="U294" t="str">
        <f>IF(COUNTIF($A$2:A294,A294)=1,"Joiner","Not new")</f>
        <v>Not new</v>
      </c>
    </row>
    <row r="295" spans="1:21" customFormat="1" hidden="1" x14ac:dyDescent="0.35">
      <c r="A295" s="7" t="s">
        <v>394</v>
      </c>
      <c r="B295" s="7" t="s">
        <v>395</v>
      </c>
      <c r="C295" s="7" t="s">
        <v>623</v>
      </c>
      <c r="D295" s="7" t="s">
        <v>624</v>
      </c>
      <c r="E295" s="7" t="s">
        <v>362</v>
      </c>
      <c r="F295" s="7" t="s">
        <v>32</v>
      </c>
      <c r="G295" s="8">
        <v>40702</v>
      </c>
      <c r="H295" s="8">
        <v>41729</v>
      </c>
      <c r="I295" s="9">
        <v>417.7</v>
      </c>
      <c r="J295" s="9">
        <v>417.7</v>
      </c>
      <c r="K295" s="9">
        <v>0</v>
      </c>
      <c r="L295" s="9">
        <v>0</v>
      </c>
      <c r="M295" s="11">
        <v>1697.8</v>
      </c>
      <c r="N295" s="9"/>
      <c r="O295" s="9"/>
      <c r="P295" s="9" t="s">
        <v>637</v>
      </c>
      <c r="Q295" s="11">
        <v>2.8117727583846679</v>
      </c>
      <c r="R295" s="7" t="s">
        <v>781</v>
      </c>
      <c r="S295" s="7" t="s">
        <v>362</v>
      </c>
      <c r="T295" s="7" t="s">
        <v>32</v>
      </c>
      <c r="U295" t="str">
        <f>IF(COUNTIF($A$2:A295,A295)=1,"Joiner","Not new")</f>
        <v>Not new</v>
      </c>
    </row>
    <row r="296" spans="1:21" customFormat="1" hidden="1" x14ac:dyDescent="0.35">
      <c r="A296" s="7" t="s">
        <v>418</v>
      </c>
      <c r="B296" s="7" t="s">
        <v>419</v>
      </c>
      <c r="C296" s="7" t="s">
        <v>623</v>
      </c>
      <c r="D296" s="7" t="s">
        <v>624</v>
      </c>
      <c r="E296" s="7" t="s">
        <v>362</v>
      </c>
      <c r="F296" s="7" t="s">
        <v>95</v>
      </c>
      <c r="G296" s="8">
        <v>40787</v>
      </c>
      <c r="H296" s="8" t="s">
        <v>782</v>
      </c>
      <c r="I296" s="9" t="s">
        <v>782</v>
      </c>
      <c r="J296" s="9" t="s">
        <v>782</v>
      </c>
      <c r="K296" s="9" t="s">
        <v>712</v>
      </c>
      <c r="L296" s="9" t="s">
        <v>712</v>
      </c>
      <c r="M296" s="11" t="s">
        <v>782</v>
      </c>
      <c r="N296" s="9"/>
      <c r="O296" s="9"/>
      <c r="P296" s="9" t="s">
        <v>637</v>
      </c>
      <c r="Q296" s="11">
        <v>0</v>
      </c>
      <c r="R296" s="7" t="s">
        <v>783</v>
      </c>
      <c r="S296" s="7" t="s">
        <v>362</v>
      </c>
      <c r="T296" s="7" t="s">
        <v>95</v>
      </c>
      <c r="U296" t="str">
        <f>IF(COUNTIF($A$2:A296,A296)=1,"Joiner","Not new")</f>
        <v>Not new</v>
      </c>
    </row>
    <row r="297" spans="1:21" customFormat="1" hidden="1" x14ac:dyDescent="0.35">
      <c r="A297" s="7" t="s">
        <v>421</v>
      </c>
      <c r="B297" s="7" t="s">
        <v>422</v>
      </c>
      <c r="C297" s="7" t="s">
        <v>623</v>
      </c>
      <c r="D297" s="7" t="s">
        <v>624</v>
      </c>
      <c r="E297" s="7" t="s">
        <v>423</v>
      </c>
      <c r="F297" s="7" t="s">
        <v>32</v>
      </c>
      <c r="G297" s="8">
        <v>36663</v>
      </c>
      <c r="H297" s="8">
        <v>44651</v>
      </c>
      <c r="I297" s="9">
        <v>149</v>
      </c>
      <c r="J297" s="9">
        <v>149</v>
      </c>
      <c r="K297" s="9">
        <v>0</v>
      </c>
      <c r="L297" s="9">
        <v>0</v>
      </c>
      <c r="M297" s="11" t="s">
        <v>784</v>
      </c>
      <c r="N297" s="9"/>
      <c r="O297" s="9"/>
      <c r="P297" s="9" t="s">
        <v>785</v>
      </c>
      <c r="Q297" s="11">
        <v>21.869952087611225</v>
      </c>
      <c r="R297" s="7" t="s">
        <v>786</v>
      </c>
      <c r="S297" s="7" t="s">
        <v>423</v>
      </c>
      <c r="T297" s="7" t="s">
        <v>32</v>
      </c>
      <c r="U297" t="str">
        <f>IF(COUNTIF($A$2:A297,A297)=1,"Joiner","Not new")</f>
        <v>Not new</v>
      </c>
    </row>
    <row r="298" spans="1:21" customFormat="1" hidden="1" x14ac:dyDescent="0.35">
      <c r="A298" s="7" t="s">
        <v>425</v>
      </c>
      <c r="B298" s="7" t="s">
        <v>426</v>
      </c>
      <c r="C298" s="7" t="s">
        <v>623</v>
      </c>
      <c r="D298" s="7" t="s">
        <v>624</v>
      </c>
      <c r="E298" s="7" t="s">
        <v>423</v>
      </c>
      <c r="F298" s="7" t="s">
        <v>28</v>
      </c>
      <c r="G298" s="8">
        <v>40255</v>
      </c>
      <c r="H298" s="8">
        <v>43191</v>
      </c>
      <c r="I298" s="9">
        <v>141.57</v>
      </c>
      <c r="J298" s="9">
        <v>150.19</v>
      </c>
      <c r="K298" s="9">
        <v>8.6199999999999761</v>
      </c>
      <c r="L298" s="9">
        <v>6.0888606343151623E-2</v>
      </c>
      <c r="M298" s="11">
        <v>1219.4000000000001</v>
      </c>
      <c r="N298" s="9"/>
      <c r="O298" s="9"/>
      <c r="P298" s="9" t="s">
        <v>785</v>
      </c>
      <c r="Q298" s="11">
        <v>8.038329911019849</v>
      </c>
      <c r="R298" s="7" t="s">
        <v>787</v>
      </c>
      <c r="S298" s="7" t="s">
        <v>423</v>
      </c>
      <c r="T298" s="7" t="s">
        <v>28</v>
      </c>
      <c r="U298" t="str">
        <f>IF(COUNTIF($A$2:A298,A298)=1,"Joiner","Not new")</f>
        <v>Not new</v>
      </c>
    </row>
    <row r="299" spans="1:21" customFormat="1" hidden="1" x14ac:dyDescent="0.35">
      <c r="A299" s="7" t="s">
        <v>428</v>
      </c>
      <c r="B299" s="7" t="s">
        <v>429</v>
      </c>
      <c r="C299" s="7" t="s">
        <v>623</v>
      </c>
      <c r="D299" s="7" t="s">
        <v>624</v>
      </c>
      <c r="E299" s="7" t="s">
        <v>423</v>
      </c>
      <c r="F299" s="7" t="s">
        <v>28</v>
      </c>
      <c r="G299" s="8">
        <v>38960</v>
      </c>
      <c r="H299" s="8">
        <v>43555</v>
      </c>
      <c r="I299" s="9">
        <v>117.91</v>
      </c>
      <c r="J299" s="9">
        <v>96.76</v>
      </c>
      <c r="K299" s="9">
        <v>-21.15</v>
      </c>
      <c r="L299" s="9">
        <v>-0.17937409888898306</v>
      </c>
      <c r="M299" s="11">
        <v>1609.49</v>
      </c>
      <c r="N299" s="9"/>
      <c r="O299" s="9"/>
      <c r="P299" s="9" t="s">
        <v>625</v>
      </c>
      <c r="Q299" s="11">
        <v>12.580424366872005</v>
      </c>
      <c r="R299" s="7" t="s">
        <v>788</v>
      </c>
      <c r="S299" s="7" t="s">
        <v>423</v>
      </c>
      <c r="T299" s="7" t="s">
        <v>28</v>
      </c>
      <c r="U299" t="str">
        <f>IF(COUNTIF($A$2:A299,A299)=1,"Joiner","Not new")</f>
        <v>Not new</v>
      </c>
    </row>
    <row r="300" spans="1:21" customFormat="1" hidden="1" x14ac:dyDescent="0.35">
      <c r="A300" s="7" t="s">
        <v>431</v>
      </c>
      <c r="B300" s="7" t="s">
        <v>789</v>
      </c>
      <c r="C300" s="7" t="s">
        <v>623</v>
      </c>
      <c r="D300" s="7" t="s">
        <v>624</v>
      </c>
      <c r="E300" s="7" t="s">
        <v>423</v>
      </c>
      <c r="F300" s="7" t="s">
        <v>95</v>
      </c>
      <c r="G300" s="8">
        <v>41364</v>
      </c>
      <c r="H300" s="8">
        <v>44834</v>
      </c>
      <c r="I300" s="9">
        <v>2</v>
      </c>
      <c r="J300" s="9">
        <v>3.51</v>
      </c>
      <c r="K300" s="9">
        <v>1.51</v>
      </c>
      <c r="L300" s="9">
        <v>0.755</v>
      </c>
      <c r="M300" s="11" t="s">
        <v>784</v>
      </c>
      <c r="N300" s="9"/>
      <c r="O300" s="9"/>
      <c r="P300" s="9" t="s">
        <v>785</v>
      </c>
      <c r="Q300" s="11">
        <v>9.500342231348391</v>
      </c>
      <c r="R300" s="7" t="s">
        <v>790</v>
      </c>
      <c r="S300" s="7" t="s">
        <v>423</v>
      </c>
      <c r="T300" s="7" t="s">
        <v>95</v>
      </c>
      <c r="U300" t="str">
        <f>IF(COUNTIF($A$2:A300,A300)=1,"Joiner","Not new")</f>
        <v>Not new</v>
      </c>
    </row>
    <row r="301" spans="1:21" customFormat="1" hidden="1" x14ac:dyDescent="0.35">
      <c r="A301" s="7" t="s">
        <v>434</v>
      </c>
      <c r="B301" s="7" t="s">
        <v>435</v>
      </c>
      <c r="C301" s="7" t="s">
        <v>623</v>
      </c>
      <c r="D301" s="7" t="s">
        <v>624</v>
      </c>
      <c r="E301" s="7" t="s">
        <v>423</v>
      </c>
      <c r="F301" s="7" t="s">
        <v>36</v>
      </c>
      <c r="G301" s="8">
        <v>37137</v>
      </c>
      <c r="H301" s="8">
        <v>42084</v>
      </c>
      <c r="I301" s="9">
        <v>777.49</v>
      </c>
      <c r="J301" s="9">
        <v>794.8</v>
      </c>
      <c r="K301" s="9">
        <v>17.309999999999945</v>
      </c>
      <c r="L301" s="9">
        <v>2.226395194793495E-2</v>
      </c>
      <c r="M301" s="11">
        <v>7349.97</v>
      </c>
      <c r="N301" s="9"/>
      <c r="O301" s="9"/>
      <c r="P301" s="9" t="s">
        <v>643</v>
      </c>
      <c r="Q301" s="11">
        <v>13.544147843942506</v>
      </c>
      <c r="R301" s="7" t="s">
        <v>791</v>
      </c>
      <c r="S301" s="7" t="s">
        <v>423</v>
      </c>
      <c r="T301" s="7" t="s">
        <v>36</v>
      </c>
      <c r="U301" t="str">
        <f>IF(COUNTIF($A$2:A301,A301)=1,"Joiner","Not new")</f>
        <v>Not new</v>
      </c>
    </row>
    <row r="302" spans="1:21" customFormat="1" hidden="1" x14ac:dyDescent="0.35">
      <c r="A302" s="7" t="s">
        <v>437</v>
      </c>
      <c r="B302" s="7" t="s">
        <v>438</v>
      </c>
      <c r="C302" s="7" t="s">
        <v>623</v>
      </c>
      <c r="D302" s="7" t="s">
        <v>624</v>
      </c>
      <c r="E302" s="7" t="s">
        <v>423</v>
      </c>
      <c r="F302" s="7" t="s">
        <v>95</v>
      </c>
      <c r="G302" s="8">
        <v>38810</v>
      </c>
      <c r="H302" s="8">
        <v>44108</v>
      </c>
      <c r="I302" s="9">
        <v>1.31</v>
      </c>
      <c r="J302" s="9">
        <v>1.48</v>
      </c>
      <c r="K302" s="9">
        <v>0.17</v>
      </c>
      <c r="L302" s="9">
        <v>0.12977099236641215</v>
      </c>
      <c r="M302" s="11" t="s">
        <v>784</v>
      </c>
      <c r="N302" s="9"/>
      <c r="O302" s="9"/>
      <c r="P302" s="9" t="s">
        <v>785</v>
      </c>
      <c r="Q302" s="11">
        <v>14.505133470225873</v>
      </c>
      <c r="R302" s="7" t="s">
        <v>792</v>
      </c>
      <c r="S302" s="7" t="s">
        <v>423</v>
      </c>
      <c r="T302" s="7" t="s">
        <v>95</v>
      </c>
      <c r="U302" t="str">
        <f>IF(COUNTIF($A$2:A302,A302)=1,"Joiner","Not new")</f>
        <v>Not new</v>
      </c>
    </row>
    <row r="303" spans="1:21" customFormat="1" hidden="1" x14ac:dyDescent="0.35">
      <c r="A303" s="7" t="s">
        <v>440</v>
      </c>
      <c r="B303" s="7" t="s">
        <v>793</v>
      </c>
      <c r="C303" s="7" t="s">
        <v>623</v>
      </c>
      <c r="D303" s="7" t="s">
        <v>624</v>
      </c>
      <c r="E303" s="7" t="s">
        <v>423</v>
      </c>
      <c r="F303" s="7" t="s">
        <v>32</v>
      </c>
      <c r="G303" s="8">
        <v>37773</v>
      </c>
      <c r="H303" s="8">
        <v>42460</v>
      </c>
      <c r="I303" s="9">
        <v>79.099999999999994</v>
      </c>
      <c r="J303" s="9">
        <v>101.19</v>
      </c>
      <c r="K303" s="9">
        <v>22.09</v>
      </c>
      <c r="L303" s="9">
        <v>0.27926675094816694</v>
      </c>
      <c r="M303" s="11">
        <v>755.44</v>
      </c>
      <c r="N303" s="9"/>
      <c r="O303" s="9"/>
      <c r="P303" s="9" t="s">
        <v>785</v>
      </c>
      <c r="Q303" s="11">
        <v>12.832306639288159</v>
      </c>
      <c r="R303" s="7" t="s">
        <v>794</v>
      </c>
      <c r="S303" s="7" t="s">
        <v>423</v>
      </c>
      <c r="T303" s="7" t="s">
        <v>32</v>
      </c>
      <c r="U303" t="str">
        <f>IF(COUNTIF($A$2:A303,A303)=1,"Joiner","Not new")</f>
        <v>Not new</v>
      </c>
    </row>
    <row r="304" spans="1:21" customFormat="1" hidden="1" x14ac:dyDescent="0.35">
      <c r="A304" s="7" t="s">
        <v>443</v>
      </c>
      <c r="B304" s="7" t="s">
        <v>795</v>
      </c>
      <c r="C304" s="7" t="s">
        <v>623</v>
      </c>
      <c r="D304" s="7" t="s">
        <v>624</v>
      </c>
      <c r="E304" s="7" t="s">
        <v>423</v>
      </c>
      <c r="F304" s="7" t="s">
        <v>46</v>
      </c>
      <c r="G304" s="8">
        <v>38558</v>
      </c>
      <c r="H304" s="8">
        <v>43220</v>
      </c>
      <c r="I304" s="9">
        <v>57.3</v>
      </c>
      <c r="J304" s="9">
        <v>57.3</v>
      </c>
      <c r="K304" s="9">
        <v>0</v>
      </c>
      <c r="L304" s="9">
        <v>0</v>
      </c>
      <c r="M304" s="11">
        <v>1664.03</v>
      </c>
      <c r="N304" s="9"/>
      <c r="O304" s="9"/>
      <c r="P304" s="9" t="s">
        <v>785</v>
      </c>
      <c r="Q304" s="11">
        <v>12.763860369609857</v>
      </c>
      <c r="R304" s="7" t="s">
        <v>796</v>
      </c>
      <c r="S304" s="7" t="s">
        <v>423</v>
      </c>
      <c r="T304" s="7" t="s">
        <v>46</v>
      </c>
      <c r="U304" t="str">
        <f>IF(COUNTIF($A$2:A304,A304)=1,"Joiner","Not new")</f>
        <v>Not new</v>
      </c>
    </row>
    <row r="305" spans="1:21" customFormat="1" hidden="1" x14ac:dyDescent="0.35">
      <c r="A305" s="7" t="s">
        <v>446</v>
      </c>
      <c r="B305" s="7" t="s">
        <v>447</v>
      </c>
      <c r="C305" s="7" t="s">
        <v>623</v>
      </c>
      <c r="D305" s="7" t="s">
        <v>624</v>
      </c>
      <c r="E305" s="7" t="s">
        <v>423</v>
      </c>
      <c r="F305" s="7" t="s">
        <v>95</v>
      </c>
      <c r="G305" s="8">
        <v>39539</v>
      </c>
      <c r="H305" s="8">
        <v>45777</v>
      </c>
      <c r="I305" s="9">
        <v>911.74</v>
      </c>
      <c r="J305" s="9">
        <v>863.11</v>
      </c>
      <c r="K305" s="9">
        <v>-48.63</v>
      </c>
      <c r="L305" s="9">
        <v>-5.3337574308465127E-2</v>
      </c>
      <c r="M305" s="11">
        <v>21883.89</v>
      </c>
      <c r="N305" s="9"/>
      <c r="O305" s="9"/>
      <c r="P305" s="9" t="s">
        <v>785</v>
      </c>
      <c r="Q305" s="11">
        <v>17.078713210130047</v>
      </c>
      <c r="R305" s="7" t="s">
        <v>797</v>
      </c>
      <c r="S305" s="7" t="s">
        <v>423</v>
      </c>
      <c r="T305" s="7" t="s">
        <v>95</v>
      </c>
      <c r="U305" t="str">
        <f>IF(COUNTIF($A$2:A305,A305)=1,"Joiner","Not new")</f>
        <v>Not new</v>
      </c>
    </row>
    <row r="306" spans="1:21" customFormat="1" hidden="1" x14ac:dyDescent="0.35">
      <c r="A306" s="7" t="s">
        <v>449</v>
      </c>
      <c r="B306" s="7" t="s">
        <v>450</v>
      </c>
      <c r="C306" s="7" t="s">
        <v>623</v>
      </c>
      <c r="D306" s="7" t="s">
        <v>624</v>
      </c>
      <c r="E306" s="7" t="s">
        <v>423</v>
      </c>
      <c r="F306" s="7" t="s">
        <v>32</v>
      </c>
      <c r="G306" s="8">
        <v>39114</v>
      </c>
      <c r="H306" s="8">
        <v>42369</v>
      </c>
      <c r="I306" s="9">
        <v>33.39</v>
      </c>
      <c r="J306" s="9">
        <v>30.03</v>
      </c>
      <c r="K306" s="9">
        <v>-3.36</v>
      </c>
      <c r="L306" s="9">
        <v>-0.10062893081761004</v>
      </c>
      <c r="M306" s="11">
        <v>265.66000000000003</v>
      </c>
      <c r="N306" s="9"/>
      <c r="O306" s="9"/>
      <c r="P306" s="9" t="s">
        <v>785</v>
      </c>
      <c r="Q306" s="11">
        <v>8.9117043121149901</v>
      </c>
      <c r="R306" s="7" t="s">
        <v>798</v>
      </c>
      <c r="S306" s="7" t="s">
        <v>423</v>
      </c>
      <c r="T306" s="7" t="s">
        <v>32</v>
      </c>
      <c r="U306" t="str">
        <f>IF(COUNTIF($A$2:A306,A306)=1,"Joiner","Not new")</f>
        <v>Not new</v>
      </c>
    </row>
    <row r="307" spans="1:21" customFormat="1" hidden="1" x14ac:dyDescent="0.35">
      <c r="A307" s="7" t="s">
        <v>452</v>
      </c>
      <c r="B307" s="7" t="s">
        <v>799</v>
      </c>
      <c r="C307" s="7" t="s">
        <v>623</v>
      </c>
      <c r="D307" s="7" t="s">
        <v>624</v>
      </c>
      <c r="E307" s="7" t="s">
        <v>423</v>
      </c>
      <c r="F307" s="7" t="s">
        <v>197</v>
      </c>
      <c r="G307" s="8">
        <v>36130</v>
      </c>
      <c r="H307" s="8">
        <v>45016</v>
      </c>
      <c r="I307" s="9">
        <v>781</v>
      </c>
      <c r="J307" s="9">
        <v>781</v>
      </c>
      <c r="K307" s="9">
        <v>0</v>
      </c>
      <c r="L307" s="9">
        <v>0</v>
      </c>
      <c r="M307" s="11">
        <v>6221.35</v>
      </c>
      <c r="N307" s="9"/>
      <c r="O307" s="9"/>
      <c r="P307" s="9" t="s">
        <v>785</v>
      </c>
      <c r="Q307" s="11">
        <v>24.328542094455852</v>
      </c>
      <c r="R307" s="7" t="s">
        <v>800</v>
      </c>
      <c r="S307" s="7" t="s">
        <v>423</v>
      </c>
      <c r="T307" s="7" t="s">
        <v>197</v>
      </c>
      <c r="U307" t="str">
        <f>IF(COUNTIF($A$2:A307,A307)=1,"Joiner","Not new")</f>
        <v>Not new</v>
      </c>
    </row>
    <row r="308" spans="1:21" customFormat="1" hidden="1" x14ac:dyDescent="0.35">
      <c r="A308" s="7" t="s">
        <v>455</v>
      </c>
      <c r="B308" s="7" t="s">
        <v>801</v>
      </c>
      <c r="C308" s="7" t="s">
        <v>623</v>
      </c>
      <c r="D308" s="7" t="s">
        <v>624</v>
      </c>
      <c r="E308" s="7" t="s">
        <v>423</v>
      </c>
      <c r="F308" s="7" t="s">
        <v>95</v>
      </c>
      <c r="G308" s="8">
        <v>39539</v>
      </c>
      <c r="H308" s="8">
        <v>44926</v>
      </c>
      <c r="I308" s="9" t="s">
        <v>694</v>
      </c>
      <c r="J308" s="9" t="s">
        <v>694</v>
      </c>
      <c r="K308" s="9">
        <v>0</v>
      </c>
      <c r="L308" s="9">
        <v>0</v>
      </c>
      <c r="M308" s="11" t="s">
        <v>694</v>
      </c>
      <c r="N308" s="9"/>
      <c r="O308" s="9"/>
      <c r="P308" s="9" t="s">
        <v>637</v>
      </c>
      <c r="Q308" s="11">
        <v>14.74880219028063</v>
      </c>
      <c r="R308" s="7" t="s">
        <v>802</v>
      </c>
      <c r="S308" s="7" t="s">
        <v>423</v>
      </c>
      <c r="T308" s="7" t="s">
        <v>95</v>
      </c>
      <c r="U308" t="str">
        <f>IF(COUNTIF($A$2:A308,A308)=1,"Joiner","Not new")</f>
        <v>Not new</v>
      </c>
    </row>
    <row r="309" spans="1:21" customFormat="1" hidden="1" x14ac:dyDescent="0.35">
      <c r="A309" s="7" t="s">
        <v>458</v>
      </c>
      <c r="B309" s="7" t="s">
        <v>803</v>
      </c>
      <c r="C309" s="7" t="s">
        <v>623</v>
      </c>
      <c r="D309" s="7" t="s">
        <v>624</v>
      </c>
      <c r="E309" s="7" t="s">
        <v>423</v>
      </c>
      <c r="F309" s="7" t="s">
        <v>95</v>
      </c>
      <c r="G309" s="8">
        <v>39650</v>
      </c>
      <c r="H309" s="8" t="s">
        <v>804</v>
      </c>
      <c r="I309" s="9">
        <v>87.35</v>
      </c>
      <c r="J309" s="9">
        <v>82.42</v>
      </c>
      <c r="K309" s="9">
        <v>-4.9299999999999926</v>
      </c>
      <c r="L309" s="9">
        <v>-5.6439610761305013E-2</v>
      </c>
      <c r="M309" s="11" t="s">
        <v>784</v>
      </c>
      <c r="N309" s="9"/>
      <c r="O309" s="9"/>
      <c r="P309" s="9" t="s">
        <v>637</v>
      </c>
      <c r="Q309" s="11">
        <v>0</v>
      </c>
      <c r="R309" s="7" t="s">
        <v>805</v>
      </c>
      <c r="S309" s="7" t="s">
        <v>423</v>
      </c>
      <c r="T309" s="7" t="s">
        <v>95</v>
      </c>
      <c r="U309" t="str">
        <f>IF(COUNTIF($A$2:A309,A309)=1,"Joiner","Not new")</f>
        <v>Not new</v>
      </c>
    </row>
    <row r="310" spans="1:21" customFormat="1" hidden="1" x14ac:dyDescent="0.35">
      <c r="A310" s="7" t="s">
        <v>461</v>
      </c>
      <c r="B310" s="7" t="s">
        <v>462</v>
      </c>
      <c r="C310" s="7" t="s">
        <v>623</v>
      </c>
      <c r="D310" s="7" t="s">
        <v>624</v>
      </c>
      <c r="E310" s="7" t="s">
        <v>423</v>
      </c>
      <c r="F310" s="7" t="s">
        <v>32</v>
      </c>
      <c r="G310" s="8">
        <v>32087</v>
      </c>
      <c r="H310" s="8">
        <v>45381</v>
      </c>
      <c r="I310" s="9">
        <v>1215.6600000000001</v>
      </c>
      <c r="J310" s="9">
        <v>1215.57</v>
      </c>
      <c r="K310" s="9">
        <v>-8.9999999999918145E-2</v>
      </c>
      <c r="L310" s="9">
        <v>-7.4033858151060453E-5</v>
      </c>
      <c r="M310" s="11">
        <v>20147.009999999998</v>
      </c>
      <c r="N310" s="9"/>
      <c r="O310" s="9"/>
      <c r="P310" s="9" t="s">
        <v>785</v>
      </c>
      <c r="Q310" s="11">
        <v>36.396988364134153</v>
      </c>
      <c r="R310" s="7" t="s">
        <v>806</v>
      </c>
      <c r="S310" s="7" t="s">
        <v>423</v>
      </c>
      <c r="T310" s="7" t="s">
        <v>32</v>
      </c>
      <c r="U310" t="str">
        <f>IF(COUNTIF($A$2:A310,A310)=1,"Joiner","Not new")</f>
        <v>Not new</v>
      </c>
    </row>
    <row r="311" spans="1:21" customFormat="1" hidden="1" x14ac:dyDescent="0.35">
      <c r="A311" s="7" t="s">
        <v>464</v>
      </c>
      <c r="B311" s="7" t="s">
        <v>465</v>
      </c>
      <c r="C311" s="7" t="s">
        <v>623</v>
      </c>
      <c r="D311" s="7" t="s">
        <v>624</v>
      </c>
      <c r="E311" s="7" t="s">
        <v>423</v>
      </c>
      <c r="F311" s="7" t="s">
        <v>36</v>
      </c>
      <c r="G311" s="8">
        <v>35855</v>
      </c>
      <c r="H311" s="8">
        <v>51501</v>
      </c>
      <c r="I311" s="9">
        <v>79.28</v>
      </c>
      <c r="J311" s="9">
        <v>67.25</v>
      </c>
      <c r="K311" s="9">
        <v>-12.03</v>
      </c>
      <c r="L311" s="9">
        <v>-0.15174066599394553</v>
      </c>
      <c r="M311" s="11">
        <v>1518.26</v>
      </c>
      <c r="N311" s="9"/>
      <c r="O311" s="9"/>
      <c r="P311" s="9" t="s">
        <v>785</v>
      </c>
      <c r="Q311" s="11">
        <v>42.836413415468854</v>
      </c>
      <c r="R311" s="7" t="s">
        <v>807</v>
      </c>
      <c r="S311" s="7" t="s">
        <v>423</v>
      </c>
      <c r="T311" s="7" t="s">
        <v>36</v>
      </c>
      <c r="U311" t="str">
        <f>IF(COUNTIF($A$2:A311,A311)=1,"Joiner","Not new")</f>
        <v>Not new</v>
      </c>
    </row>
    <row r="312" spans="1:21" customFormat="1" hidden="1" x14ac:dyDescent="0.35">
      <c r="A312" s="7" t="s">
        <v>467</v>
      </c>
      <c r="B312" s="7" t="s">
        <v>468</v>
      </c>
      <c r="C312" s="7" t="s">
        <v>623</v>
      </c>
      <c r="D312" s="7" t="s">
        <v>624</v>
      </c>
      <c r="E312" s="7" t="s">
        <v>423</v>
      </c>
      <c r="F312" s="7" t="s">
        <v>36</v>
      </c>
      <c r="G312" s="8">
        <v>37226</v>
      </c>
      <c r="H312" s="8">
        <v>42521</v>
      </c>
      <c r="I312" s="9">
        <v>175.57</v>
      </c>
      <c r="J312" s="9">
        <v>175.57</v>
      </c>
      <c r="K312" s="9">
        <v>0</v>
      </c>
      <c r="L312" s="9">
        <v>0</v>
      </c>
      <c r="M312" s="11">
        <v>1661.36</v>
      </c>
      <c r="N312" s="9"/>
      <c r="O312" s="9"/>
      <c r="P312" s="9" t="s">
        <v>785</v>
      </c>
      <c r="Q312" s="11">
        <v>14.496919917864476</v>
      </c>
      <c r="R312" s="7" t="s">
        <v>808</v>
      </c>
      <c r="S312" s="7" t="s">
        <v>423</v>
      </c>
      <c r="T312" s="7" t="s">
        <v>36</v>
      </c>
      <c r="U312" t="str">
        <f>IF(COUNTIF($A$2:A312,A312)=1,"Joiner","Not new")</f>
        <v>Not new</v>
      </c>
    </row>
    <row r="313" spans="1:21" customFormat="1" hidden="1" x14ac:dyDescent="0.35">
      <c r="A313" s="7" t="s">
        <v>470</v>
      </c>
      <c r="B313" s="7" t="s">
        <v>809</v>
      </c>
      <c r="C313" s="7" t="s">
        <v>623</v>
      </c>
      <c r="D313" s="7" t="s">
        <v>624</v>
      </c>
      <c r="E313" s="7" t="s">
        <v>423</v>
      </c>
      <c r="F313" s="7" t="s">
        <v>28</v>
      </c>
      <c r="G313" s="8">
        <v>39539</v>
      </c>
      <c r="H313" s="8">
        <v>42825</v>
      </c>
      <c r="I313" s="9">
        <v>249.82</v>
      </c>
      <c r="J313" s="9">
        <v>247.23</v>
      </c>
      <c r="K313" s="9">
        <v>-2.59</v>
      </c>
      <c r="L313" s="9">
        <v>-1.0367464574493649E-2</v>
      </c>
      <c r="M313" s="11">
        <v>1053.8699999999999</v>
      </c>
      <c r="N313" s="9"/>
      <c r="O313" s="9"/>
      <c r="P313" s="9" t="s">
        <v>785</v>
      </c>
      <c r="Q313" s="11">
        <v>8.9965776865160851</v>
      </c>
      <c r="R313" s="7" t="s">
        <v>810</v>
      </c>
      <c r="S313" s="7" t="s">
        <v>423</v>
      </c>
      <c r="T313" s="7" t="s">
        <v>28</v>
      </c>
      <c r="U313" t="str">
        <f>IF(COUNTIF($A$2:A313,A313)=1,"Joiner","Not new")</f>
        <v>Not new</v>
      </c>
    </row>
    <row r="314" spans="1:21" customFormat="1" hidden="1" x14ac:dyDescent="0.35">
      <c r="A314" s="7" t="s">
        <v>473</v>
      </c>
      <c r="B314" s="7" t="s">
        <v>474</v>
      </c>
      <c r="C314" s="7" t="s">
        <v>623</v>
      </c>
      <c r="D314" s="7" t="s">
        <v>624</v>
      </c>
      <c r="E314" s="7" t="s">
        <v>423</v>
      </c>
      <c r="F314" s="7" t="s">
        <v>36</v>
      </c>
      <c r="G314" s="8">
        <v>40148</v>
      </c>
      <c r="H314" s="8">
        <v>43892</v>
      </c>
      <c r="I314" s="9">
        <v>33.51</v>
      </c>
      <c r="J314" s="9">
        <v>29.62</v>
      </c>
      <c r="K314" s="9">
        <v>-3.89</v>
      </c>
      <c r="L314" s="9">
        <v>-0.11608475082065046</v>
      </c>
      <c r="M314" s="11">
        <v>5632.58</v>
      </c>
      <c r="N314" s="9"/>
      <c r="O314" s="9"/>
      <c r="P314" s="9" t="s">
        <v>643</v>
      </c>
      <c r="Q314" s="11">
        <v>10.250513347022586</v>
      </c>
      <c r="R314" s="7" t="s">
        <v>811</v>
      </c>
      <c r="S314" s="7" t="s">
        <v>423</v>
      </c>
      <c r="T314" s="7" t="s">
        <v>36</v>
      </c>
      <c r="U314" t="str">
        <f>IF(COUNTIF($A$2:A314,A314)=1,"Joiner","Not new")</f>
        <v>Not new</v>
      </c>
    </row>
    <row r="315" spans="1:21" customFormat="1" hidden="1" x14ac:dyDescent="0.35">
      <c r="A315" s="7" t="s">
        <v>476</v>
      </c>
      <c r="B315" s="7" t="s">
        <v>477</v>
      </c>
      <c r="C315" s="7" t="s">
        <v>623</v>
      </c>
      <c r="D315" s="7" t="s">
        <v>624</v>
      </c>
      <c r="E315" s="7" t="s">
        <v>423</v>
      </c>
      <c r="F315" s="7" t="s">
        <v>95</v>
      </c>
      <c r="G315" s="8">
        <v>40756</v>
      </c>
      <c r="H315" s="8">
        <v>43132</v>
      </c>
      <c r="I315" s="9">
        <v>7.14</v>
      </c>
      <c r="J315" s="9">
        <v>7.14</v>
      </c>
      <c r="K315" s="9">
        <v>0</v>
      </c>
      <c r="L315" s="9">
        <v>0</v>
      </c>
      <c r="M315" s="11" t="s">
        <v>784</v>
      </c>
      <c r="N315" s="9"/>
      <c r="O315" s="9"/>
      <c r="P315" s="9" t="s">
        <v>625</v>
      </c>
      <c r="Q315" s="11">
        <v>6.5051334702258723</v>
      </c>
      <c r="R315" s="7" t="s">
        <v>812</v>
      </c>
      <c r="S315" s="7" t="s">
        <v>423</v>
      </c>
      <c r="T315" s="7" t="s">
        <v>95</v>
      </c>
      <c r="U315" t="str">
        <f>IF(COUNTIF($A$2:A315,A315)=1,"Joiner","Not new")</f>
        <v>Not new</v>
      </c>
    </row>
    <row r="316" spans="1:21" customFormat="1" hidden="1" x14ac:dyDescent="0.35">
      <c r="A316" s="7" t="s">
        <v>479</v>
      </c>
      <c r="B316" s="7" t="s">
        <v>480</v>
      </c>
      <c r="C316" s="7" t="s">
        <v>623</v>
      </c>
      <c r="D316" s="7" t="s">
        <v>624</v>
      </c>
      <c r="E316" s="7" t="s">
        <v>423</v>
      </c>
      <c r="F316" s="7" t="s">
        <v>32</v>
      </c>
      <c r="G316" s="8">
        <v>40665</v>
      </c>
      <c r="H316" s="8">
        <v>44470</v>
      </c>
      <c r="I316" s="9">
        <v>16.690000000000001</v>
      </c>
      <c r="J316" s="9">
        <v>17.579999999999998</v>
      </c>
      <c r="K316" s="9">
        <v>0.88999999999999702</v>
      </c>
      <c r="L316" s="9">
        <v>5.3325344517675073E-2</v>
      </c>
      <c r="M316" s="11">
        <v>85.82</v>
      </c>
      <c r="N316" s="9"/>
      <c r="O316" s="9"/>
      <c r="P316" s="9" t="s">
        <v>625</v>
      </c>
      <c r="Q316" s="11">
        <v>10.417522245037645</v>
      </c>
      <c r="R316" s="7" t="s">
        <v>813</v>
      </c>
      <c r="S316" s="7" t="s">
        <v>423</v>
      </c>
      <c r="T316" s="7" t="s">
        <v>32</v>
      </c>
      <c r="U316" t="str">
        <f>IF(COUNTIF($A$2:A316,A316)=1,"Joiner","Not new")</f>
        <v>Not new</v>
      </c>
    </row>
    <row r="317" spans="1:21" customFormat="1" hidden="1" x14ac:dyDescent="0.35">
      <c r="A317" s="7" t="s">
        <v>482</v>
      </c>
      <c r="B317" s="7" t="s">
        <v>483</v>
      </c>
      <c r="C317" s="7" t="s">
        <v>623</v>
      </c>
      <c r="D317" s="7" t="s">
        <v>624</v>
      </c>
      <c r="E317" s="7" t="s">
        <v>423</v>
      </c>
      <c r="F317" s="7" t="s">
        <v>28</v>
      </c>
      <c r="G317" s="8">
        <v>40329</v>
      </c>
      <c r="H317" s="8">
        <v>41729</v>
      </c>
      <c r="I317" s="9">
        <v>4.4800000000000004</v>
      </c>
      <c r="J317" s="9">
        <v>0.3</v>
      </c>
      <c r="K317" s="9">
        <v>-4.18</v>
      </c>
      <c r="L317" s="9">
        <v>-0.9330357142857143</v>
      </c>
      <c r="M317" s="11">
        <v>12.42</v>
      </c>
      <c r="N317" s="9"/>
      <c r="O317" s="9"/>
      <c r="P317" s="9" t="s">
        <v>625</v>
      </c>
      <c r="Q317" s="11">
        <v>3.8329911019849416</v>
      </c>
      <c r="R317" s="7" t="s">
        <v>814</v>
      </c>
      <c r="S317" s="7" t="s">
        <v>423</v>
      </c>
      <c r="T317" s="7" t="s">
        <v>28</v>
      </c>
      <c r="U317" t="str">
        <f>IF(COUNTIF($A$2:A317,A317)=1,"Joiner","Not new")</f>
        <v>Not new</v>
      </c>
    </row>
    <row r="318" spans="1:21" customFormat="1" hidden="1" x14ac:dyDescent="0.35">
      <c r="A318" s="7" t="s">
        <v>485</v>
      </c>
      <c r="B318" s="7" t="s">
        <v>486</v>
      </c>
      <c r="C318" s="7" t="s">
        <v>623</v>
      </c>
      <c r="D318" s="7" t="s">
        <v>624</v>
      </c>
      <c r="E318" s="7" t="s">
        <v>423</v>
      </c>
      <c r="F318" s="7" t="s">
        <v>28</v>
      </c>
      <c r="G318" s="8">
        <v>35506</v>
      </c>
      <c r="H318" s="8">
        <v>45382</v>
      </c>
      <c r="I318" s="9">
        <v>549.02</v>
      </c>
      <c r="J318" s="9">
        <v>534</v>
      </c>
      <c r="K318" s="9">
        <v>-15.02</v>
      </c>
      <c r="L318" s="9">
        <v>-2.7357837601544539E-2</v>
      </c>
      <c r="M318" s="11">
        <v>9867.58</v>
      </c>
      <c r="N318" s="9"/>
      <c r="O318" s="9"/>
      <c r="P318" s="9" t="s">
        <v>785</v>
      </c>
      <c r="Q318" s="11">
        <v>27.039014373716633</v>
      </c>
      <c r="R318" s="7" t="s">
        <v>815</v>
      </c>
      <c r="S318" s="7" t="s">
        <v>423</v>
      </c>
      <c r="T318" s="7" t="s">
        <v>28</v>
      </c>
      <c r="U318" t="str">
        <f>IF(COUNTIF($A$2:A318,A318)=1,"Joiner","Not new")</f>
        <v>Not new</v>
      </c>
    </row>
    <row r="319" spans="1:21" customFormat="1" hidden="1" x14ac:dyDescent="0.35">
      <c r="A319" s="7" t="s">
        <v>488</v>
      </c>
      <c r="B319" s="7" t="s">
        <v>489</v>
      </c>
      <c r="C319" s="7" t="s">
        <v>623</v>
      </c>
      <c r="D319" s="7" t="s">
        <v>624</v>
      </c>
      <c r="E319" s="7" t="s">
        <v>423</v>
      </c>
      <c r="F319" s="7" t="s">
        <v>28</v>
      </c>
      <c r="G319" s="8">
        <v>39538</v>
      </c>
      <c r="H319" s="8">
        <v>0</v>
      </c>
      <c r="I319" s="9">
        <v>450.09</v>
      </c>
      <c r="J319" s="9">
        <v>389.59</v>
      </c>
      <c r="K319" s="9">
        <v>-60.5</v>
      </c>
      <c r="L319" s="9">
        <v>-0.13441756093225801</v>
      </c>
      <c r="M319" s="11">
        <v>15948.67</v>
      </c>
      <c r="N319" s="9"/>
      <c r="O319" s="9"/>
      <c r="P319" s="9" t="s">
        <v>785</v>
      </c>
      <c r="Q319" s="11">
        <v>-108.24914442162903</v>
      </c>
      <c r="R319" s="7" t="s">
        <v>816</v>
      </c>
      <c r="S319" s="7" t="s">
        <v>423</v>
      </c>
      <c r="T319" s="7" t="s">
        <v>28</v>
      </c>
      <c r="U319" t="str">
        <f>IF(COUNTIF($A$2:A319,A319)=1,"Joiner","Not new")</f>
        <v>Not new</v>
      </c>
    </row>
    <row r="320" spans="1:21" customFormat="1" hidden="1" x14ac:dyDescent="0.35">
      <c r="A320" s="7" t="s">
        <v>491</v>
      </c>
      <c r="B320" s="7" t="s">
        <v>492</v>
      </c>
      <c r="C320" s="7" t="s">
        <v>623</v>
      </c>
      <c r="D320" s="7" t="s">
        <v>624</v>
      </c>
      <c r="E320" s="7" t="s">
        <v>423</v>
      </c>
      <c r="F320" s="7" t="s">
        <v>46</v>
      </c>
      <c r="G320" s="8">
        <v>41000</v>
      </c>
      <c r="H320" s="8">
        <v>45004</v>
      </c>
      <c r="I320" s="9">
        <v>102.97</v>
      </c>
      <c r="J320" s="9">
        <v>102.86</v>
      </c>
      <c r="K320" s="9">
        <v>-0.10999999999999943</v>
      </c>
      <c r="L320" s="9">
        <v>-1.0682723123239723E-3</v>
      </c>
      <c r="M320" s="11">
        <v>1232.3499999999999</v>
      </c>
      <c r="N320" s="9"/>
      <c r="O320" s="9"/>
      <c r="P320" s="9" t="s">
        <v>785</v>
      </c>
      <c r="Q320" s="11">
        <v>10.962354551676933</v>
      </c>
      <c r="R320" s="7" t="s">
        <v>817</v>
      </c>
      <c r="S320" s="7" t="s">
        <v>423</v>
      </c>
      <c r="T320" s="7" t="s">
        <v>46</v>
      </c>
      <c r="U320" t="str">
        <f>IF(COUNTIF($A$2:A320,A320)=1,"Joiner","Not new")</f>
        <v>Not new</v>
      </c>
    </row>
    <row r="321" spans="1:21" customFormat="1" hidden="1" x14ac:dyDescent="0.35">
      <c r="A321" s="7" t="s">
        <v>494</v>
      </c>
      <c r="B321" s="7" t="s">
        <v>818</v>
      </c>
      <c r="C321" s="7" t="s">
        <v>623</v>
      </c>
      <c r="D321" s="7" t="s">
        <v>624</v>
      </c>
      <c r="E321" s="7" t="s">
        <v>423</v>
      </c>
      <c r="F321" s="7" t="s">
        <v>28</v>
      </c>
      <c r="G321" s="8">
        <v>37165</v>
      </c>
      <c r="H321" s="8">
        <v>54878</v>
      </c>
      <c r="I321" s="9">
        <v>137.13999999999999</v>
      </c>
      <c r="J321" s="9">
        <v>141.88999999999999</v>
      </c>
      <c r="K321" s="9">
        <v>4.7500000000000284</v>
      </c>
      <c r="L321" s="9">
        <v>3.4636138252880477E-2</v>
      </c>
      <c r="M321" s="11">
        <v>15291.29</v>
      </c>
      <c r="N321" s="9"/>
      <c r="O321" s="9"/>
      <c r="P321" s="9" t="s">
        <v>637</v>
      </c>
      <c r="Q321" s="11">
        <v>48.495550992470911</v>
      </c>
      <c r="R321" s="7" t="s">
        <v>819</v>
      </c>
      <c r="S321" s="7" t="s">
        <v>423</v>
      </c>
      <c r="T321" s="7" t="s">
        <v>28</v>
      </c>
      <c r="U321" t="str">
        <f>IF(COUNTIF($A$2:A321,A321)=1,"Joiner","Not new")</f>
        <v>Not new</v>
      </c>
    </row>
    <row r="322" spans="1:21" customFormat="1" hidden="1" x14ac:dyDescent="0.35">
      <c r="A322" s="7" t="s">
        <v>497</v>
      </c>
      <c r="B322" s="7" t="s">
        <v>820</v>
      </c>
      <c r="C322" s="7" t="s">
        <v>623</v>
      </c>
      <c r="D322" s="7" t="s">
        <v>624</v>
      </c>
      <c r="E322" s="7" t="s">
        <v>423</v>
      </c>
      <c r="F322" s="7" t="s">
        <v>32</v>
      </c>
      <c r="G322" s="8">
        <v>40647</v>
      </c>
      <c r="H322" s="8" t="s">
        <v>804</v>
      </c>
      <c r="I322" s="9">
        <v>472.46</v>
      </c>
      <c r="J322" s="9">
        <v>507.4</v>
      </c>
      <c r="K322" s="9">
        <v>34.94</v>
      </c>
      <c r="L322" s="9">
        <v>7.395335054819456E-2</v>
      </c>
      <c r="M322" s="11" t="s">
        <v>784</v>
      </c>
      <c r="N322" s="9"/>
      <c r="O322" s="9"/>
      <c r="P322" s="9" t="s">
        <v>637</v>
      </c>
      <c r="Q322" s="11">
        <v>0</v>
      </c>
      <c r="R322" s="7" t="s">
        <v>821</v>
      </c>
      <c r="S322" s="7" t="s">
        <v>423</v>
      </c>
      <c r="T322" s="7" t="s">
        <v>32</v>
      </c>
      <c r="U322" t="str">
        <f>IF(COUNTIF($A$2:A322,A322)=1,"Joiner","Not new")</f>
        <v>Not new</v>
      </c>
    </row>
    <row r="323" spans="1:21" customFormat="1" hidden="1" x14ac:dyDescent="0.35">
      <c r="A323" s="7" t="s">
        <v>500</v>
      </c>
      <c r="B323" s="7" t="s">
        <v>501</v>
      </c>
      <c r="C323" s="7" t="s">
        <v>623</v>
      </c>
      <c r="D323" s="7" t="s">
        <v>624</v>
      </c>
      <c r="E323" s="7" t="s">
        <v>423</v>
      </c>
      <c r="F323" s="7" t="s">
        <v>36</v>
      </c>
      <c r="G323" s="8">
        <v>40816</v>
      </c>
      <c r="H323" s="8">
        <v>43190</v>
      </c>
      <c r="I323" s="9">
        <v>144.24</v>
      </c>
      <c r="J323" s="9">
        <v>144.24</v>
      </c>
      <c r="K323" s="9">
        <v>0</v>
      </c>
      <c r="L323" s="9">
        <v>0</v>
      </c>
      <c r="M323" s="11">
        <v>1810.26</v>
      </c>
      <c r="N323" s="9"/>
      <c r="O323" s="9"/>
      <c r="P323" s="9" t="s">
        <v>625</v>
      </c>
      <c r="Q323" s="11">
        <v>6.4996577686516082</v>
      </c>
      <c r="R323" s="7" t="s">
        <v>822</v>
      </c>
      <c r="S323" s="7" t="s">
        <v>423</v>
      </c>
      <c r="T323" s="7" t="s">
        <v>36</v>
      </c>
      <c r="U323" t="str">
        <f>IF(COUNTIF($A$2:A323,A323)=1,"Joiner","Not new")</f>
        <v>Not new</v>
      </c>
    </row>
    <row r="324" spans="1:21" customFormat="1" hidden="1" x14ac:dyDescent="0.35">
      <c r="A324" s="7" t="s">
        <v>503</v>
      </c>
      <c r="B324" s="7" t="s">
        <v>504</v>
      </c>
      <c r="C324" s="7" t="s">
        <v>623</v>
      </c>
      <c r="D324" s="7" t="s">
        <v>624</v>
      </c>
      <c r="E324" s="7" t="s">
        <v>423</v>
      </c>
      <c r="F324" s="7" t="s">
        <v>46</v>
      </c>
      <c r="G324" s="8">
        <v>36753</v>
      </c>
      <c r="H324" s="8">
        <v>41729</v>
      </c>
      <c r="I324" s="9">
        <v>109.67</v>
      </c>
      <c r="J324" s="9">
        <v>85.68</v>
      </c>
      <c r="K324" s="9">
        <v>-23.99</v>
      </c>
      <c r="L324" s="9">
        <v>-0.21874715054253666</v>
      </c>
      <c r="M324" s="11">
        <v>5610.77</v>
      </c>
      <c r="N324" s="9"/>
      <c r="O324" s="9"/>
      <c r="P324" s="9" t="s">
        <v>785</v>
      </c>
      <c r="Q324" s="11">
        <v>13.623545516769337</v>
      </c>
      <c r="R324" s="7" t="s">
        <v>823</v>
      </c>
      <c r="S324" s="7" t="s">
        <v>423</v>
      </c>
      <c r="T324" s="7" t="s">
        <v>46</v>
      </c>
      <c r="U324" t="str">
        <f>IF(COUNTIF($A$2:A324,A324)=1,"Joiner","Not new")</f>
        <v>Not new</v>
      </c>
    </row>
    <row r="325" spans="1:21" customFormat="1" hidden="1" x14ac:dyDescent="0.35">
      <c r="A325" s="7" t="s">
        <v>506</v>
      </c>
      <c r="B325" s="7" t="s">
        <v>507</v>
      </c>
      <c r="C325" s="7" t="s">
        <v>623</v>
      </c>
      <c r="D325" s="7" t="s">
        <v>624</v>
      </c>
      <c r="E325" s="7" t="s">
        <v>423</v>
      </c>
      <c r="F325" s="7" t="s">
        <v>28</v>
      </c>
      <c r="G325" s="8">
        <v>40546</v>
      </c>
      <c r="H325" s="8">
        <v>42094</v>
      </c>
      <c r="I325" s="9">
        <v>23.62</v>
      </c>
      <c r="J325" s="9">
        <v>23.62</v>
      </c>
      <c r="K325" s="9">
        <v>0</v>
      </c>
      <c r="L325" s="9">
        <v>0</v>
      </c>
      <c r="M325" s="11">
        <v>125.71</v>
      </c>
      <c r="N325" s="9"/>
      <c r="O325" s="9"/>
      <c r="P325" s="9" t="s">
        <v>637</v>
      </c>
      <c r="Q325" s="11">
        <v>4.2381930184804926</v>
      </c>
      <c r="R325" s="7" t="s">
        <v>824</v>
      </c>
      <c r="S325" s="7" t="s">
        <v>423</v>
      </c>
      <c r="T325" s="7" t="s">
        <v>28</v>
      </c>
      <c r="U325" t="str">
        <f>IF(COUNTIF($A$2:A325,A325)=1,"Joiner","Not new")</f>
        <v>Not new</v>
      </c>
    </row>
    <row r="326" spans="1:21" customFormat="1" hidden="1" x14ac:dyDescent="0.35">
      <c r="A326" s="7" t="s">
        <v>509</v>
      </c>
      <c r="B326" s="7" t="s">
        <v>510</v>
      </c>
      <c r="C326" s="7" t="s">
        <v>623</v>
      </c>
      <c r="D326" s="7" t="s">
        <v>624</v>
      </c>
      <c r="E326" s="7" t="s">
        <v>423</v>
      </c>
      <c r="F326" s="7" t="s">
        <v>32</v>
      </c>
      <c r="G326" s="8">
        <v>40361</v>
      </c>
      <c r="H326" s="8">
        <v>42705</v>
      </c>
      <c r="I326" s="9">
        <v>13.85</v>
      </c>
      <c r="J326" s="9">
        <v>14.32</v>
      </c>
      <c r="K326" s="9">
        <v>0.47000000000000064</v>
      </c>
      <c r="L326" s="9">
        <v>3.3935018050541561E-2</v>
      </c>
      <c r="M326" s="11">
        <v>41.46</v>
      </c>
      <c r="N326" s="9"/>
      <c r="O326" s="9"/>
      <c r="P326" s="9" t="s">
        <v>625</v>
      </c>
      <c r="Q326" s="11">
        <v>6.4175222450376452</v>
      </c>
      <c r="R326" s="7" t="s">
        <v>825</v>
      </c>
      <c r="S326" s="7" t="s">
        <v>423</v>
      </c>
      <c r="T326" s="7" t="s">
        <v>32</v>
      </c>
      <c r="U326" t="str">
        <f>IF(COUNTIF($A$2:A326,A326)=1,"Joiner","Not new")</f>
        <v>Not new</v>
      </c>
    </row>
    <row r="327" spans="1:21" customFormat="1" hidden="1" x14ac:dyDescent="0.35">
      <c r="A327" s="7" t="s">
        <v>527</v>
      </c>
      <c r="B327" s="7" t="s">
        <v>528</v>
      </c>
      <c r="C327" s="7" t="s">
        <v>623</v>
      </c>
      <c r="D327" s="7" t="s">
        <v>624</v>
      </c>
      <c r="E327" s="7" t="s">
        <v>423</v>
      </c>
      <c r="F327" s="7" t="s">
        <v>95</v>
      </c>
      <c r="G327" s="8">
        <v>39325</v>
      </c>
      <c r="H327" s="8">
        <v>51379</v>
      </c>
      <c r="I327" s="9">
        <v>27.81</v>
      </c>
      <c r="J327" s="9">
        <v>27.35</v>
      </c>
      <c r="K327" s="9">
        <v>-0.46000000000000441</v>
      </c>
      <c r="L327" s="9">
        <v>-1.6540812657317668E-2</v>
      </c>
      <c r="M327" s="11">
        <v>188.43</v>
      </c>
      <c r="N327" s="9"/>
      <c r="O327" s="9"/>
      <c r="P327" s="9" t="s">
        <v>637</v>
      </c>
      <c r="Q327" s="11">
        <v>33.002053388090346</v>
      </c>
      <c r="R327" s="7" t="s">
        <v>826</v>
      </c>
      <c r="S327" s="7" t="s">
        <v>423</v>
      </c>
      <c r="T327" s="7" t="s">
        <v>95</v>
      </c>
      <c r="U327" t="str">
        <f>IF(COUNTIF($A$2:A327,A327)=1,"Joiner","Not new")</f>
        <v>Not new</v>
      </c>
    </row>
    <row r="328" spans="1:21" customFormat="1" hidden="1" x14ac:dyDescent="0.35">
      <c r="A328" s="7" t="s">
        <v>530</v>
      </c>
      <c r="B328" s="7" t="s">
        <v>531</v>
      </c>
      <c r="C328" s="7" t="s">
        <v>623</v>
      </c>
      <c r="D328" s="7" t="s">
        <v>624</v>
      </c>
      <c r="E328" s="7" t="s">
        <v>532</v>
      </c>
      <c r="F328" s="7" t="s">
        <v>46</v>
      </c>
      <c r="G328" s="8">
        <v>40308</v>
      </c>
      <c r="H328" s="8">
        <v>41912</v>
      </c>
      <c r="I328" s="9">
        <v>10.96</v>
      </c>
      <c r="J328" s="9">
        <v>4.5169999999999995</v>
      </c>
      <c r="K328" s="9">
        <v>-6.4430000000000014</v>
      </c>
      <c r="L328" s="9">
        <v>-0.5878649635036497</v>
      </c>
      <c r="M328" s="11">
        <v>45.44</v>
      </c>
      <c r="N328" s="9"/>
      <c r="O328" s="9"/>
      <c r="P328" s="9" t="s">
        <v>625</v>
      </c>
      <c r="Q328" s="11">
        <v>4.3915126625598901</v>
      </c>
      <c r="R328" s="7" t="s">
        <v>827</v>
      </c>
      <c r="S328" s="7" t="s">
        <v>532</v>
      </c>
      <c r="T328" s="7" t="s">
        <v>46</v>
      </c>
      <c r="U328" t="str">
        <f>IF(COUNTIF($A$2:A328,A328)=1,"Joiner","Not new")</f>
        <v>Not new</v>
      </c>
    </row>
    <row r="329" spans="1:21" customFormat="1" hidden="1" x14ac:dyDescent="0.35">
      <c r="A329" s="7" t="s">
        <v>534</v>
      </c>
      <c r="B329" s="7" t="s">
        <v>535</v>
      </c>
      <c r="C329" s="7" t="s">
        <v>623</v>
      </c>
      <c r="D329" s="7" t="s">
        <v>624</v>
      </c>
      <c r="E329" s="7" t="s">
        <v>532</v>
      </c>
      <c r="F329" s="7" t="s">
        <v>36</v>
      </c>
      <c r="G329" s="8">
        <v>40673</v>
      </c>
      <c r="H329" s="8">
        <v>41547</v>
      </c>
      <c r="I329" s="9">
        <v>100.541</v>
      </c>
      <c r="J329" s="9">
        <v>33.420999999999999</v>
      </c>
      <c r="K329" s="9">
        <v>-67.12</v>
      </c>
      <c r="L329" s="9">
        <v>-0.66758834704250014</v>
      </c>
      <c r="M329" s="11">
        <v>912.53099999999995</v>
      </c>
      <c r="N329" s="9"/>
      <c r="O329" s="9"/>
      <c r="P329" s="9" t="s">
        <v>625</v>
      </c>
      <c r="Q329" s="11">
        <v>2.3928815879534566</v>
      </c>
      <c r="R329" s="7" t="s">
        <v>828</v>
      </c>
      <c r="S329" s="7" t="s">
        <v>532</v>
      </c>
      <c r="T329" s="7" t="s">
        <v>36</v>
      </c>
      <c r="U329" t="str">
        <f>IF(COUNTIF($A$2:A329,A329)=1,"Joiner","Not new")</f>
        <v>Not new</v>
      </c>
    </row>
    <row r="330" spans="1:21" customFormat="1" hidden="1" x14ac:dyDescent="0.35">
      <c r="A330" s="7" t="s">
        <v>537</v>
      </c>
      <c r="B330" s="7" t="s">
        <v>538</v>
      </c>
      <c r="C330" s="7" t="s">
        <v>623</v>
      </c>
      <c r="D330" s="7" t="s">
        <v>624</v>
      </c>
      <c r="E330" s="7" t="s">
        <v>532</v>
      </c>
      <c r="F330" s="7" t="s">
        <v>28</v>
      </c>
      <c r="G330" s="8">
        <v>40603</v>
      </c>
      <c r="H330" s="8">
        <v>42461</v>
      </c>
      <c r="I330" s="9">
        <v>31.300000000010002</v>
      </c>
      <c r="J330" s="9">
        <v>31.300000000010002</v>
      </c>
      <c r="K330" s="9">
        <v>0</v>
      </c>
      <c r="L330" s="9">
        <v>0</v>
      </c>
      <c r="M330" s="11">
        <v>1375.30000000001</v>
      </c>
      <c r="N330" s="9"/>
      <c r="O330" s="9"/>
      <c r="P330" s="9" t="s">
        <v>643</v>
      </c>
      <c r="Q330" s="11">
        <v>5.0869267624914443</v>
      </c>
      <c r="R330" s="7" t="s">
        <v>829</v>
      </c>
      <c r="S330" s="7" t="s">
        <v>532</v>
      </c>
      <c r="T330" s="7" t="s">
        <v>28</v>
      </c>
      <c r="U330" t="str">
        <f>IF(COUNTIF($A$2:A330,A330)=1,"Joiner","Not new")</f>
        <v>Not new</v>
      </c>
    </row>
    <row r="331" spans="1:21" customFormat="1" hidden="1" x14ac:dyDescent="0.35">
      <c r="A331" s="7" t="s">
        <v>540</v>
      </c>
      <c r="B331" s="7" t="s">
        <v>830</v>
      </c>
      <c r="C331" s="7" t="s">
        <v>623</v>
      </c>
      <c r="D331" s="7" t="s">
        <v>624</v>
      </c>
      <c r="E331" s="7" t="s">
        <v>532</v>
      </c>
      <c r="F331" s="7" t="s">
        <v>28</v>
      </c>
      <c r="G331" s="8">
        <v>40421</v>
      </c>
      <c r="H331" s="8">
        <v>42216</v>
      </c>
      <c r="I331" s="9">
        <v>5.29</v>
      </c>
      <c r="J331" s="9">
        <v>2.21</v>
      </c>
      <c r="K331" s="9">
        <v>-3.08</v>
      </c>
      <c r="L331" s="9">
        <v>-0.58223062381852553</v>
      </c>
      <c r="M331" s="11">
        <v>12.190000000000001</v>
      </c>
      <c r="N331" s="9"/>
      <c r="O331" s="9"/>
      <c r="P331" s="9" t="s">
        <v>625</v>
      </c>
      <c r="Q331" s="11">
        <v>4.9144421629021222</v>
      </c>
      <c r="R331" s="7" t="s">
        <v>831</v>
      </c>
      <c r="S331" s="7" t="s">
        <v>532</v>
      </c>
      <c r="T331" s="7" t="s">
        <v>28</v>
      </c>
      <c r="U331" t="str">
        <f>IF(COUNTIF($A$2:A331,A331)=1,"Joiner","Not new")</f>
        <v>Not new</v>
      </c>
    </row>
    <row r="332" spans="1:21" customFormat="1" hidden="1" x14ac:dyDescent="0.35">
      <c r="A332" s="7" t="s">
        <v>543</v>
      </c>
      <c r="B332" s="7" t="s">
        <v>544</v>
      </c>
      <c r="C332" s="7" t="s">
        <v>623</v>
      </c>
      <c r="D332" s="7" t="s">
        <v>624</v>
      </c>
      <c r="E332" s="7" t="s">
        <v>532</v>
      </c>
      <c r="F332" s="7" t="s">
        <v>28</v>
      </c>
      <c r="G332" s="8">
        <v>39995</v>
      </c>
      <c r="H332" s="8">
        <v>41699</v>
      </c>
      <c r="I332" s="9">
        <v>10.814</v>
      </c>
      <c r="J332" s="9">
        <v>10.814</v>
      </c>
      <c r="K332" s="9">
        <v>0</v>
      </c>
      <c r="L332" s="9">
        <v>0</v>
      </c>
      <c r="M332" s="11">
        <v>68.798000000000002</v>
      </c>
      <c r="N332" s="9"/>
      <c r="O332" s="9"/>
      <c r="P332" s="9" t="s">
        <v>643</v>
      </c>
      <c r="Q332" s="11">
        <v>4.6652977412731005</v>
      </c>
      <c r="R332" s="7" t="s">
        <v>832</v>
      </c>
      <c r="S332" s="7" t="s">
        <v>532</v>
      </c>
      <c r="T332" s="7" t="s">
        <v>28</v>
      </c>
      <c r="U332" t="str">
        <f>IF(COUNTIF($A$2:A332,A332)=1,"Joiner","Not new")</f>
        <v>Not new</v>
      </c>
    </row>
    <row r="333" spans="1:21" customFormat="1" hidden="1" x14ac:dyDescent="0.35">
      <c r="A333" s="7" t="s">
        <v>546</v>
      </c>
      <c r="B333" s="7" t="s">
        <v>547</v>
      </c>
      <c r="C333" s="7" t="s">
        <v>623</v>
      </c>
      <c r="D333" s="7" t="s">
        <v>624</v>
      </c>
      <c r="E333" s="7" t="s">
        <v>532</v>
      </c>
      <c r="F333" s="7" t="s">
        <v>46</v>
      </c>
      <c r="G333" s="8">
        <v>40634</v>
      </c>
      <c r="H333" s="8">
        <v>41578</v>
      </c>
      <c r="I333" s="9">
        <v>2.8028750069839994</v>
      </c>
      <c r="J333" s="9">
        <v>2.8028750069839994</v>
      </c>
      <c r="K333" s="9">
        <v>0</v>
      </c>
      <c r="L333" s="9">
        <v>0</v>
      </c>
      <c r="M333" s="11">
        <v>19.059817638458732</v>
      </c>
      <c r="N333" s="9"/>
      <c r="O333" s="9"/>
      <c r="P333" s="9" t="s">
        <v>625</v>
      </c>
      <c r="Q333" s="11">
        <v>2.5845311430527036</v>
      </c>
      <c r="R333" s="7" t="s">
        <v>833</v>
      </c>
      <c r="S333" s="7" t="s">
        <v>532</v>
      </c>
      <c r="T333" s="7" t="s">
        <v>46</v>
      </c>
      <c r="U333" t="str">
        <f>IF(COUNTIF($A$2:A333,A333)=1,"Joiner","Not new")</f>
        <v>Not new</v>
      </c>
    </row>
    <row r="334" spans="1:21" customFormat="1" hidden="1" x14ac:dyDescent="0.35">
      <c r="A334" s="7" t="s">
        <v>549</v>
      </c>
      <c r="B334" s="7" t="s">
        <v>550</v>
      </c>
      <c r="C334" s="7" t="s">
        <v>623</v>
      </c>
      <c r="D334" s="7" t="s">
        <v>624</v>
      </c>
      <c r="E334" s="7" t="s">
        <v>532</v>
      </c>
      <c r="F334" s="7" t="s">
        <v>36</v>
      </c>
      <c r="G334" s="8">
        <v>39814</v>
      </c>
      <c r="H334" s="8">
        <v>42192</v>
      </c>
      <c r="I334" s="9">
        <v>31.3</v>
      </c>
      <c r="J334" s="9">
        <v>14.236000000000001</v>
      </c>
      <c r="K334" s="9">
        <v>-17.064</v>
      </c>
      <c r="L334" s="9">
        <v>-0.54517571884984029</v>
      </c>
      <c r="M334" s="11">
        <v>244.40199999999999</v>
      </c>
      <c r="N334" s="9"/>
      <c r="O334" s="9"/>
      <c r="P334" s="9" t="s">
        <v>643</v>
      </c>
      <c r="Q334" s="11">
        <v>6.5106091718001373</v>
      </c>
      <c r="R334" s="7" t="s">
        <v>834</v>
      </c>
      <c r="S334" s="7" t="s">
        <v>532</v>
      </c>
      <c r="T334" s="7" t="s">
        <v>36</v>
      </c>
      <c r="U334" t="str">
        <f>IF(COUNTIF($A$2:A334,A334)=1,"Joiner","Not new")</f>
        <v>Not new</v>
      </c>
    </row>
    <row r="335" spans="1:21" customFormat="1" hidden="1" x14ac:dyDescent="0.35">
      <c r="A335" s="7" t="s">
        <v>552</v>
      </c>
      <c r="B335" s="7" t="s">
        <v>835</v>
      </c>
      <c r="C335" s="7" t="s">
        <v>623</v>
      </c>
      <c r="D335" s="7" t="s">
        <v>624</v>
      </c>
      <c r="E335" s="7" t="s">
        <v>532</v>
      </c>
      <c r="F335" s="7" t="s">
        <v>28</v>
      </c>
      <c r="G335" s="8">
        <v>40742</v>
      </c>
      <c r="H335" s="8">
        <v>41973</v>
      </c>
      <c r="I335" s="9">
        <v>88.7</v>
      </c>
      <c r="J335" s="9">
        <v>88.7</v>
      </c>
      <c r="K335" s="9">
        <v>0</v>
      </c>
      <c r="L335" s="9">
        <v>0</v>
      </c>
      <c r="M335" s="11">
        <v>248.82</v>
      </c>
      <c r="N335" s="9"/>
      <c r="O335" s="9"/>
      <c r="P335" s="9" t="s">
        <v>643</v>
      </c>
      <c r="Q335" s="11">
        <v>3.3702943189596168</v>
      </c>
      <c r="R335" s="7" t="s">
        <v>836</v>
      </c>
      <c r="S335" s="7" t="s">
        <v>532</v>
      </c>
      <c r="T335" s="7" t="s">
        <v>28</v>
      </c>
      <c r="U335" t="str">
        <f>IF(COUNTIF($A$2:A335,A335)=1,"Joiner","Not new")</f>
        <v>Not new</v>
      </c>
    </row>
    <row r="336" spans="1:21" customFormat="1" hidden="1" x14ac:dyDescent="0.35">
      <c r="A336" s="7" t="s">
        <v>555</v>
      </c>
      <c r="B336" s="7" t="s">
        <v>837</v>
      </c>
      <c r="C336" s="7" t="s">
        <v>623</v>
      </c>
      <c r="D336" s="7" t="s">
        <v>624</v>
      </c>
      <c r="E336" s="7" t="s">
        <v>532</v>
      </c>
      <c r="F336" s="7" t="s">
        <v>28</v>
      </c>
      <c r="G336" s="8">
        <v>40737</v>
      </c>
      <c r="H336" s="8">
        <v>41670</v>
      </c>
      <c r="I336" s="9">
        <v>39.685876666666665</v>
      </c>
      <c r="J336" s="9">
        <v>39.685876666666665</v>
      </c>
      <c r="K336" s="9">
        <v>0</v>
      </c>
      <c r="L336" s="9">
        <v>0</v>
      </c>
      <c r="M336" s="11">
        <v>786.69306886666664</v>
      </c>
      <c r="N336" s="9"/>
      <c r="O336" s="9"/>
      <c r="P336" s="9" t="s">
        <v>625</v>
      </c>
      <c r="Q336" s="11">
        <v>2.5544147843942504</v>
      </c>
      <c r="R336" s="7" t="s">
        <v>838</v>
      </c>
      <c r="S336" s="7" t="s">
        <v>532</v>
      </c>
      <c r="T336" s="7" t="s">
        <v>28</v>
      </c>
      <c r="U336" t="str">
        <f>IF(COUNTIF($A$2:A336,A336)=1,"Joiner","Not new")</f>
        <v>Not new</v>
      </c>
    </row>
    <row r="337" spans="1:21" customFormat="1" hidden="1" x14ac:dyDescent="0.35">
      <c r="A337" s="7" t="s">
        <v>558</v>
      </c>
      <c r="B337" s="7" t="s">
        <v>559</v>
      </c>
      <c r="C337" s="7" t="s">
        <v>623</v>
      </c>
      <c r="D337" s="7" t="s">
        <v>624</v>
      </c>
      <c r="E337" s="7" t="s">
        <v>532</v>
      </c>
      <c r="F337" s="7" t="s">
        <v>46</v>
      </c>
      <c r="G337" s="8">
        <v>40483</v>
      </c>
      <c r="H337" s="8">
        <v>41577</v>
      </c>
      <c r="I337" s="9">
        <v>0.61</v>
      </c>
      <c r="J337" s="9">
        <v>0.45077200000000001</v>
      </c>
      <c r="K337" s="9">
        <v>-0.15922799999999998</v>
      </c>
      <c r="L337" s="9">
        <v>-0.26102950819672127</v>
      </c>
      <c r="M337" s="11">
        <v>38.3744361225068</v>
      </c>
      <c r="N337" s="9"/>
      <c r="O337" s="9"/>
      <c r="P337" s="9" t="s">
        <v>637</v>
      </c>
      <c r="Q337" s="11">
        <v>2.9952087611225187</v>
      </c>
      <c r="R337" s="7" t="s">
        <v>839</v>
      </c>
      <c r="S337" s="7" t="s">
        <v>532</v>
      </c>
      <c r="T337" s="7" t="s">
        <v>46</v>
      </c>
      <c r="U337" t="str">
        <f>IF(COUNTIF($A$2:A337,A337)=1,"Joiner","Not new")</f>
        <v>Not new</v>
      </c>
    </row>
    <row r="338" spans="1:21" customFormat="1" hidden="1" x14ac:dyDescent="0.35">
      <c r="A338" s="7" t="s">
        <v>561</v>
      </c>
      <c r="B338" s="7" t="s">
        <v>562</v>
      </c>
      <c r="C338" s="7" t="s">
        <v>623</v>
      </c>
      <c r="D338" s="7" t="s">
        <v>624</v>
      </c>
      <c r="E338" s="7" t="s">
        <v>532</v>
      </c>
      <c r="F338" s="7" t="s">
        <v>32</v>
      </c>
      <c r="G338" s="8">
        <v>39455</v>
      </c>
      <c r="H338" s="8">
        <v>41578</v>
      </c>
      <c r="I338" s="9">
        <v>20.93</v>
      </c>
      <c r="J338" s="9">
        <v>17.899999999999999</v>
      </c>
      <c r="K338" s="9">
        <v>-3.0300000000000011</v>
      </c>
      <c r="L338" s="9">
        <v>-0.14476827520305788</v>
      </c>
      <c r="M338" s="11">
        <v>477.28</v>
      </c>
      <c r="N338" s="9"/>
      <c r="O338" s="9"/>
      <c r="P338" s="9" t="s">
        <v>637</v>
      </c>
      <c r="Q338" s="11">
        <v>5.8124572210814511</v>
      </c>
      <c r="R338" s="7" t="s">
        <v>840</v>
      </c>
      <c r="S338" s="7" t="s">
        <v>532</v>
      </c>
      <c r="T338" s="7" t="s">
        <v>32</v>
      </c>
      <c r="U338" t="str">
        <f>IF(COUNTIF($A$2:A338,A338)=1,"Joiner","Not new")</f>
        <v>Not new</v>
      </c>
    </row>
    <row r="339" spans="1:21" customFormat="1" hidden="1" x14ac:dyDescent="0.35">
      <c r="A339" s="7" t="s">
        <v>585</v>
      </c>
      <c r="B339" s="7" t="s">
        <v>586</v>
      </c>
      <c r="C339" s="7" t="s">
        <v>623</v>
      </c>
      <c r="D339" s="7" t="s">
        <v>624</v>
      </c>
      <c r="E339" s="7" t="s">
        <v>587</v>
      </c>
      <c r="F339" s="7" t="s">
        <v>46</v>
      </c>
      <c r="G339" s="8">
        <v>39908</v>
      </c>
      <c r="H339" s="8">
        <v>41790</v>
      </c>
      <c r="I339" s="9">
        <v>0.375</v>
      </c>
      <c r="J339" s="9">
        <v>0.375</v>
      </c>
      <c r="K339" s="9">
        <v>0</v>
      </c>
      <c r="L339" s="9">
        <v>0</v>
      </c>
      <c r="M339" s="11">
        <v>677.71028799999999</v>
      </c>
      <c r="N339" s="9"/>
      <c r="O339" s="9"/>
      <c r="P339" s="9" t="s">
        <v>625</v>
      </c>
      <c r="Q339" s="11">
        <v>5.1526351813826148</v>
      </c>
      <c r="R339" s="7" t="s">
        <v>841</v>
      </c>
      <c r="S339" s="7" t="s">
        <v>587</v>
      </c>
      <c r="T339" s="7" t="s">
        <v>46</v>
      </c>
      <c r="U339" t="str">
        <f>IF(COUNTIF($A$2:A339,A339)=1,"Joiner","Not new")</f>
        <v>Not new</v>
      </c>
    </row>
    <row r="340" spans="1:21" customFormat="1" hidden="1" x14ac:dyDescent="0.35">
      <c r="A340" s="7" t="s">
        <v>589</v>
      </c>
      <c r="B340" s="7" t="s">
        <v>590</v>
      </c>
      <c r="C340" s="7" t="s">
        <v>623</v>
      </c>
      <c r="D340" s="7" t="s">
        <v>624</v>
      </c>
      <c r="E340" s="7" t="s">
        <v>591</v>
      </c>
      <c r="F340" s="7" t="s">
        <v>32</v>
      </c>
      <c r="G340" s="8">
        <v>37500</v>
      </c>
      <c r="H340" s="8">
        <v>41729</v>
      </c>
      <c r="I340" s="9">
        <v>10.1</v>
      </c>
      <c r="J340" s="9">
        <v>10.1</v>
      </c>
      <c r="K340" s="9">
        <v>0</v>
      </c>
      <c r="L340" s="9">
        <v>0</v>
      </c>
      <c r="M340" s="11">
        <v>481.63200000000006</v>
      </c>
      <c r="N340" s="9"/>
      <c r="O340" s="9"/>
      <c r="P340" s="9" t="s">
        <v>625</v>
      </c>
      <c r="Q340" s="11">
        <v>11.578370978781656</v>
      </c>
      <c r="R340" s="7" t="s">
        <v>842</v>
      </c>
      <c r="S340" s="7" t="s">
        <v>591</v>
      </c>
      <c r="T340" s="7" t="s">
        <v>32</v>
      </c>
      <c r="U340" t="str">
        <f>IF(COUNTIF($A$2:A340,A340)=1,"Joiner","Not new")</f>
        <v>Not new</v>
      </c>
    </row>
    <row r="341" spans="1:21" customFormat="1" hidden="1" x14ac:dyDescent="0.35">
      <c r="A341" s="7" t="s">
        <v>593</v>
      </c>
      <c r="B341" s="7" t="s">
        <v>594</v>
      </c>
      <c r="C341" s="7" t="s">
        <v>623</v>
      </c>
      <c r="D341" s="7" t="s">
        <v>624</v>
      </c>
      <c r="E341" s="7" t="s">
        <v>591</v>
      </c>
      <c r="F341" s="7" t="s">
        <v>32</v>
      </c>
      <c r="G341" s="8">
        <v>40634</v>
      </c>
      <c r="H341" s="8">
        <v>42094</v>
      </c>
      <c r="I341" s="9">
        <v>8</v>
      </c>
      <c r="J341" s="9">
        <v>7.52</v>
      </c>
      <c r="K341" s="9">
        <v>-0.48000000000000043</v>
      </c>
      <c r="L341" s="9">
        <v>-6.0000000000000053E-2</v>
      </c>
      <c r="M341" s="11">
        <v>25.1</v>
      </c>
      <c r="N341" s="9"/>
      <c r="O341" s="9"/>
      <c r="P341" s="9" t="s">
        <v>625</v>
      </c>
      <c r="Q341" s="11">
        <v>3.9972621492128679</v>
      </c>
      <c r="R341" s="7" t="s">
        <v>843</v>
      </c>
      <c r="S341" s="7" t="s">
        <v>591</v>
      </c>
      <c r="T341" s="7" t="s">
        <v>32</v>
      </c>
      <c r="U341" t="str">
        <f>IF(COUNTIF($A$2:A341,A341)=1,"Joiner","Not new")</f>
        <v>Not new</v>
      </c>
    </row>
    <row r="342" spans="1:21" customFormat="1" hidden="1" x14ac:dyDescent="0.35">
      <c r="A342" s="7" t="s">
        <v>596</v>
      </c>
      <c r="B342" s="7" t="s">
        <v>597</v>
      </c>
      <c r="C342" s="7" t="s">
        <v>623</v>
      </c>
      <c r="D342" s="7" t="s">
        <v>624</v>
      </c>
      <c r="E342" s="7" t="s">
        <v>591</v>
      </c>
      <c r="F342" s="7" t="s">
        <v>32</v>
      </c>
      <c r="G342" s="8">
        <v>40634</v>
      </c>
      <c r="H342" s="8">
        <v>41639</v>
      </c>
      <c r="I342" s="9">
        <v>3.36</v>
      </c>
      <c r="J342" s="9">
        <v>3.36</v>
      </c>
      <c r="K342" s="9">
        <v>0</v>
      </c>
      <c r="L342" s="9">
        <v>0</v>
      </c>
      <c r="M342" s="11">
        <v>16.108000000000001</v>
      </c>
      <c r="N342" s="9"/>
      <c r="O342" s="9"/>
      <c r="P342" s="9" t="s">
        <v>643</v>
      </c>
      <c r="Q342" s="11">
        <v>2.751540041067762</v>
      </c>
      <c r="R342" s="7" t="s">
        <v>844</v>
      </c>
      <c r="S342" s="7" t="s">
        <v>591</v>
      </c>
      <c r="T342" s="7" t="s">
        <v>32</v>
      </c>
      <c r="U342" t="str">
        <f>IF(COUNTIF($A$2:A342,A342)=1,"Joiner","Not new")</f>
        <v>Not new</v>
      </c>
    </row>
    <row r="343" spans="1:21" customFormat="1" hidden="1" x14ac:dyDescent="0.35">
      <c r="A343" s="7" t="s">
        <v>599</v>
      </c>
      <c r="B343" s="7" t="s">
        <v>600</v>
      </c>
      <c r="C343" s="7" t="s">
        <v>623</v>
      </c>
      <c r="D343" s="7" t="s">
        <v>624</v>
      </c>
      <c r="E343" s="7" t="s">
        <v>591</v>
      </c>
      <c r="F343" s="7" t="s">
        <v>36</v>
      </c>
      <c r="G343" s="8">
        <v>41001</v>
      </c>
      <c r="H343" s="8">
        <v>45382</v>
      </c>
      <c r="I343" s="9">
        <v>4.2282707999999998</v>
      </c>
      <c r="J343" s="9">
        <v>4.2282708000000007</v>
      </c>
      <c r="K343" s="9">
        <v>0</v>
      </c>
      <c r="L343" s="9">
        <v>0</v>
      </c>
      <c r="M343" s="11">
        <v>66.350069388033333</v>
      </c>
      <c r="N343" s="9"/>
      <c r="O343" s="9"/>
      <c r="P343" s="9" t="s">
        <v>643</v>
      </c>
      <c r="Q343" s="11">
        <v>11.994524298425736</v>
      </c>
      <c r="R343" s="7" t="s">
        <v>845</v>
      </c>
      <c r="S343" s="7" t="s">
        <v>591</v>
      </c>
      <c r="T343" s="7" t="s">
        <v>36</v>
      </c>
      <c r="U343" t="str">
        <f>IF(COUNTIF($A$2:A343,A343)=1,"Joiner","Not new")</f>
        <v>Not new</v>
      </c>
    </row>
    <row r="344" spans="1:21" customFormat="1" hidden="1" x14ac:dyDescent="0.35">
      <c r="A344" s="7" t="s">
        <v>602</v>
      </c>
      <c r="B344" s="7" t="s">
        <v>846</v>
      </c>
      <c r="C344" s="7" t="s">
        <v>623</v>
      </c>
      <c r="D344" s="7" t="s">
        <v>624</v>
      </c>
      <c r="E344" s="7" t="s">
        <v>591</v>
      </c>
      <c r="F344" s="7" t="s">
        <v>28</v>
      </c>
      <c r="G344" s="8">
        <v>40579</v>
      </c>
      <c r="H344" s="8">
        <v>43920</v>
      </c>
      <c r="I344" s="9">
        <v>7.1099999999999994</v>
      </c>
      <c r="J344" s="9">
        <v>6.6619999999999999</v>
      </c>
      <c r="K344" s="9">
        <v>-0.44799999999999951</v>
      </c>
      <c r="L344" s="9">
        <v>-6.3009845288326233E-2</v>
      </c>
      <c r="M344" s="11">
        <v>57.846999999999994</v>
      </c>
      <c r="N344" s="9"/>
      <c r="O344" s="9"/>
      <c r="P344" s="9" t="s">
        <v>625</v>
      </c>
      <c r="Q344" s="11">
        <v>9.1471594798083498</v>
      </c>
      <c r="R344" s="7" t="s">
        <v>847</v>
      </c>
      <c r="S344" s="7" t="s">
        <v>591</v>
      </c>
      <c r="T344" s="7" t="s">
        <v>28</v>
      </c>
      <c r="U344" t="str">
        <f>IF(COUNTIF($A$2:A344,A344)=1,"Joiner","Not new")</f>
        <v>Not new</v>
      </c>
    </row>
    <row r="345" spans="1:21" customFormat="1" hidden="1" x14ac:dyDescent="0.35">
      <c r="A345" s="7" t="s">
        <v>848</v>
      </c>
      <c r="B345" s="7" t="s">
        <v>849</v>
      </c>
      <c r="C345" s="7" t="s">
        <v>623</v>
      </c>
      <c r="D345" s="7" t="s">
        <v>624</v>
      </c>
      <c r="E345" s="7" t="s">
        <v>27</v>
      </c>
      <c r="F345" s="7" t="s">
        <v>32</v>
      </c>
      <c r="G345" s="8">
        <v>41176</v>
      </c>
      <c r="H345" s="8">
        <v>41958</v>
      </c>
      <c r="I345" s="9">
        <v>237.92000000000002</v>
      </c>
      <c r="J345" s="9">
        <v>185.56900000000002</v>
      </c>
      <c r="K345" s="9">
        <v>-52.350999999999999</v>
      </c>
      <c r="L345" s="9">
        <v>-0.22003614660390045</v>
      </c>
      <c r="M345" s="11">
        <v>1567.4499999999998</v>
      </c>
      <c r="N345" s="9"/>
      <c r="O345" s="9"/>
      <c r="P345" s="9" t="s">
        <v>625</v>
      </c>
      <c r="Q345" s="11">
        <v>2.1409993155373033</v>
      </c>
      <c r="R345" s="7" t="s">
        <v>850</v>
      </c>
      <c r="S345" s="7" t="s">
        <v>27</v>
      </c>
      <c r="T345" s="7" t="s">
        <v>32</v>
      </c>
      <c r="U345" t="str">
        <f>IF(COUNTIF($A$2:A345,A345)=1,"Joiner","Not new")</f>
        <v>Joiner</v>
      </c>
    </row>
    <row r="346" spans="1:21" customFormat="1" hidden="1" x14ac:dyDescent="0.35">
      <c r="A346" s="7" t="s">
        <v>851</v>
      </c>
      <c r="B346" s="7" t="s">
        <v>852</v>
      </c>
      <c r="C346" s="7" t="s">
        <v>623</v>
      </c>
      <c r="D346" s="7" t="s">
        <v>624</v>
      </c>
      <c r="E346" s="7" t="s">
        <v>62</v>
      </c>
      <c r="F346" s="7" t="s">
        <v>36</v>
      </c>
      <c r="G346" s="8">
        <v>41271</v>
      </c>
      <c r="H346" s="8">
        <v>42124</v>
      </c>
      <c r="I346" s="9">
        <v>8</v>
      </c>
      <c r="J346" s="9">
        <v>8</v>
      </c>
      <c r="K346" s="9">
        <v>0</v>
      </c>
      <c r="L346" s="9">
        <v>0</v>
      </c>
      <c r="M346" s="11">
        <v>11.6</v>
      </c>
      <c r="N346" s="9"/>
      <c r="O346" s="9"/>
      <c r="P346" s="9" t="s">
        <v>625</v>
      </c>
      <c r="Q346" s="11">
        <v>2.3353867214236823</v>
      </c>
      <c r="R346" s="7" t="s">
        <v>853</v>
      </c>
      <c r="S346" s="7" t="s">
        <v>62</v>
      </c>
      <c r="T346" s="7" t="s">
        <v>36</v>
      </c>
      <c r="U346" t="str">
        <f>IF(COUNTIF($A$2:A346,A346)=1,"Joiner","Not new")</f>
        <v>Joiner</v>
      </c>
    </row>
    <row r="347" spans="1:21" customFormat="1" hidden="1" x14ac:dyDescent="0.35">
      <c r="A347" s="7" t="s">
        <v>854</v>
      </c>
      <c r="B347" s="7" t="s">
        <v>855</v>
      </c>
      <c r="C347" s="7" t="s">
        <v>623</v>
      </c>
      <c r="D347" s="7" t="s">
        <v>624</v>
      </c>
      <c r="E347" s="7" t="s">
        <v>62</v>
      </c>
      <c r="F347" s="7" t="s">
        <v>28</v>
      </c>
      <c r="G347" s="8">
        <v>41379</v>
      </c>
      <c r="H347" s="8">
        <v>42551</v>
      </c>
      <c r="I347" s="9">
        <v>0</v>
      </c>
      <c r="J347" s="9">
        <v>0</v>
      </c>
      <c r="K347" s="9">
        <v>0</v>
      </c>
      <c r="L347" s="9">
        <v>0</v>
      </c>
      <c r="M347" s="11">
        <v>0</v>
      </c>
      <c r="N347" s="9"/>
      <c r="O347" s="9"/>
      <c r="P347" s="9" t="s">
        <v>625</v>
      </c>
      <c r="Q347" s="11">
        <v>3.2087611225188226</v>
      </c>
      <c r="R347" s="7" t="s">
        <v>856</v>
      </c>
      <c r="S347" s="7" t="s">
        <v>62</v>
      </c>
      <c r="T347" s="7" t="s">
        <v>28</v>
      </c>
      <c r="U347" t="str">
        <f>IF(COUNTIF($A$2:A347,A347)=1,"Joiner","Not new")</f>
        <v>Joiner</v>
      </c>
    </row>
    <row r="348" spans="1:21" customFormat="1" hidden="1" x14ac:dyDescent="0.35">
      <c r="A348" s="7" t="s">
        <v>605</v>
      </c>
      <c r="B348" s="7" t="s">
        <v>857</v>
      </c>
      <c r="C348" s="7" t="s">
        <v>623</v>
      </c>
      <c r="D348" s="7" t="s">
        <v>624</v>
      </c>
      <c r="E348" s="7" t="s">
        <v>222</v>
      </c>
      <c r="F348" s="7" t="s">
        <v>36</v>
      </c>
      <c r="G348" s="8">
        <v>41453</v>
      </c>
      <c r="H348" s="8">
        <v>44285</v>
      </c>
      <c r="I348" s="9">
        <v>13</v>
      </c>
      <c r="J348" s="9">
        <v>13.6</v>
      </c>
      <c r="K348" s="9">
        <v>0.6</v>
      </c>
      <c r="L348" s="9">
        <v>4.6199999999999998E-2</v>
      </c>
      <c r="M348" s="11">
        <v>6237.56</v>
      </c>
      <c r="N348" s="9"/>
      <c r="O348" s="9"/>
      <c r="P348" s="9" t="s">
        <v>631</v>
      </c>
      <c r="Q348" s="11">
        <v>7.7535934291581112</v>
      </c>
      <c r="R348" s="7" t="s">
        <v>858</v>
      </c>
      <c r="S348" s="7" t="s">
        <v>222</v>
      </c>
      <c r="T348" s="7" t="s">
        <v>36</v>
      </c>
      <c r="U348" t="str">
        <f>IF(COUNTIF($A$2:A348,A348)=1,"Joiner","Not new")</f>
        <v>Not new</v>
      </c>
    </row>
    <row r="349" spans="1:21" customFormat="1" hidden="1" x14ac:dyDescent="0.35">
      <c r="A349" s="7" t="s">
        <v>608</v>
      </c>
      <c r="B349" s="7" t="s">
        <v>859</v>
      </c>
      <c r="C349" s="7" t="s">
        <v>623</v>
      </c>
      <c r="D349" s="7" t="s">
        <v>624</v>
      </c>
      <c r="E349" s="7" t="s">
        <v>222</v>
      </c>
      <c r="F349" s="7" t="s">
        <v>714</v>
      </c>
      <c r="G349" s="8">
        <v>40330</v>
      </c>
      <c r="H349" s="8">
        <v>42675</v>
      </c>
      <c r="I349" s="9">
        <v>7.5</v>
      </c>
      <c r="J349" s="9">
        <v>7.5</v>
      </c>
      <c r="K349" s="9">
        <v>0</v>
      </c>
      <c r="L349" s="9">
        <v>0</v>
      </c>
      <c r="M349" s="11">
        <v>837</v>
      </c>
      <c r="N349" s="9"/>
      <c r="O349" s="9"/>
      <c r="P349" s="9" t="s">
        <v>631</v>
      </c>
      <c r="Q349" s="11">
        <v>6.4202600958247773</v>
      </c>
      <c r="R349" s="7" t="s">
        <v>860</v>
      </c>
      <c r="S349" s="7" t="s">
        <v>222</v>
      </c>
      <c r="T349" s="7" t="s">
        <v>714</v>
      </c>
      <c r="U349" t="str">
        <f>IF(COUNTIF($A$2:A349,A349)=1,"Joiner","Not new")</f>
        <v>Not new</v>
      </c>
    </row>
    <row r="350" spans="1:21" customFormat="1" hidden="1" x14ac:dyDescent="0.35">
      <c r="A350" s="7" t="s">
        <v>611</v>
      </c>
      <c r="B350" s="7" t="s">
        <v>861</v>
      </c>
      <c r="C350" s="7" t="s">
        <v>623</v>
      </c>
      <c r="D350" s="7" t="s">
        <v>624</v>
      </c>
      <c r="E350" s="7" t="s">
        <v>222</v>
      </c>
      <c r="F350" s="7" t="s">
        <v>714</v>
      </c>
      <c r="G350" s="8">
        <v>40558</v>
      </c>
      <c r="H350" s="8">
        <v>42702</v>
      </c>
      <c r="I350" s="9">
        <v>0</v>
      </c>
      <c r="J350" s="9">
        <v>0</v>
      </c>
      <c r="K350" s="9">
        <v>0</v>
      </c>
      <c r="L350" s="9" t="s">
        <v>727</v>
      </c>
      <c r="M350" s="11">
        <v>208.79</v>
      </c>
      <c r="N350" s="9"/>
      <c r="O350" s="9"/>
      <c r="P350" s="9" t="s">
        <v>631</v>
      </c>
      <c r="Q350" s="11">
        <v>5.8699520876112254</v>
      </c>
      <c r="R350" s="7" t="s">
        <v>862</v>
      </c>
      <c r="S350" s="7" t="s">
        <v>222</v>
      </c>
      <c r="T350" s="7" t="s">
        <v>714</v>
      </c>
      <c r="U350" t="str">
        <f>IF(COUNTIF($A$2:A350,A350)=1,"Joiner","Not new")</f>
        <v>Not new</v>
      </c>
    </row>
    <row r="351" spans="1:21" customFormat="1" hidden="1" x14ac:dyDescent="0.35">
      <c r="A351" s="7" t="s">
        <v>614</v>
      </c>
      <c r="B351" s="7" t="s">
        <v>615</v>
      </c>
      <c r="C351" s="7" t="s">
        <v>623</v>
      </c>
      <c r="D351" s="7" t="s">
        <v>624</v>
      </c>
      <c r="E351" s="7" t="s">
        <v>222</v>
      </c>
      <c r="F351" s="7" t="s">
        <v>714</v>
      </c>
      <c r="G351" s="8">
        <v>39722</v>
      </c>
      <c r="H351" s="8">
        <v>43556</v>
      </c>
      <c r="I351" s="9">
        <v>0</v>
      </c>
      <c r="J351" s="9">
        <v>0</v>
      </c>
      <c r="K351" s="9">
        <v>0</v>
      </c>
      <c r="L351" s="9" t="s">
        <v>727</v>
      </c>
      <c r="M351" s="11">
        <v>1116</v>
      </c>
      <c r="N351" s="9"/>
      <c r="O351" s="9"/>
      <c r="P351" s="9" t="s">
        <v>631</v>
      </c>
      <c r="Q351" s="11">
        <v>10.496919917864476</v>
      </c>
      <c r="R351" s="7" t="s">
        <v>863</v>
      </c>
      <c r="S351" s="7" t="s">
        <v>222</v>
      </c>
      <c r="T351" s="7" t="s">
        <v>714</v>
      </c>
      <c r="U351" t="str">
        <f>IF(COUNTIF($A$2:A351,A351)=1,"Joiner","Not new")</f>
        <v>Not new</v>
      </c>
    </row>
    <row r="352" spans="1:21" customFormat="1" hidden="1" x14ac:dyDescent="0.35">
      <c r="A352" s="7" t="s">
        <v>864</v>
      </c>
      <c r="B352" s="7" t="s">
        <v>865</v>
      </c>
      <c r="C352" s="7" t="s">
        <v>623</v>
      </c>
      <c r="D352" s="7" t="s">
        <v>624</v>
      </c>
      <c r="E352" s="7" t="s">
        <v>222</v>
      </c>
      <c r="F352" s="7" t="s">
        <v>28</v>
      </c>
      <c r="G352" s="8">
        <v>40910</v>
      </c>
      <c r="H352" s="8">
        <v>42913</v>
      </c>
      <c r="I352" s="9">
        <v>40.4</v>
      </c>
      <c r="J352" s="9">
        <v>42.69</v>
      </c>
      <c r="K352" s="9">
        <v>2.29</v>
      </c>
      <c r="L352" s="9">
        <v>5.67E-2</v>
      </c>
      <c r="M352" s="11">
        <v>189.06</v>
      </c>
      <c r="N352" s="9"/>
      <c r="O352" s="9"/>
      <c r="P352" s="9" t="s">
        <v>643</v>
      </c>
      <c r="Q352" s="11">
        <v>5.4839151266255985</v>
      </c>
      <c r="R352" s="7" t="s">
        <v>866</v>
      </c>
      <c r="S352" s="7" t="s">
        <v>222</v>
      </c>
      <c r="T352" s="7" t="s">
        <v>28</v>
      </c>
      <c r="U352" t="str">
        <f>IF(COUNTIF($A$2:A352,A352)=1,"Joiner","Not new")</f>
        <v>Joiner</v>
      </c>
    </row>
    <row r="353" spans="1:21" customFormat="1" hidden="1" x14ac:dyDescent="0.35">
      <c r="A353" s="7" t="s">
        <v>867</v>
      </c>
      <c r="B353" s="7" t="s">
        <v>868</v>
      </c>
      <c r="C353" s="7" t="s">
        <v>623</v>
      </c>
      <c r="D353" s="7" t="s">
        <v>624</v>
      </c>
      <c r="E353" s="7" t="s">
        <v>222</v>
      </c>
      <c r="F353" s="7" t="s">
        <v>28</v>
      </c>
      <c r="G353" s="8">
        <v>40934</v>
      </c>
      <c r="H353" s="8">
        <v>42094</v>
      </c>
      <c r="I353" s="9">
        <v>100.74</v>
      </c>
      <c r="J353" s="9">
        <v>96.45</v>
      </c>
      <c r="K353" s="9">
        <v>-4.29</v>
      </c>
      <c r="L353" s="9">
        <v>-4.2599999999999999E-2</v>
      </c>
      <c r="M353" s="11">
        <v>319.02999999999997</v>
      </c>
      <c r="N353" s="9"/>
      <c r="O353" s="9"/>
      <c r="P353" s="9" t="s">
        <v>643</v>
      </c>
      <c r="Q353" s="11">
        <v>3.1759069130732374</v>
      </c>
      <c r="R353" s="7" t="s">
        <v>869</v>
      </c>
      <c r="S353" s="7" t="s">
        <v>222</v>
      </c>
      <c r="T353" s="7" t="s">
        <v>28</v>
      </c>
      <c r="U353" t="str">
        <f>IF(COUNTIF($A$2:A353,A353)=1,"Joiner","Not new")</f>
        <v>Joiner</v>
      </c>
    </row>
    <row r="354" spans="1:21" customFormat="1" hidden="1" x14ac:dyDescent="0.35">
      <c r="A354" s="7" t="s">
        <v>870</v>
      </c>
      <c r="B354" s="7" t="s">
        <v>871</v>
      </c>
      <c r="C354" s="7" t="s">
        <v>623</v>
      </c>
      <c r="D354" s="7" t="s">
        <v>624</v>
      </c>
      <c r="E354" s="7" t="s">
        <v>222</v>
      </c>
      <c r="F354" s="7" t="s">
        <v>36</v>
      </c>
      <c r="G354" s="8">
        <v>40634</v>
      </c>
      <c r="H354" s="8">
        <v>41730</v>
      </c>
      <c r="I354" s="9">
        <v>35</v>
      </c>
      <c r="J354" s="9">
        <v>19.373999999999999</v>
      </c>
      <c r="K354" s="9">
        <v>-15.625999999999999</v>
      </c>
      <c r="L354" s="9">
        <v>-0.44650000000000001</v>
      </c>
      <c r="M354" s="11">
        <v>59.473999999999997</v>
      </c>
      <c r="N354" s="9"/>
      <c r="O354" s="9"/>
      <c r="P354" s="9" t="s">
        <v>643</v>
      </c>
      <c r="Q354" s="11">
        <v>3.0006844626967832</v>
      </c>
      <c r="R354" s="7" t="s">
        <v>872</v>
      </c>
      <c r="S354" s="7" t="s">
        <v>222</v>
      </c>
      <c r="T354" s="7" t="s">
        <v>36</v>
      </c>
      <c r="U354" t="str">
        <f>IF(COUNTIF($A$2:A354,A354)=1,"Joiner","Not new")</f>
        <v>Joiner</v>
      </c>
    </row>
    <row r="355" spans="1:21" customFormat="1" hidden="1" x14ac:dyDescent="0.35">
      <c r="A355" s="7" t="s">
        <v>873</v>
      </c>
      <c r="B355" s="7" t="s">
        <v>874</v>
      </c>
      <c r="C355" s="7" t="s">
        <v>623</v>
      </c>
      <c r="D355" s="7" t="s">
        <v>624</v>
      </c>
      <c r="E355" s="7" t="s">
        <v>222</v>
      </c>
      <c r="F355" s="7" t="s">
        <v>28</v>
      </c>
      <c r="G355" s="8">
        <v>40987</v>
      </c>
      <c r="H355" s="8">
        <v>42339</v>
      </c>
      <c r="I355" s="9" t="s">
        <v>711</v>
      </c>
      <c r="J355" s="9" t="s">
        <v>711</v>
      </c>
      <c r="K355" s="9" t="s">
        <v>875</v>
      </c>
      <c r="L355" s="9" t="s">
        <v>875</v>
      </c>
      <c r="M355" s="11" t="s">
        <v>711</v>
      </c>
      <c r="N355" s="9"/>
      <c r="O355" s="9"/>
      <c r="P355" s="9" t="s">
        <v>625</v>
      </c>
      <c r="Q355" s="11">
        <v>3.7015742642026011</v>
      </c>
      <c r="R355" s="7" t="s">
        <v>876</v>
      </c>
      <c r="S355" s="7" t="s">
        <v>222</v>
      </c>
      <c r="T355" s="7" t="s">
        <v>28</v>
      </c>
      <c r="U355" t="str">
        <f>IF(COUNTIF($A$2:A355,A355)=1,"Joiner","Not new")</f>
        <v>Joiner</v>
      </c>
    </row>
    <row r="356" spans="1:21" customFormat="1" hidden="1" x14ac:dyDescent="0.35">
      <c r="A356" s="7" t="s">
        <v>877</v>
      </c>
      <c r="B356" s="7" t="s">
        <v>878</v>
      </c>
      <c r="C356" s="7" t="s">
        <v>623</v>
      </c>
      <c r="D356" s="7" t="s">
        <v>624</v>
      </c>
      <c r="E356" s="7" t="s">
        <v>222</v>
      </c>
      <c r="F356" s="7" t="s">
        <v>36</v>
      </c>
      <c r="G356" s="8">
        <v>40909</v>
      </c>
      <c r="H356" s="8">
        <v>43435</v>
      </c>
      <c r="I356" s="9">
        <v>4.8099999999999996</v>
      </c>
      <c r="J356" s="9">
        <v>4.8688235290000001</v>
      </c>
      <c r="K356" s="9">
        <v>5.8823528999999999E-2</v>
      </c>
      <c r="L356" s="9">
        <v>1.2200000000000001E-2</v>
      </c>
      <c r="M356" s="11">
        <v>1312.944125</v>
      </c>
      <c r="N356" s="9"/>
      <c r="O356" s="9"/>
      <c r="P356" s="9" t="s">
        <v>631</v>
      </c>
      <c r="Q356" s="11">
        <v>6.9158110882956878</v>
      </c>
      <c r="R356" s="7" t="s">
        <v>879</v>
      </c>
      <c r="S356" s="7" t="s">
        <v>222</v>
      </c>
      <c r="T356" s="7" t="s">
        <v>36</v>
      </c>
      <c r="U356" t="str">
        <f>IF(COUNTIF($A$2:A356,A356)=1,"Joiner","Not new")</f>
        <v>Joiner</v>
      </c>
    </row>
    <row r="357" spans="1:21" customFormat="1" hidden="1" x14ac:dyDescent="0.35">
      <c r="A357" s="7" t="s">
        <v>880</v>
      </c>
      <c r="B357" s="7" t="s">
        <v>881</v>
      </c>
      <c r="C357" s="7" t="s">
        <v>623</v>
      </c>
      <c r="D357" s="7" t="s">
        <v>624</v>
      </c>
      <c r="E357" s="7" t="s">
        <v>222</v>
      </c>
      <c r="F357" s="7" t="s">
        <v>46</v>
      </c>
      <c r="G357" s="8">
        <v>39877</v>
      </c>
      <c r="H357" s="8">
        <v>41730</v>
      </c>
      <c r="I357" s="9">
        <v>19.2</v>
      </c>
      <c r="J357" s="9">
        <v>19.2</v>
      </c>
      <c r="K357" s="9">
        <v>0</v>
      </c>
      <c r="L357" s="9">
        <v>0</v>
      </c>
      <c r="M357" s="11">
        <v>70.2</v>
      </c>
      <c r="N357" s="9"/>
      <c r="O357" s="9"/>
      <c r="P357" s="9" t="s">
        <v>625</v>
      </c>
      <c r="Q357" s="11">
        <v>5.0732375085557839</v>
      </c>
      <c r="R357" s="7" t="s">
        <v>882</v>
      </c>
      <c r="S357" s="7" t="s">
        <v>222</v>
      </c>
      <c r="T357" s="7" t="s">
        <v>46</v>
      </c>
      <c r="U357" t="str">
        <f>IF(COUNTIF($A$2:A357,A357)=1,"Joiner","Not new")</f>
        <v>Joiner</v>
      </c>
    </row>
    <row r="358" spans="1:21" customFormat="1" hidden="1" x14ac:dyDescent="0.35">
      <c r="A358" s="7" t="s">
        <v>883</v>
      </c>
      <c r="B358" s="7" t="s">
        <v>884</v>
      </c>
      <c r="C358" s="7" t="s">
        <v>623</v>
      </c>
      <c r="D358" s="7" t="s">
        <v>624</v>
      </c>
      <c r="E358" s="7" t="s">
        <v>222</v>
      </c>
      <c r="F358" s="7" t="s">
        <v>36</v>
      </c>
      <c r="G358" s="8">
        <v>41520</v>
      </c>
      <c r="H358" s="8">
        <v>42979</v>
      </c>
      <c r="I358" s="9">
        <v>34.200000000000003</v>
      </c>
      <c r="J358" s="9">
        <v>34.200000000000003</v>
      </c>
      <c r="K358" s="9">
        <v>0</v>
      </c>
      <c r="L358" s="9">
        <v>0</v>
      </c>
      <c r="M358" s="11">
        <v>719.5</v>
      </c>
      <c r="N358" s="9"/>
      <c r="O358" s="9"/>
      <c r="P358" s="9" t="s">
        <v>637</v>
      </c>
      <c r="Q358" s="11">
        <v>3.9945242984257359</v>
      </c>
      <c r="R358" s="7" t="s">
        <v>885</v>
      </c>
      <c r="S358" s="7" t="s">
        <v>222</v>
      </c>
      <c r="T358" s="7" t="s">
        <v>36</v>
      </c>
      <c r="U358" t="str">
        <f>IF(COUNTIF($A$2:A358,A358)=1,"Joiner","Not new")</f>
        <v>Joiner</v>
      </c>
    </row>
    <row r="359" spans="1:21" customFormat="1" hidden="1" x14ac:dyDescent="0.35">
      <c r="A359" s="7" t="s">
        <v>886</v>
      </c>
      <c r="B359" s="7" t="s">
        <v>887</v>
      </c>
      <c r="C359" s="7" t="s">
        <v>623</v>
      </c>
      <c r="D359" s="7" t="s">
        <v>624</v>
      </c>
      <c r="E359" s="7" t="s">
        <v>222</v>
      </c>
      <c r="F359" s="7" t="s">
        <v>32</v>
      </c>
      <c r="G359" s="8">
        <v>41254</v>
      </c>
      <c r="H359" s="8">
        <v>41579</v>
      </c>
      <c r="I359" s="9">
        <v>51.3</v>
      </c>
      <c r="J359" s="9">
        <v>51.3</v>
      </c>
      <c r="K359" s="9">
        <v>0</v>
      </c>
      <c r="L359" s="9">
        <v>0</v>
      </c>
      <c r="M359" s="11">
        <v>171.53</v>
      </c>
      <c r="N359" s="9"/>
      <c r="O359" s="9"/>
      <c r="P359" s="9" t="s">
        <v>625</v>
      </c>
      <c r="Q359" s="11">
        <v>0.88980150581793294</v>
      </c>
      <c r="R359" s="7" t="s">
        <v>888</v>
      </c>
      <c r="S359" s="7" t="s">
        <v>222</v>
      </c>
      <c r="T359" s="7" t="s">
        <v>32</v>
      </c>
      <c r="U359" t="str">
        <f>IF(COUNTIF($A$2:A359,A359)=1,"Joiner","Not new")</f>
        <v>Joiner</v>
      </c>
    </row>
    <row r="360" spans="1:21" customFormat="1" hidden="1" x14ac:dyDescent="0.35">
      <c r="A360" s="7" t="s">
        <v>889</v>
      </c>
      <c r="B360" s="7" t="s">
        <v>890</v>
      </c>
      <c r="C360" s="7" t="s">
        <v>623</v>
      </c>
      <c r="D360" s="7" t="s">
        <v>624</v>
      </c>
      <c r="E360" s="7" t="s">
        <v>222</v>
      </c>
      <c r="F360" s="7" t="s">
        <v>28</v>
      </c>
      <c r="G360" s="8">
        <v>40308</v>
      </c>
      <c r="H360" s="8">
        <v>43189</v>
      </c>
      <c r="I360" s="9">
        <v>204</v>
      </c>
      <c r="J360" s="9">
        <v>28.95</v>
      </c>
      <c r="K360" s="9">
        <v>-175.05</v>
      </c>
      <c r="L360" s="9">
        <v>-0.85809999999999997</v>
      </c>
      <c r="M360" s="11">
        <v>857</v>
      </c>
      <c r="N360" s="9"/>
      <c r="O360" s="9"/>
      <c r="P360" s="9" t="s">
        <v>643</v>
      </c>
      <c r="Q360" s="11">
        <v>7.8877481177275834</v>
      </c>
      <c r="R360" s="7" t="s">
        <v>891</v>
      </c>
      <c r="S360" s="7" t="s">
        <v>222</v>
      </c>
      <c r="T360" s="7" t="s">
        <v>28</v>
      </c>
      <c r="U360" t="str">
        <f>IF(COUNTIF($A$2:A360,A360)=1,"Joiner","Not new")</f>
        <v>Joiner</v>
      </c>
    </row>
    <row r="361" spans="1:21" customFormat="1" hidden="1" x14ac:dyDescent="0.35">
      <c r="A361" s="7" t="s">
        <v>892</v>
      </c>
      <c r="B361" s="7" t="s">
        <v>893</v>
      </c>
      <c r="C361" s="7" t="s">
        <v>623</v>
      </c>
      <c r="D361" s="7" t="s">
        <v>624</v>
      </c>
      <c r="E361" s="7" t="s">
        <v>222</v>
      </c>
      <c r="F361" s="7" t="s">
        <v>36</v>
      </c>
      <c r="G361" s="8">
        <v>40482</v>
      </c>
      <c r="H361" s="8">
        <v>42185</v>
      </c>
      <c r="I361" s="9">
        <v>123.8</v>
      </c>
      <c r="J361" s="9">
        <v>123.8</v>
      </c>
      <c r="K361" s="9">
        <v>0</v>
      </c>
      <c r="L361" s="9">
        <v>0</v>
      </c>
      <c r="M361" s="11">
        <v>335.8</v>
      </c>
      <c r="N361" s="9"/>
      <c r="O361" s="9"/>
      <c r="P361" s="9" t="s">
        <v>625</v>
      </c>
      <c r="Q361" s="11">
        <v>4.6625598904859684</v>
      </c>
      <c r="R361" s="7" t="s">
        <v>894</v>
      </c>
      <c r="S361" s="7" t="s">
        <v>222</v>
      </c>
      <c r="T361" s="7" t="s">
        <v>36</v>
      </c>
      <c r="U361" t="str">
        <f>IF(COUNTIF($A$2:A361,A361)=1,"Joiner","Not new")</f>
        <v>Joiner</v>
      </c>
    </row>
    <row r="362" spans="1:21" customFormat="1" hidden="1" x14ac:dyDescent="0.35">
      <c r="A362" s="7" t="s">
        <v>895</v>
      </c>
      <c r="B362" s="7" t="s">
        <v>896</v>
      </c>
      <c r="C362" s="7" t="s">
        <v>623</v>
      </c>
      <c r="D362" s="7" t="s">
        <v>624</v>
      </c>
      <c r="E362" s="7" t="s">
        <v>222</v>
      </c>
      <c r="F362" s="7" t="s">
        <v>36</v>
      </c>
      <c r="G362" s="8">
        <v>40997</v>
      </c>
      <c r="H362" s="8">
        <v>43190</v>
      </c>
      <c r="I362" s="9">
        <v>12.43</v>
      </c>
      <c r="J362" s="9">
        <v>12.43</v>
      </c>
      <c r="K362" s="9">
        <v>0</v>
      </c>
      <c r="L362" s="9">
        <v>0</v>
      </c>
      <c r="M362" s="11">
        <v>212.03</v>
      </c>
      <c r="N362" s="9"/>
      <c r="O362" s="9"/>
      <c r="P362" s="9" t="s">
        <v>625</v>
      </c>
      <c r="Q362" s="11">
        <v>6.0041067761806985</v>
      </c>
      <c r="R362" s="7" t="s">
        <v>897</v>
      </c>
      <c r="S362" s="7" t="s">
        <v>222</v>
      </c>
      <c r="T362" s="7" t="s">
        <v>36</v>
      </c>
      <c r="U362" t="str">
        <f>IF(COUNTIF($A$2:A362,A362)=1,"Joiner","Not new")</f>
        <v>Joiner</v>
      </c>
    </row>
    <row r="363" spans="1:21" customFormat="1" hidden="1" x14ac:dyDescent="0.35">
      <c r="A363" s="7" t="s">
        <v>898</v>
      </c>
      <c r="B363" s="7" t="s">
        <v>899</v>
      </c>
      <c r="C363" s="7" t="s">
        <v>623</v>
      </c>
      <c r="D363" s="7" t="s">
        <v>624</v>
      </c>
      <c r="E363" s="7" t="s">
        <v>222</v>
      </c>
      <c r="F363" s="7" t="s">
        <v>197</v>
      </c>
      <c r="G363" s="8">
        <v>40997</v>
      </c>
      <c r="H363" s="8">
        <v>41922</v>
      </c>
      <c r="I363" s="9">
        <v>11.6</v>
      </c>
      <c r="J363" s="9">
        <v>0.56999999999999995</v>
      </c>
      <c r="K363" s="9">
        <v>-11.03</v>
      </c>
      <c r="L363" s="9">
        <v>-0.95089999999999997</v>
      </c>
      <c r="M363" s="11">
        <v>748.16</v>
      </c>
      <c r="N363" s="9"/>
      <c r="O363" s="9"/>
      <c r="P363" s="9" t="s">
        <v>643</v>
      </c>
      <c r="Q363" s="11">
        <v>2.5325119780971939</v>
      </c>
      <c r="R363" s="7" t="s">
        <v>900</v>
      </c>
      <c r="S363" s="7" t="s">
        <v>222</v>
      </c>
      <c r="T363" s="7" t="s">
        <v>197</v>
      </c>
      <c r="U363" t="str">
        <f>IF(COUNTIF($A$2:A363,A363)=1,"Joiner","Not new")</f>
        <v>Joiner</v>
      </c>
    </row>
    <row r="364" spans="1:21" customFormat="1" hidden="1" x14ac:dyDescent="0.35">
      <c r="A364" s="7" t="s">
        <v>617</v>
      </c>
      <c r="B364" s="7" t="s">
        <v>618</v>
      </c>
      <c r="C364" s="7" t="s">
        <v>623</v>
      </c>
      <c r="D364" s="7" t="s">
        <v>624</v>
      </c>
      <c r="E364" s="7" t="s">
        <v>311</v>
      </c>
      <c r="F364" s="7" t="s">
        <v>28</v>
      </c>
      <c r="G364" s="8">
        <v>40544</v>
      </c>
      <c r="H364" s="8">
        <v>43070</v>
      </c>
      <c r="I364" s="9">
        <v>0.66</v>
      </c>
      <c r="J364" s="9">
        <v>0.66</v>
      </c>
      <c r="K364" s="9">
        <v>0</v>
      </c>
      <c r="L364" s="9">
        <v>0</v>
      </c>
      <c r="M364" s="11">
        <v>39</v>
      </c>
      <c r="N364" s="9"/>
      <c r="O364" s="9"/>
      <c r="P364" s="9" t="s">
        <v>631</v>
      </c>
      <c r="Q364" s="11">
        <v>6.9158110882956878</v>
      </c>
      <c r="R364" s="7" t="s">
        <v>901</v>
      </c>
      <c r="S364" s="7" t="s">
        <v>311</v>
      </c>
      <c r="T364" s="7" t="s">
        <v>28</v>
      </c>
      <c r="U364" t="str">
        <f>IF(COUNTIF($A$2:A364,A364)=1,"Joiner","Not new")</f>
        <v>Not new</v>
      </c>
    </row>
    <row r="365" spans="1:21" customFormat="1" hidden="1" x14ac:dyDescent="0.35">
      <c r="A365" s="7" t="s">
        <v>620</v>
      </c>
      <c r="B365" s="7" t="s">
        <v>621</v>
      </c>
      <c r="C365" s="7" t="s">
        <v>623</v>
      </c>
      <c r="D365" s="7" t="s">
        <v>624</v>
      </c>
      <c r="E365" s="7" t="s">
        <v>311</v>
      </c>
      <c r="F365" s="7" t="s">
        <v>28</v>
      </c>
      <c r="G365" s="8">
        <v>40695</v>
      </c>
      <c r="H365" s="8">
        <v>42583</v>
      </c>
      <c r="I365" s="9">
        <v>4.43</v>
      </c>
      <c r="J365" s="9">
        <v>4.43</v>
      </c>
      <c r="K365" s="9">
        <v>0</v>
      </c>
      <c r="L365" s="9">
        <v>0</v>
      </c>
      <c r="M365" s="11">
        <v>82.424999999999983</v>
      </c>
      <c r="N365" s="9"/>
      <c r="O365" s="9"/>
      <c r="P365" s="9" t="s">
        <v>631</v>
      </c>
      <c r="Q365" s="11">
        <v>5.1690622861054072</v>
      </c>
      <c r="R365" s="7" t="s">
        <v>902</v>
      </c>
      <c r="S365" s="7" t="s">
        <v>311</v>
      </c>
      <c r="T365" s="7" t="s">
        <v>28</v>
      </c>
      <c r="U365" t="str">
        <f>IF(COUNTIF($A$2:A365,A365)=1,"Joiner","Not new")</f>
        <v>Not new</v>
      </c>
    </row>
    <row r="366" spans="1:21" customFormat="1" hidden="1" x14ac:dyDescent="0.35">
      <c r="A366" s="7" t="s">
        <v>903</v>
      </c>
      <c r="B366" s="7" t="s">
        <v>904</v>
      </c>
      <c r="C366" s="7" t="s">
        <v>623</v>
      </c>
      <c r="D366" s="7" t="s">
        <v>624</v>
      </c>
      <c r="E366" s="7" t="s">
        <v>327</v>
      </c>
      <c r="F366" s="7" t="s">
        <v>28</v>
      </c>
      <c r="G366" s="8">
        <v>41227</v>
      </c>
      <c r="H366" s="8">
        <v>42099</v>
      </c>
      <c r="I366" s="9">
        <v>37.760000000000005</v>
      </c>
      <c r="J366" s="9">
        <v>32.03</v>
      </c>
      <c r="K366" s="9">
        <v>-5.730000000000004</v>
      </c>
      <c r="L366" s="9">
        <v>-0.15174788135593228</v>
      </c>
      <c r="M366" s="11">
        <v>134.29000000000002</v>
      </c>
      <c r="N366" s="9"/>
      <c r="O366" s="9"/>
      <c r="P366" s="9" t="s">
        <v>625</v>
      </c>
      <c r="Q366" s="11">
        <v>2.3874058863791925</v>
      </c>
      <c r="R366" s="7" t="s">
        <v>905</v>
      </c>
      <c r="S366" s="7" t="s">
        <v>327</v>
      </c>
      <c r="T366" s="7" t="s">
        <v>28</v>
      </c>
      <c r="U366" t="str">
        <f>IF(COUNTIF($A$2:A366,A366)=1,"Joiner","Not new")</f>
        <v>Joiner</v>
      </c>
    </row>
    <row r="367" spans="1:21" customFormat="1" hidden="1" x14ac:dyDescent="0.35">
      <c r="A367" s="7" t="s">
        <v>906</v>
      </c>
      <c r="B367" s="7" t="s">
        <v>907</v>
      </c>
      <c r="C367" s="7" t="s">
        <v>623</v>
      </c>
      <c r="D367" s="7" t="s">
        <v>624</v>
      </c>
      <c r="E367" s="7" t="s">
        <v>423</v>
      </c>
      <c r="F367" s="7" t="s">
        <v>36</v>
      </c>
      <c r="G367" s="8">
        <v>40574</v>
      </c>
      <c r="H367" s="8">
        <v>47848</v>
      </c>
      <c r="I367" s="9">
        <v>2.5</v>
      </c>
      <c r="J367" s="9">
        <v>1.5</v>
      </c>
      <c r="K367" s="9">
        <v>-1</v>
      </c>
      <c r="L367" s="9">
        <v>-0.4</v>
      </c>
      <c r="M367" s="11">
        <v>23.75</v>
      </c>
      <c r="N367" s="9"/>
      <c r="O367" s="9"/>
      <c r="P367" s="9" t="s">
        <v>637</v>
      </c>
      <c r="Q367" s="11">
        <v>19.915126625598905</v>
      </c>
      <c r="R367" s="7" t="s">
        <v>908</v>
      </c>
      <c r="S367" s="7" t="s">
        <v>423</v>
      </c>
      <c r="T367" s="7" t="s">
        <v>36</v>
      </c>
      <c r="U367" t="str">
        <f>IF(COUNTIF($A$2:A367,A367)=1,"Joiner","Not new")</f>
        <v>Joiner</v>
      </c>
    </row>
    <row r="368" spans="1:21" customFormat="1" hidden="1" x14ac:dyDescent="0.35">
      <c r="A368" s="7" t="s">
        <v>909</v>
      </c>
      <c r="B368" s="7" t="s">
        <v>910</v>
      </c>
      <c r="C368" s="7" t="s">
        <v>623</v>
      </c>
      <c r="D368" s="7" t="s">
        <v>624</v>
      </c>
      <c r="E368" s="7" t="s">
        <v>423</v>
      </c>
      <c r="F368" s="7" t="s">
        <v>28</v>
      </c>
      <c r="G368" s="8">
        <v>40210</v>
      </c>
      <c r="H368" s="8">
        <v>43889</v>
      </c>
      <c r="I368" s="9">
        <v>9.32</v>
      </c>
      <c r="J368" s="9">
        <v>9.7799999999999994</v>
      </c>
      <c r="K368" s="9">
        <v>0.46000000000000085</v>
      </c>
      <c r="L368" s="9">
        <v>4.9356223175965754E-2</v>
      </c>
      <c r="M368" s="11">
        <v>66.55</v>
      </c>
      <c r="N368" s="9"/>
      <c r="O368" s="9"/>
      <c r="P368" s="9" t="s">
        <v>625</v>
      </c>
      <c r="Q368" s="11">
        <v>10.072553045859001</v>
      </c>
      <c r="R368" s="7" t="s">
        <v>911</v>
      </c>
      <c r="S368" s="7" t="s">
        <v>423</v>
      </c>
      <c r="T368" s="7" t="s">
        <v>28</v>
      </c>
      <c r="U368" t="str">
        <f>IF(COUNTIF($A$2:A368,A368)=1,"Joiner","Not new")</f>
        <v>Joiner</v>
      </c>
    </row>
    <row r="369" spans="1:21" customFormat="1" hidden="1" x14ac:dyDescent="0.35">
      <c r="A369" s="7" t="s">
        <v>912</v>
      </c>
      <c r="B369" s="7" t="s">
        <v>913</v>
      </c>
      <c r="C369" s="7" t="s">
        <v>623</v>
      </c>
      <c r="D369" s="7" t="s">
        <v>624</v>
      </c>
      <c r="E369" s="7" t="s">
        <v>423</v>
      </c>
      <c r="F369" s="7" t="s">
        <v>28</v>
      </c>
      <c r="G369" s="8">
        <v>39874</v>
      </c>
      <c r="H369" s="8">
        <v>41730</v>
      </c>
      <c r="I369" s="9">
        <v>20.84</v>
      </c>
      <c r="J369" s="9">
        <v>20.84</v>
      </c>
      <c r="K369" s="9">
        <v>0</v>
      </c>
      <c r="L369" s="9">
        <v>0</v>
      </c>
      <c r="M369" s="11">
        <v>3328.79</v>
      </c>
      <c r="N369" s="9"/>
      <c r="O369" s="9"/>
      <c r="P369" s="9" t="s">
        <v>625</v>
      </c>
      <c r="Q369" s="11">
        <v>5.0814510609171801</v>
      </c>
      <c r="R369" s="7" t="s">
        <v>914</v>
      </c>
      <c r="S369" s="7" t="s">
        <v>423</v>
      </c>
      <c r="T369" s="7" t="s">
        <v>28</v>
      </c>
      <c r="U369" t="str">
        <f>IF(COUNTIF($A$2:A369,A369)=1,"Joiner","Not new")</f>
        <v>Joiner</v>
      </c>
    </row>
    <row r="370" spans="1:21" customFormat="1" hidden="1" x14ac:dyDescent="0.35">
      <c r="A370" s="7" t="s">
        <v>915</v>
      </c>
      <c r="B370" s="7" t="s">
        <v>916</v>
      </c>
      <c r="C370" s="7" t="s">
        <v>623</v>
      </c>
      <c r="D370" s="7" t="s">
        <v>624</v>
      </c>
      <c r="E370" s="7" t="s">
        <v>423</v>
      </c>
      <c r="F370" s="7" t="s">
        <v>28</v>
      </c>
      <c r="G370" s="8">
        <v>36922</v>
      </c>
      <c r="H370" s="8">
        <v>45838</v>
      </c>
      <c r="I370" s="9">
        <v>57.29</v>
      </c>
      <c r="J370" s="9">
        <v>32.229999999999997</v>
      </c>
      <c r="K370" s="9">
        <v>-25.06</v>
      </c>
      <c r="L370" s="9">
        <v>-0.43742363414208407</v>
      </c>
      <c r="M370" s="11">
        <v>1448.56</v>
      </c>
      <c r="N370" s="9"/>
      <c r="O370" s="9"/>
      <c r="P370" s="9" t="s">
        <v>785</v>
      </c>
      <c r="Q370" s="11">
        <v>24.410677618069816</v>
      </c>
      <c r="R370" s="7" t="s">
        <v>917</v>
      </c>
      <c r="S370" s="7" t="s">
        <v>423</v>
      </c>
      <c r="T370" s="7" t="s">
        <v>28</v>
      </c>
      <c r="U370" t="str">
        <f>IF(COUNTIF($A$2:A370,A370)=1,"Joiner","Not new")</f>
        <v>Joiner</v>
      </c>
    </row>
    <row r="371" spans="1:21" customFormat="1" hidden="1" x14ac:dyDescent="0.35">
      <c r="A371" s="7" t="s">
        <v>918</v>
      </c>
      <c r="B371" s="7" t="s">
        <v>919</v>
      </c>
      <c r="C371" s="7" t="s">
        <v>623</v>
      </c>
      <c r="D371" s="7" t="s">
        <v>624</v>
      </c>
      <c r="E371" s="7" t="s">
        <v>423</v>
      </c>
      <c r="F371" s="7" t="s">
        <v>28</v>
      </c>
      <c r="G371" s="8">
        <v>40786</v>
      </c>
      <c r="H371" s="8">
        <v>43951</v>
      </c>
      <c r="I371" s="9">
        <v>0</v>
      </c>
      <c r="J371" s="9">
        <v>0</v>
      </c>
      <c r="K371" s="9">
        <v>0</v>
      </c>
      <c r="L371" s="9">
        <v>0</v>
      </c>
      <c r="M371" s="11">
        <v>0</v>
      </c>
      <c r="N371" s="9"/>
      <c r="O371" s="9"/>
      <c r="P371" s="9" t="s">
        <v>625</v>
      </c>
      <c r="Q371" s="11">
        <v>8.6652977412731005</v>
      </c>
      <c r="R371" s="7" t="s">
        <v>920</v>
      </c>
      <c r="S371" s="7" t="s">
        <v>423</v>
      </c>
      <c r="T371" s="7" t="s">
        <v>28</v>
      </c>
      <c r="U371" t="str">
        <f>IF(COUNTIF($A$2:A371,A371)=1,"Joiner","Not new")</f>
        <v>Joiner</v>
      </c>
    </row>
    <row r="372" spans="1:21" customFormat="1" hidden="1" x14ac:dyDescent="0.35">
      <c r="A372" s="7" t="s">
        <v>921</v>
      </c>
      <c r="B372" s="7" t="s">
        <v>922</v>
      </c>
      <c r="C372" s="7" t="s">
        <v>623</v>
      </c>
      <c r="D372" s="7" t="s">
        <v>624</v>
      </c>
      <c r="E372" s="7" t="s">
        <v>423</v>
      </c>
      <c r="F372" s="7" t="s">
        <v>32</v>
      </c>
      <c r="G372" s="8">
        <v>41416</v>
      </c>
      <c r="H372" s="8">
        <v>43921</v>
      </c>
      <c r="I372" s="9">
        <v>0</v>
      </c>
      <c r="J372" s="9">
        <v>0</v>
      </c>
      <c r="K372" s="9">
        <v>0</v>
      </c>
      <c r="L372" s="9">
        <v>0</v>
      </c>
      <c r="M372" s="11">
        <v>0</v>
      </c>
      <c r="N372" s="9"/>
      <c r="O372" s="9"/>
      <c r="P372" s="9" t="s">
        <v>625</v>
      </c>
      <c r="Q372" s="11">
        <v>6.8583162217659135</v>
      </c>
      <c r="R372" s="7" t="s">
        <v>923</v>
      </c>
      <c r="S372" s="7" t="s">
        <v>423</v>
      </c>
      <c r="T372" s="7" t="s">
        <v>32</v>
      </c>
      <c r="U372" t="str">
        <f>IF(COUNTIF($A$2:A372,A372)=1,"Joiner","Not new")</f>
        <v>Joiner</v>
      </c>
    </row>
    <row r="373" spans="1:21" customFormat="1" hidden="1" x14ac:dyDescent="0.35">
      <c r="A373" s="7" t="s">
        <v>924</v>
      </c>
      <c r="B373" s="7" t="s">
        <v>925</v>
      </c>
      <c r="C373" s="7" t="s">
        <v>623</v>
      </c>
      <c r="D373" s="7" t="s">
        <v>624</v>
      </c>
      <c r="E373" s="7" t="s">
        <v>423</v>
      </c>
      <c r="F373" s="7" t="s">
        <v>32</v>
      </c>
      <c r="G373" s="8">
        <v>40253</v>
      </c>
      <c r="H373" s="8">
        <v>48944</v>
      </c>
      <c r="I373" s="9">
        <v>168.82</v>
      </c>
      <c r="J373" s="9">
        <v>104.65</v>
      </c>
      <c r="K373" s="9">
        <v>-64.17</v>
      </c>
      <c r="L373" s="9">
        <v>-0.38010899182561303</v>
      </c>
      <c r="M373" s="11">
        <v>9631.2999999999993</v>
      </c>
      <c r="N373" s="9"/>
      <c r="O373" s="9"/>
      <c r="P373" s="9" t="s">
        <v>785</v>
      </c>
      <c r="Q373" s="11">
        <v>23.794661190965094</v>
      </c>
      <c r="R373" s="7" t="s">
        <v>926</v>
      </c>
      <c r="S373" s="7" t="s">
        <v>423</v>
      </c>
      <c r="T373" s="7" t="s">
        <v>32</v>
      </c>
      <c r="U373" t="str">
        <f>IF(COUNTIF($A$2:A373,A373)=1,"Joiner","Not new")</f>
        <v>Joiner</v>
      </c>
    </row>
    <row r="374" spans="1:21" customFormat="1" hidden="1" x14ac:dyDescent="0.35">
      <c r="A374" s="7" t="s">
        <v>927</v>
      </c>
      <c r="B374" s="7" t="s">
        <v>928</v>
      </c>
      <c r="C374" s="7" t="s">
        <v>623</v>
      </c>
      <c r="D374" s="7" t="s">
        <v>624</v>
      </c>
      <c r="E374" s="7" t="s">
        <v>423</v>
      </c>
      <c r="F374" s="7" t="s">
        <v>28</v>
      </c>
      <c r="G374" s="8">
        <v>40665</v>
      </c>
      <c r="H374" s="8">
        <v>42461</v>
      </c>
      <c r="I374" s="9">
        <v>32.57</v>
      </c>
      <c r="J374" s="9">
        <v>31.35</v>
      </c>
      <c r="K374" s="9">
        <v>-1.22</v>
      </c>
      <c r="L374" s="9">
        <v>-3.7457783236106809E-2</v>
      </c>
      <c r="M374" s="11">
        <v>66.150000000000006</v>
      </c>
      <c r="N374" s="9"/>
      <c r="O374" s="9"/>
      <c r="P374" s="9" t="s">
        <v>637</v>
      </c>
      <c r="Q374" s="11">
        <v>4.9171800136892543</v>
      </c>
      <c r="R374" s="7" t="s">
        <v>929</v>
      </c>
      <c r="S374" s="7" t="s">
        <v>423</v>
      </c>
      <c r="T374" s="7" t="s">
        <v>28</v>
      </c>
      <c r="U374" t="str">
        <f>IF(COUNTIF($A$2:A374,A374)=1,"Joiner","Not new")</f>
        <v>Joiner</v>
      </c>
    </row>
    <row r="375" spans="1:21" customFormat="1" hidden="1" x14ac:dyDescent="0.35">
      <c r="A375" s="7" t="s">
        <v>930</v>
      </c>
      <c r="B375" s="7" t="s">
        <v>931</v>
      </c>
      <c r="C375" s="7" t="s">
        <v>623</v>
      </c>
      <c r="D375" s="7" t="s">
        <v>624</v>
      </c>
      <c r="E375" s="7" t="s">
        <v>532</v>
      </c>
      <c r="F375" s="7" t="s">
        <v>36</v>
      </c>
      <c r="G375" s="8">
        <v>41214</v>
      </c>
      <c r="H375" s="8">
        <v>42766</v>
      </c>
      <c r="I375" s="9">
        <v>0</v>
      </c>
      <c r="J375" s="9">
        <v>0</v>
      </c>
      <c r="K375" s="9">
        <v>0</v>
      </c>
      <c r="L375" s="9" t="s">
        <v>727</v>
      </c>
      <c r="M375" s="11">
        <v>0</v>
      </c>
      <c r="N375" s="9"/>
      <c r="O375" s="9"/>
      <c r="P375" s="9" t="s">
        <v>643</v>
      </c>
      <c r="Q375" s="11">
        <v>4.2491444216290208</v>
      </c>
      <c r="R375" s="7" t="s">
        <v>932</v>
      </c>
      <c r="S375" s="7" t="s">
        <v>532</v>
      </c>
      <c r="T375" s="7" t="s">
        <v>36</v>
      </c>
      <c r="U375" t="str">
        <f>IF(COUNTIF($A$2:A375,A375)=1,"Joiner","Not new")</f>
        <v>Joiner</v>
      </c>
    </row>
    <row r="376" spans="1:21" customFormat="1" hidden="1" x14ac:dyDescent="0.35">
      <c r="A376" s="7" t="s">
        <v>933</v>
      </c>
      <c r="B376" s="7" t="s">
        <v>934</v>
      </c>
      <c r="C376" s="7" t="s">
        <v>623</v>
      </c>
      <c r="D376" s="7" t="s">
        <v>624</v>
      </c>
      <c r="E376" s="7" t="s">
        <v>532</v>
      </c>
      <c r="F376" s="7" t="s">
        <v>28</v>
      </c>
      <c r="G376" s="8">
        <v>41247</v>
      </c>
      <c r="H376" s="8">
        <v>42004</v>
      </c>
      <c r="I376" s="9">
        <v>0</v>
      </c>
      <c r="J376" s="9">
        <v>0</v>
      </c>
      <c r="K376" s="9">
        <v>0</v>
      </c>
      <c r="L376" s="9" t="s">
        <v>727</v>
      </c>
      <c r="M376" s="11">
        <v>0</v>
      </c>
      <c r="N376" s="9"/>
      <c r="O376" s="9"/>
      <c r="P376" s="9" t="s">
        <v>625</v>
      </c>
      <c r="Q376" s="11">
        <v>2.0725530458590007</v>
      </c>
      <c r="R376" s="7" t="s">
        <v>935</v>
      </c>
      <c r="S376" s="7" t="s">
        <v>532</v>
      </c>
      <c r="T376" s="7" t="s">
        <v>28</v>
      </c>
      <c r="U376" t="str">
        <f>IF(COUNTIF($A$2:A376,A376)=1,"Joiner","Not new")</f>
        <v>Joiner</v>
      </c>
    </row>
    <row r="377" spans="1:21" customFormat="1" hidden="1" x14ac:dyDescent="0.35">
      <c r="A377" s="7" t="s">
        <v>936</v>
      </c>
      <c r="B377" s="7" t="s">
        <v>937</v>
      </c>
      <c r="C377" s="7" t="s">
        <v>623</v>
      </c>
      <c r="D377" s="7" t="s">
        <v>624</v>
      </c>
      <c r="E377" s="7" t="s">
        <v>532</v>
      </c>
      <c r="F377" s="7" t="s">
        <v>46</v>
      </c>
      <c r="G377" s="8">
        <v>41284</v>
      </c>
      <c r="H377" s="8">
        <v>43251</v>
      </c>
      <c r="I377" s="9">
        <v>0</v>
      </c>
      <c r="J377" s="9">
        <v>0</v>
      </c>
      <c r="K377" s="9">
        <v>0</v>
      </c>
      <c r="L377" s="9" t="s">
        <v>727</v>
      </c>
      <c r="M377" s="11">
        <v>252.3</v>
      </c>
      <c r="N377" s="9"/>
      <c r="O377" s="9"/>
      <c r="P377" s="9" t="s">
        <v>631</v>
      </c>
      <c r="Q377" s="11">
        <v>5.3853524982888432</v>
      </c>
      <c r="R377" s="7" t="s">
        <v>938</v>
      </c>
      <c r="S377" s="7" t="s">
        <v>532</v>
      </c>
      <c r="T377" s="7" t="s">
        <v>46</v>
      </c>
      <c r="U377" t="str">
        <f>IF(COUNTIF($A$2:A377,A377)=1,"Joiner","Not new")</f>
        <v>Joiner</v>
      </c>
    </row>
    <row r="378" spans="1:21" customFormat="1" hidden="1" x14ac:dyDescent="0.35">
      <c r="A378" s="7" t="s">
        <v>939</v>
      </c>
      <c r="B378" s="7" t="s">
        <v>940</v>
      </c>
      <c r="C378" s="7" t="s">
        <v>623</v>
      </c>
      <c r="D378" s="7" t="s">
        <v>624</v>
      </c>
      <c r="E378" s="7" t="s">
        <v>532</v>
      </c>
      <c r="F378" s="7" t="s">
        <v>32</v>
      </c>
      <c r="G378" s="8">
        <v>41233</v>
      </c>
      <c r="H378" s="8">
        <v>42705</v>
      </c>
      <c r="I378" s="9">
        <v>117.5</v>
      </c>
      <c r="J378" s="9">
        <v>117.5</v>
      </c>
      <c r="K378" s="9">
        <v>0</v>
      </c>
      <c r="L378" s="9">
        <v>0</v>
      </c>
      <c r="M378" s="11">
        <v>212</v>
      </c>
      <c r="N378" s="9"/>
      <c r="O378" s="9"/>
      <c r="P378" s="9" t="s">
        <v>625</v>
      </c>
      <c r="Q378" s="11">
        <v>4.0301163586584527</v>
      </c>
      <c r="R378" s="7" t="s">
        <v>941</v>
      </c>
      <c r="S378" s="7" t="s">
        <v>532</v>
      </c>
      <c r="T378" s="7" t="s">
        <v>32</v>
      </c>
      <c r="U378" t="str">
        <f>IF(COUNTIF($A$2:A378,A378)=1,"Joiner","Not new")</f>
        <v>Joiner</v>
      </c>
    </row>
    <row r="379" spans="1:21" customFormat="1" hidden="1" x14ac:dyDescent="0.35">
      <c r="A379" s="7" t="s">
        <v>942</v>
      </c>
      <c r="B379" s="7" t="s">
        <v>943</v>
      </c>
      <c r="C379" s="7" t="s">
        <v>623</v>
      </c>
      <c r="D379" s="7" t="s">
        <v>624</v>
      </c>
      <c r="E379" s="7" t="s">
        <v>532</v>
      </c>
      <c r="F379" s="7" t="s">
        <v>95</v>
      </c>
      <c r="G379" s="8">
        <v>41218</v>
      </c>
      <c r="H379" s="8" t="s">
        <v>944</v>
      </c>
      <c r="I379" s="9" t="s">
        <v>944</v>
      </c>
      <c r="J379" s="9" t="s">
        <v>944</v>
      </c>
      <c r="K379" s="9" t="s">
        <v>944</v>
      </c>
      <c r="L379" s="9" t="s">
        <v>944</v>
      </c>
      <c r="M379" s="11" t="s">
        <v>944</v>
      </c>
      <c r="N379" s="9"/>
      <c r="O379" s="9"/>
      <c r="P379" s="9" t="s">
        <v>625</v>
      </c>
      <c r="Q379" s="11">
        <v>0</v>
      </c>
      <c r="R379" s="7" t="s">
        <v>945</v>
      </c>
      <c r="S379" s="7" t="s">
        <v>532</v>
      </c>
      <c r="T379" s="7" t="s">
        <v>95</v>
      </c>
      <c r="U379" t="str">
        <f>IF(COUNTIF($A$2:A379,A379)=1,"Joiner","Not new")</f>
        <v>Joiner</v>
      </c>
    </row>
    <row r="380" spans="1:21" customFormat="1" hidden="1" x14ac:dyDescent="0.35">
      <c r="A380" s="7" t="s">
        <v>946</v>
      </c>
      <c r="B380" s="7" t="s">
        <v>947</v>
      </c>
      <c r="C380" s="7" t="s">
        <v>623</v>
      </c>
      <c r="D380" s="7" t="s">
        <v>624</v>
      </c>
      <c r="E380" s="7" t="s">
        <v>532</v>
      </c>
      <c r="F380" s="7" t="s">
        <v>28</v>
      </c>
      <c r="G380" s="8">
        <v>41218</v>
      </c>
      <c r="H380" s="8">
        <v>43296</v>
      </c>
      <c r="I380" s="9">
        <v>0</v>
      </c>
      <c r="J380" s="9">
        <v>0</v>
      </c>
      <c r="K380" s="9">
        <v>0</v>
      </c>
      <c r="L380" s="9" t="s">
        <v>727</v>
      </c>
      <c r="M380" s="11">
        <v>0</v>
      </c>
      <c r="N380" s="9"/>
      <c r="O380" s="9"/>
      <c r="P380" s="9" t="s">
        <v>625</v>
      </c>
      <c r="Q380" s="11">
        <v>5.6892539356605063</v>
      </c>
      <c r="R380" s="7" t="s">
        <v>948</v>
      </c>
      <c r="S380" s="7" t="s">
        <v>532</v>
      </c>
      <c r="T380" s="7" t="s">
        <v>28</v>
      </c>
      <c r="U380" t="str">
        <f>IF(COUNTIF($A$2:A380,A380)=1,"Joiner","Not new")</f>
        <v>Joiner</v>
      </c>
    </row>
    <row r="381" spans="1:21" customFormat="1" hidden="1" x14ac:dyDescent="0.35">
      <c r="A381" s="7" t="s">
        <v>949</v>
      </c>
      <c r="B381" s="7" t="s">
        <v>950</v>
      </c>
      <c r="C381" s="7" t="s">
        <v>623</v>
      </c>
      <c r="D381" s="7" t="s">
        <v>624</v>
      </c>
      <c r="E381" s="7" t="s">
        <v>532</v>
      </c>
      <c r="F381" s="7" t="s">
        <v>28</v>
      </c>
      <c r="G381" s="8">
        <v>41394</v>
      </c>
      <c r="H381" s="8">
        <v>42735</v>
      </c>
      <c r="I381" s="9">
        <v>11.649999999999999</v>
      </c>
      <c r="J381" s="9">
        <v>11.33</v>
      </c>
      <c r="K381" s="9">
        <v>-0.31999999999999851</v>
      </c>
      <c r="L381" s="9">
        <v>-2.7467811158798157E-2</v>
      </c>
      <c r="M381" s="11">
        <v>102.85</v>
      </c>
      <c r="N381" s="9"/>
      <c r="O381" s="9"/>
      <c r="P381" s="9" t="s">
        <v>643</v>
      </c>
      <c r="Q381" s="11">
        <v>3.6714579055441479</v>
      </c>
      <c r="R381" s="7" t="s">
        <v>951</v>
      </c>
      <c r="S381" s="7" t="s">
        <v>532</v>
      </c>
      <c r="T381" s="7" t="s">
        <v>28</v>
      </c>
      <c r="U381" t="str">
        <f>IF(COUNTIF($A$2:A381,A381)=1,"Joiner","Not new")</f>
        <v>Joiner</v>
      </c>
    </row>
    <row r="382" spans="1:21" customFormat="1" hidden="1" x14ac:dyDescent="0.35">
      <c r="A382" s="7" t="s">
        <v>952</v>
      </c>
      <c r="B382" s="7" t="s">
        <v>953</v>
      </c>
      <c r="C382" s="7" t="s">
        <v>623</v>
      </c>
      <c r="D382" s="7" t="s">
        <v>624</v>
      </c>
      <c r="E382" s="7" t="s">
        <v>532</v>
      </c>
      <c r="F382" s="7" t="s">
        <v>36</v>
      </c>
      <c r="G382" s="8">
        <v>41354</v>
      </c>
      <c r="H382" s="8">
        <v>42370</v>
      </c>
      <c r="I382" s="9">
        <v>0</v>
      </c>
      <c r="J382" s="9">
        <v>0</v>
      </c>
      <c r="K382" s="9">
        <v>0</v>
      </c>
      <c r="L382" s="9" t="s">
        <v>727</v>
      </c>
      <c r="M382" s="11">
        <v>0</v>
      </c>
      <c r="N382" s="9"/>
      <c r="O382" s="9"/>
      <c r="P382" s="9" t="s">
        <v>625</v>
      </c>
      <c r="Q382" s="11">
        <v>2.7816563997262147</v>
      </c>
      <c r="R382" s="7" t="s">
        <v>954</v>
      </c>
      <c r="S382" s="7" t="s">
        <v>532</v>
      </c>
      <c r="T382" s="7" t="s">
        <v>36</v>
      </c>
      <c r="U382" t="str">
        <f>IF(COUNTIF($A$2:A382,A382)=1,"Joiner","Not new")</f>
        <v>Joiner</v>
      </c>
    </row>
    <row r="383" spans="1:21" customFormat="1" hidden="1" x14ac:dyDescent="0.35">
      <c r="A383" s="7" t="s">
        <v>955</v>
      </c>
      <c r="B383" s="7" t="s">
        <v>956</v>
      </c>
      <c r="C383" s="7" t="s">
        <v>623</v>
      </c>
      <c r="D383" s="7" t="s">
        <v>624</v>
      </c>
      <c r="E383" s="7" t="s">
        <v>27</v>
      </c>
      <c r="F383" s="7" t="s">
        <v>28</v>
      </c>
      <c r="G383" s="8">
        <v>41000</v>
      </c>
      <c r="H383" s="8">
        <v>41564</v>
      </c>
      <c r="I383" s="9">
        <v>380</v>
      </c>
      <c r="J383" s="9">
        <v>350</v>
      </c>
      <c r="K383" s="9">
        <v>-30</v>
      </c>
      <c r="L383" s="9">
        <v>-7.8947368421052627E-2</v>
      </c>
      <c r="M383" s="11">
        <v>31.2</v>
      </c>
      <c r="N383" s="9"/>
      <c r="O383" s="9"/>
      <c r="P383" s="9" t="s">
        <v>637</v>
      </c>
      <c r="Q383" s="11">
        <v>1.5441478439425051</v>
      </c>
      <c r="R383" s="7" t="s">
        <v>957</v>
      </c>
      <c r="S383" s="7" t="s">
        <v>27</v>
      </c>
      <c r="T383" s="7" t="s">
        <v>28</v>
      </c>
      <c r="U383" t="str">
        <f>IF(COUNTIF($A$2:A383,A383)=1,"Joiner","Not new")</f>
        <v>Joiner</v>
      </c>
    </row>
    <row r="384" spans="1:21" customFormat="1" hidden="1" x14ac:dyDescent="0.35">
      <c r="A384" s="7" t="s">
        <v>958</v>
      </c>
      <c r="B384" s="7" t="s">
        <v>959</v>
      </c>
      <c r="C384" s="7" t="s">
        <v>623</v>
      </c>
      <c r="D384" s="7" t="s">
        <v>624</v>
      </c>
      <c r="E384" s="7" t="s">
        <v>222</v>
      </c>
      <c r="F384" s="7" t="s">
        <v>32</v>
      </c>
      <c r="G384" s="8">
        <v>40722</v>
      </c>
      <c r="H384" s="8">
        <v>42004</v>
      </c>
      <c r="I384" s="9">
        <v>57.988999999999997</v>
      </c>
      <c r="J384" s="9">
        <v>55.51</v>
      </c>
      <c r="K384" s="9">
        <v>-2.4790000000000001</v>
      </c>
      <c r="L384" s="9">
        <v>-4.2700000000000002E-2</v>
      </c>
      <c r="M384" s="11">
        <v>104.512361</v>
      </c>
      <c r="N384" s="9"/>
      <c r="O384" s="9"/>
      <c r="P384" s="9" t="s">
        <v>643</v>
      </c>
      <c r="Q384" s="11">
        <v>3.5099247091033541</v>
      </c>
      <c r="R384" s="7" t="s">
        <v>960</v>
      </c>
      <c r="S384" s="7" t="s">
        <v>222</v>
      </c>
      <c r="T384" s="7" t="s">
        <v>32</v>
      </c>
      <c r="U384" t="str">
        <f>IF(COUNTIF($A$2:A384,A384)=1,"Joiner","Not new")</f>
        <v>Joiner</v>
      </c>
    </row>
    <row r="385" spans="1:21" customFormat="1" hidden="1" x14ac:dyDescent="0.35">
      <c r="A385" s="7" t="s">
        <v>961</v>
      </c>
      <c r="B385" s="7" t="s">
        <v>962</v>
      </c>
      <c r="C385" s="7" t="s">
        <v>623</v>
      </c>
      <c r="D385" s="7" t="s">
        <v>624</v>
      </c>
      <c r="E385" s="7" t="s">
        <v>222</v>
      </c>
      <c r="F385" s="7" t="s">
        <v>28</v>
      </c>
      <c r="G385" s="8">
        <v>40997</v>
      </c>
      <c r="H385" s="8">
        <v>41961</v>
      </c>
      <c r="I385" s="9">
        <v>0.83</v>
      </c>
      <c r="J385" s="9">
        <v>1.44</v>
      </c>
      <c r="K385" s="9">
        <v>0.61</v>
      </c>
      <c r="L385" s="9">
        <v>0.7349</v>
      </c>
      <c r="M385" s="11">
        <v>157.38</v>
      </c>
      <c r="N385" s="9"/>
      <c r="O385" s="9"/>
      <c r="P385" s="9" t="s">
        <v>643</v>
      </c>
      <c r="Q385" s="11">
        <v>2.6392881587953458</v>
      </c>
      <c r="R385" s="7" t="s">
        <v>963</v>
      </c>
      <c r="S385" s="7" t="s">
        <v>222</v>
      </c>
      <c r="T385" s="7" t="s">
        <v>28</v>
      </c>
      <c r="U385" t="str">
        <f>IF(COUNTIF($A$2:A385,A385)=1,"Joiner","Not new")</f>
        <v>Joiner</v>
      </c>
    </row>
    <row r="386" spans="1:21" customFormat="1" hidden="1" x14ac:dyDescent="0.35">
      <c r="A386" s="7" t="s">
        <v>964</v>
      </c>
      <c r="B386" s="7" t="s">
        <v>965</v>
      </c>
      <c r="C386" s="7" t="s">
        <v>623</v>
      </c>
      <c r="D386" s="7" t="s">
        <v>624</v>
      </c>
      <c r="E386" s="7" t="s">
        <v>172</v>
      </c>
      <c r="F386" s="7" t="s">
        <v>36</v>
      </c>
      <c r="G386" s="8">
        <v>41359</v>
      </c>
      <c r="H386" s="8">
        <v>41973</v>
      </c>
      <c r="I386" s="9" t="s">
        <v>694</v>
      </c>
      <c r="J386" s="9" t="s">
        <v>694</v>
      </c>
      <c r="K386" s="9" t="s">
        <v>694</v>
      </c>
      <c r="L386" s="9" t="s">
        <v>694</v>
      </c>
      <c r="M386" s="11" t="s">
        <v>694</v>
      </c>
      <c r="N386" s="9"/>
      <c r="O386" s="9"/>
      <c r="P386" s="9" t="s">
        <v>637</v>
      </c>
      <c r="Q386" s="11">
        <v>1.6810403832991101</v>
      </c>
      <c r="R386" s="7" t="s">
        <v>966</v>
      </c>
      <c r="S386" s="7" t="s">
        <v>172</v>
      </c>
      <c r="T386" s="7" t="s">
        <v>36</v>
      </c>
      <c r="U386" t="str">
        <f>IF(COUNTIF($A$2:A386,A386)=1,"Joiner","Not new")</f>
        <v>Joiner</v>
      </c>
    </row>
    <row r="387" spans="1:21" customFormat="1" hidden="1" x14ac:dyDescent="0.35">
      <c r="A387" s="7" t="s">
        <v>967</v>
      </c>
      <c r="B387" s="7" t="s">
        <v>968</v>
      </c>
      <c r="C387" s="7" t="s">
        <v>623</v>
      </c>
      <c r="D387" s="7" t="s">
        <v>624</v>
      </c>
      <c r="E387" s="7" t="s">
        <v>222</v>
      </c>
      <c r="F387" s="7" t="s">
        <v>28</v>
      </c>
      <c r="G387" s="8">
        <v>40878</v>
      </c>
      <c r="H387" s="8">
        <v>42094</v>
      </c>
      <c r="I387" s="9">
        <v>3.97</v>
      </c>
      <c r="J387" s="9">
        <v>3.97</v>
      </c>
      <c r="K387" s="9">
        <v>0</v>
      </c>
      <c r="L387" s="9">
        <v>0</v>
      </c>
      <c r="M387" s="11">
        <v>72.19</v>
      </c>
      <c r="N387" s="9"/>
      <c r="O387" s="9"/>
      <c r="P387" s="9" t="s">
        <v>625</v>
      </c>
      <c r="Q387" s="11">
        <v>3.3292265571526354</v>
      </c>
      <c r="R387" s="7" t="s">
        <v>969</v>
      </c>
      <c r="S387" s="7" t="s">
        <v>222</v>
      </c>
      <c r="T387" s="7" t="s">
        <v>28</v>
      </c>
      <c r="U387" t="str">
        <f>IF(COUNTIF($A$2:A387,A387)=1,"Joiner","Not new")</f>
        <v>Joiner</v>
      </c>
    </row>
    <row r="388" spans="1:21" customFormat="1" hidden="1" x14ac:dyDescent="0.35">
      <c r="A388" s="7" t="s">
        <v>970</v>
      </c>
      <c r="B388" s="7" t="s">
        <v>971</v>
      </c>
      <c r="C388" s="7" t="s">
        <v>623</v>
      </c>
      <c r="D388" s="7" t="s">
        <v>624</v>
      </c>
      <c r="E388" s="7" t="s">
        <v>362</v>
      </c>
      <c r="F388" s="7" t="s">
        <v>32</v>
      </c>
      <c r="G388" s="8">
        <v>41275</v>
      </c>
      <c r="H388" s="8">
        <v>42156</v>
      </c>
      <c r="I388" s="9">
        <v>0.08</v>
      </c>
      <c r="J388" s="9">
        <v>0.08</v>
      </c>
      <c r="K388" s="9">
        <v>0</v>
      </c>
      <c r="L388" s="9">
        <v>0</v>
      </c>
      <c r="M388" s="11">
        <v>217.38</v>
      </c>
      <c r="N388" s="9"/>
      <c r="O388" s="9"/>
      <c r="P388" s="9" t="s">
        <v>631</v>
      </c>
      <c r="Q388" s="11">
        <v>2.4120465434633811</v>
      </c>
      <c r="R388" s="7" t="s">
        <v>972</v>
      </c>
      <c r="S388" s="7" t="s">
        <v>362</v>
      </c>
      <c r="T388" s="7" t="s">
        <v>32</v>
      </c>
      <c r="U388" t="str">
        <f>IF(COUNTIF($A$2:A388,A388)=1,"Joiner","Not new")</f>
        <v>Joiner</v>
      </c>
    </row>
    <row r="389" spans="1:21" customFormat="1" hidden="1" x14ac:dyDescent="0.35">
      <c r="A389" s="7" t="s">
        <v>973</v>
      </c>
      <c r="B389" s="7" t="s">
        <v>974</v>
      </c>
      <c r="C389" s="7" t="s">
        <v>623</v>
      </c>
      <c r="D389" s="7" t="s">
        <v>624</v>
      </c>
      <c r="E389" s="7" t="s">
        <v>62</v>
      </c>
      <c r="F389" s="7" t="s">
        <v>28</v>
      </c>
      <c r="G389" s="8">
        <v>41079</v>
      </c>
      <c r="H389" s="8">
        <v>42369</v>
      </c>
      <c r="I389" s="9">
        <v>2.99</v>
      </c>
      <c r="J389" s="9">
        <v>2.99</v>
      </c>
      <c r="K389" s="9">
        <v>0</v>
      </c>
      <c r="L389" s="9">
        <v>0</v>
      </c>
      <c r="M389" s="11">
        <v>10.67</v>
      </c>
      <c r="N389" s="9"/>
      <c r="O389" s="9"/>
      <c r="P389" s="9" t="s">
        <v>625</v>
      </c>
      <c r="Q389" s="11">
        <v>3.5318275154004106</v>
      </c>
      <c r="R389" s="7" t="s">
        <v>975</v>
      </c>
      <c r="S389" s="7" t="s">
        <v>62</v>
      </c>
      <c r="T389" s="7" t="s">
        <v>28</v>
      </c>
      <c r="U389" t="str">
        <f>IF(COUNTIF($A$2:A389,A389)=1,"Joiner","Not new")</f>
        <v>Joiner</v>
      </c>
    </row>
    <row r="390" spans="1:21" customFormat="1" hidden="1" x14ac:dyDescent="0.35">
      <c r="A390" s="7" t="s">
        <v>976</v>
      </c>
      <c r="B390" s="7" t="s">
        <v>977</v>
      </c>
      <c r="C390" s="7" t="s">
        <v>623</v>
      </c>
      <c r="D390" s="7" t="s">
        <v>624</v>
      </c>
      <c r="E390" s="7" t="s">
        <v>423</v>
      </c>
      <c r="F390" s="7" t="s">
        <v>32</v>
      </c>
      <c r="G390" s="8">
        <v>40725</v>
      </c>
      <c r="H390" s="8">
        <v>41730</v>
      </c>
      <c r="I390" s="9">
        <v>1.78</v>
      </c>
      <c r="J390" s="9">
        <v>1.78</v>
      </c>
      <c r="K390" s="9">
        <v>0</v>
      </c>
      <c r="L390" s="9">
        <v>0</v>
      </c>
      <c r="M390" s="11">
        <v>4.63</v>
      </c>
      <c r="N390" s="9"/>
      <c r="O390" s="9"/>
      <c r="P390" s="9" t="s">
        <v>625</v>
      </c>
      <c r="Q390" s="11">
        <v>2.751540041067762</v>
      </c>
      <c r="R390" s="7" t="s">
        <v>978</v>
      </c>
      <c r="S390" s="7" t="s">
        <v>423</v>
      </c>
      <c r="T390" s="7" t="s">
        <v>32</v>
      </c>
      <c r="U390" t="str">
        <f>IF(COUNTIF($A$2:A390,A390)=1,"Joiner","Not new")</f>
        <v>Joiner</v>
      </c>
    </row>
    <row r="391" spans="1:21" customFormat="1" hidden="1" x14ac:dyDescent="0.35">
      <c r="A391" s="7" t="s">
        <v>979</v>
      </c>
      <c r="B391" s="7" t="s">
        <v>980</v>
      </c>
      <c r="C391" s="7" t="s">
        <v>623</v>
      </c>
      <c r="D391" s="7" t="s">
        <v>624</v>
      </c>
      <c r="E391" s="7" t="s">
        <v>362</v>
      </c>
      <c r="F391" s="7" t="s">
        <v>36</v>
      </c>
      <c r="G391" s="8">
        <v>41393</v>
      </c>
      <c r="H391" s="8">
        <v>45381</v>
      </c>
      <c r="I391" s="9">
        <v>0</v>
      </c>
      <c r="J391" s="9">
        <v>0</v>
      </c>
      <c r="K391" s="9">
        <v>0</v>
      </c>
      <c r="L391" s="9">
        <v>0</v>
      </c>
      <c r="M391" s="11">
        <v>0</v>
      </c>
      <c r="N391" s="9"/>
      <c r="O391" s="9"/>
      <c r="P391" s="9" t="s">
        <v>643</v>
      </c>
      <c r="Q391" s="11">
        <v>10.91854893908282</v>
      </c>
      <c r="R391" s="7" t="s">
        <v>981</v>
      </c>
      <c r="S391" s="7" t="s">
        <v>362</v>
      </c>
      <c r="T391" s="7" t="s">
        <v>36</v>
      </c>
      <c r="U391" t="str">
        <f>IF(COUNTIF($A$2:A391,A391)=1,"Joiner","Not new")</f>
        <v>Joiner</v>
      </c>
    </row>
    <row r="392" spans="1:21" customFormat="1" hidden="1" x14ac:dyDescent="0.35">
      <c r="A392" s="7" t="s">
        <v>23</v>
      </c>
      <c r="B392" s="7" t="s">
        <v>24</v>
      </c>
      <c r="C392" s="7" t="s">
        <v>982</v>
      </c>
      <c r="D392" s="7" t="s">
        <v>983</v>
      </c>
      <c r="E392" s="7" t="s">
        <v>27</v>
      </c>
      <c r="F392" s="7" t="s">
        <v>28</v>
      </c>
      <c r="G392" s="8">
        <v>40667</v>
      </c>
      <c r="H392" s="8">
        <v>42095</v>
      </c>
      <c r="I392" s="9">
        <v>1.9</v>
      </c>
      <c r="J392" s="9">
        <v>1.9</v>
      </c>
      <c r="K392" s="9">
        <v>0</v>
      </c>
      <c r="L392" s="9">
        <v>0</v>
      </c>
      <c r="M392" s="11">
        <v>26.19</v>
      </c>
      <c r="N392" s="9" t="s">
        <v>637</v>
      </c>
      <c r="O392" s="9" t="s">
        <v>637</v>
      </c>
      <c r="P392" s="9" t="s">
        <v>625</v>
      </c>
      <c r="Q392" s="11">
        <v>3.9096509240246409</v>
      </c>
      <c r="R392" s="7" t="s">
        <v>984</v>
      </c>
      <c r="S392" s="7" t="s">
        <v>27</v>
      </c>
      <c r="T392" s="7" t="s">
        <v>28</v>
      </c>
      <c r="U392" t="str">
        <f>IF(COUNTIF($A$2:A392,A392)=1,"Joiner","Not new")</f>
        <v>Not new</v>
      </c>
    </row>
    <row r="393" spans="1:21" customFormat="1" hidden="1" x14ac:dyDescent="0.35">
      <c r="A393" s="7" t="s">
        <v>30</v>
      </c>
      <c r="B393" s="7" t="s">
        <v>627</v>
      </c>
      <c r="C393" s="7" t="s">
        <v>982</v>
      </c>
      <c r="D393" s="7" t="s">
        <v>983</v>
      </c>
      <c r="E393" s="7" t="s">
        <v>27</v>
      </c>
      <c r="F393" s="7" t="s">
        <v>32</v>
      </c>
      <c r="G393" s="8">
        <v>40512</v>
      </c>
      <c r="H393" s="8">
        <v>41578</v>
      </c>
      <c r="I393" s="9">
        <v>242.66</v>
      </c>
      <c r="J393" s="9">
        <v>122.55</v>
      </c>
      <c r="K393" s="9">
        <v>-120.11</v>
      </c>
      <c r="L393" s="9">
        <v>-0.49497238935135579</v>
      </c>
      <c r="M393" s="11">
        <v>303</v>
      </c>
      <c r="N393" s="9" t="s">
        <v>637</v>
      </c>
      <c r="O393" s="9" t="s">
        <v>637</v>
      </c>
      <c r="P393" s="9" t="s">
        <v>625</v>
      </c>
      <c r="Q393" s="11">
        <v>2.9185489390828199</v>
      </c>
      <c r="R393" s="7" t="s">
        <v>985</v>
      </c>
      <c r="S393" s="7" t="s">
        <v>27</v>
      </c>
      <c r="T393" s="7" t="s">
        <v>32</v>
      </c>
      <c r="U393" t="str">
        <f>IF(COUNTIF($A$2:A393,A393)=1,"Joiner","Not new")</f>
        <v>Not new</v>
      </c>
    </row>
    <row r="394" spans="1:21" customFormat="1" hidden="1" x14ac:dyDescent="0.35">
      <c r="A394" s="7" t="s">
        <v>34</v>
      </c>
      <c r="B394" s="7" t="s">
        <v>629</v>
      </c>
      <c r="C394" s="7" t="s">
        <v>982</v>
      </c>
      <c r="D394" s="7" t="s">
        <v>983</v>
      </c>
      <c r="E394" s="7" t="s">
        <v>161</v>
      </c>
      <c r="F394" s="7" t="s">
        <v>28</v>
      </c>
      <c r="G394" s="8">
        <v>40238</v>
      </c>
      <c r="H394" s="8">
        <v>43465</v>
      </c>
      <c r="I394" s="9">
        <v>6.96</v>
      </c>
      <c r="J394" s="9">
        <v>3.88</v>
      </c>
      <c r="K394" s="9">
        <v>-3.08</v>
      </c>
      <c r="L394" s="9">
        <v>-0.44252873563218392</v>
      </c>
      <c r="M394" s="11">
        <v>29.480000000000004</v>
      </c>
      <c r="N394" s="9" t="s">
        <v>637</v>
      </c>
      <c r="O394" s="9" t="s">
        <v>637</v>
      </c>
      <c r="P394" s="9" t="s">
        <v>625</v>
      </c>
      <c r="Q394" s="11">
        <v>8.8350444900752905</v>
      </c>
      <c r="R394" s="7" t="s">
        <v>986</v>
      </c>
      <c r="S394" s="7" t="s">
        <v>161</v>
      </c>
      <c r="T394" s="7" t="s">
        <v>28</v>
      </c>
      <c r="U394" t="str">
        <f>IF(COUNTIF($A$2:A394,A394)=1,"Joiner","Not new")</f>
        <v>Not new</v>
      </c>
    </row>
    <row r="395" spans="1:21" customFormat="1" hidden="1" x14ac:dyDescent="0.35">
      <c r="A395" s="7" t="s">
        <v>38</v>
      </c>
      <c r="B395" s="7" t="s">
        <v>39</v>
      </c>
      <c r="C395" s="7" t="s">
        <v>982</v>
      </c>
      <c r="D395" s="7" t="s">
        <v>983</v>
      </c>
      <c r="E395" s="7" t="s">
        <v>27</v>
      </c>
      <c r="F395" s="7" t="s">
        <v>32</v>
      </c>
      <c r="G395" s="8">
        <v>38991</v>
      </c>
      <c r="H395" s="8">
        <v>43090</v>
      </c>
      <c r="I395" s="9">
        <v>18</v>
      </c>
      <c r="J395" s="9">
        <v>18</v>
      </c>
      <c r="K395" s="9">
        <v>0</v>
      </c>
      <c r="L395" s="9">
        <v>0</v>
      </c>
      <c r="M395" s="11">
        <v>753</v>
      </c>
      <c r="N395" s="9" t="s">
        <v>637</v>
      </c>
      <c r="O395" s="9">
        <v>469.42</v>
      </c>
      <c r="P395" s="9" t="s">
        <v>631</v>
      </c>
      <c r="Q395" s="11">
        <v>11.222450376454484</v>
      </c>
      <c r="R395" s="7" t="s">
        <v>987</v>
      </c>
      <c r="S395" s="7" t="s">
        <v>27</v>
      </c>
      <c r="T395" s="7" t="s">
        <v>32</v>
      </c>
      <c r="U395" t="str">
        <f>IF(COUNTIF($A$2:A395,A395)=1,"Joiner","Not new")</f>
        <v>Not new</v>
      </c>
    </row>
    <row r="396" spans="1:21" customFormat="1" hidden="1" x14ac:dyDescent="0.35">
      <c r="A396" s="7" t="s">
        <v>41</v>
      </c>
      <c r="B396" s="7" t="s">
        <v>633</v>
      </c>
      <c r="C396" s="7" t="s">
        <v>982</v>
      </c>
      <c r="D396" s="7" t="s">
        <v>983</v>
      </c>
      <c r="E396" s="7" t="s">
        <v>27</v>
      </c>
      <c r="F396" s="7" t="s">
        <v>36</v>
      </c>
      <c r="G396" s="8">
        <v>40987</v>
      </c>
      <c r="H396" s="8">
        <v>42825</v>
      </c>
      <c r="I396" s="9">
        <v>46.29</v>
      </c>
      <c r="J396" s="9">
        <v>46.46</v>
      </c>
      <c r="K396" s="9">
        <v>0.17000000000000171</v>
      </c>
      <c r="L396" s="9">
        <v>3.6724994599265869E-3</v>
      </c>
      <c r="M396" s="11">
        <v>139.13</v>
      </c>
      <c r="N396" s="9" t="s">
        <v>637</v>
      </c>
      <c r="O396" s="9" t="s">
        <v>637</v>
      </c>
      <c r="P396" s="9" t="s">
        <v>625</v>
      </c>
      <c r="Q396" s="11">
        <v>5.032169746748802</v>
      </c>
      <c r="R396" s="7" t="s">
        <v>988</v>
      </c>
      <c r="S396" s="7" t="s">
        <v>27</v>
      </c>
      <c r="T396" s="7" t="s">
        <v>36</v>
      </c>
      <c r="U396" t="str">
        <f>IF(COUNTIF($A$2:A396,A396)=1,"Joiner","Not new")</f>
        <v>Not new</v>
      </c>
    </row>
    <row r="397" spans="1:21" customFormat="1" hidden="1" x14ac:dyDescent="0.35">
      <c r="A397" s="7" t="s">
        <v>60</v>
      </c>
      <c r="B397" s="7" t="s">
        <v>61</v>
      </c>
      <c r="C397" s="7" t="s">
        <v>982</v>
      </c>
      <c r="D397" s="7" t="s">
        <v>983</v>
      </c>
      <c r="E397" s="7" t="s">
        <v>62</v>
      </c>
      <c r="F397" s="7" t="s">
        <v>32</v>
      </c>
      <c r="G397" s="8">
        <v>40210</v>
      </c>
      <c r="H397" s="8">
        <v>42460</v>
      </c>
      <c r="I397" s="9">
        <v>65.5</v>
      </c>
      <c r="J397" s="9">
        <v>65.5</v>
      </c>
      <c r="K397" s="9">
        <v>0</v>
      </c>
      <c r="L397" s="9">
        <v>0</v>
      </c>
      <c r="M397" s="11">
        <v>173.65</v>
      </c>
      <c r="N397" s="9">
        <v>173.65</v>
      </c>
      <c r="O397" s="9" t="s">
        <v>637</v>
      </c>
      <c r="P397" s="9" t="s">
        <v>625</v>
      </c>
      <c r="Q397" s="11">
        <v>6.1601642710472282</v>
      </c>
      <c r="R397" s="7" t="s">
        <v>989</v>
      </c>
      <c r="S397" s="7" t="s">
        <v>62</v>
      </c>
      <c r="T397" s="7" t="s">
        <v>32</v>
      </c>
      <c r="U397" t="str">
        <f>IF(COUNTIF($A$2:A397,A397)=1,"Joiner","Not new")</f>
        <v>Not new</v>
      </c>
    </row>
    <row r="398" spans="1:21" customFormat="1" hidden="1" x14ac:dyDescent="0.35">
      <c r="A398" s="7" t="s">
        <v>64</v>
      </c>
      <c r="B398" s="7" t="s">
        <v>65</v>
      </c>
      <c r="C398" s="7" t="s">
        <v>982</v>
      </c>
      <c r="D398" s="7" t="s">
        <v>983</v>
      </c>
      <c r="E398" s="7" t="s">
        <v>62</v>
      </c>
      <c r="F398" s="7" t="s">
        <v>32</v>
      </c>
      <c r="G398" s="8">
        <v>40817</v>
      </c>
      <c r="H398" s="8">
        <v>42064</v>
      </c>
      <c r="I398" s="9">
        <v>140</v>
      </c>
      <c r="J398" s="9">
        <v>140</v>
      </c>
      <c r="K398" s="9">
        <v>0</v>
      </c>
      <c r="L398" s="9">
        <v>0</v>
      </c>
      <c r="M398" s="11">
        <v>437</v>
      </c>
      <c r="N398" s="9">
        <v>225</v>
      </c>
      <c r="O398" s="9" t="s">
        <v>637</v>
      </c>
      <c r="P398" s="9" t="s">
        <v>625</v>
      </c>
      <c r="Q398" s="11">
        <v>3.4140999315537304</v>
      </c>
      <c r="R398" s="7" t="s">
        <v>990</v>
      </c>
      <c r="S398" s="7" t="s">
        <v>62</v>
      </c>
      <c r="T398" s="7" t="s">
        <v>32</v>
      </c>
      <c r="U398" t="str">
        <f>IF(COUNTIF($A$2:A398,A398)=1,"Joiner","Not new")</f>
        <v>Not new</v>
      </c>
    </row>
    <row r="399" spans="1:21" customFormat="1" hidden="1" x14ac:dyDescent="0.35">
      <c r="A399" s="7" t="s">
        <v>67</v>
      </c>
      <c r="B399" s="7" t="s">
        <v>68</v>
      </c>
      <c r="C399" s="7" t="s">
        <v>982</v>
      </c>
      <c r="D399" s="7" t="s">
        <v>983</v>
      </c>
      <c r="E399" s="7" t="s">
        <v>62</v>
      </c>
      <c r="F399" s="7" t="s">
        <v>46</v>
      </c>
      <c r="G399" s="8">
        <v>40634</v>
      </c>
      <c r="H399" s="8">
        <v>42461</v>
      </c>
      <c r="I399" s="9">
        <v>210</v>
      </c>
      <c r="J399" s="9">
        <v>220</v>
      </c>
      <c r="K399" s="9">
        <v>10</v>
      </c>
      <c r="L399" s="9">
        <v>4.7619047619047616E-2</v>
      </c>
      <c r="M399" s="11">
        <v>859.99999999999989</v>
      </c>
      <c r="N399" s="9">
        <v>859.99999999999989</v>
      </c>
      <c r="O399" s="9" t="s">
        <v>637</v>
      </c>
      <c r="P399" s="9" t="s">
        <v>643</v>
      </c>
      <c r="Q399" s="11">
        <v>5.0020533880903493</v>
      </c>
      <c r="R399" s="7" t="s">
        <v>991</v>
      </c>
      <c r="S399" s="7" t="s">
        <v>62</v>
      </c>
      <c r="T399" s="7" t="s">
        <v>46</v>
      </c>
      <c r="U399" t="str">
        <f>IF(COUNTIF($A$2:A399,A399)=1,"Joiner","Not new")</f>
        <v>Not new</v>
      </c>
    </row>
    <row r="400" spans="1:21" customFormat="1" hidden="1" x14ac:dyDescent="0.35">
      <c r="A400" s="7" t="s">
        <v>80</v>
      </c>
      <c r="B400" s="7" t="s">
        <v>81</v>
      </c>
      <c r="C400" s="7" t="s">
        <v>982</v>
      </c>
      <c r="D400" s="7" t="s">
        <v>983</v>
      </c>
      <c r="E400" s="7" t="s">
        <v>78</v>
      </c>
      <c r="F400" s="7" t="s">
        <v>28</v>
      </c>
      <c r="G400" s="8">
        <v>40625</v>
      </c>
      <c r="H400" s="8">
        <v>50495</v>
      </c>
      <c r="I400" s="9">
        <v>220.3</v>
      </c>
      <c r="J400" s="9">
        <v>220.3</v>
      </c>
      <c r="K400" s="9">
        <v>0</v>
      </c>
      <c r="L400" s="9">
        <v>0</v>
      </c>
      <c r="M400" s="11">
        <v>228.3</v>
      </c>
      <c r="N400" s="9" t="s">
        <v>637</v>
      </c>
      <c r="O400" s="9" t="s">
        <v>637</v>
      </c>
      <c r="P400" s="9" t="s">
        <v>625</v>
      </c>
      <c r="Q400" s="11">
        <v>27.022587268993838</v>
      </c>
      <c r="R400" s="7" t="s">
        <v>992</v>
      </c>
      <c r="S400" s="7" t="s">
        <v>78</v>
      </c>
      <c r="T400" s="7" t="s">
        <v>28</v>
      </c>
      <c r="U400" t="str">
        <f>IF(COUNTIF($A$2:A400,A400)=1,"Joiner","Not new")</f>
        <v>Not new</v>
      </c>
    </row>
    <row r="401" spans="1:21" customFormat="1" hidden="1" x14ac:dyDescent="0.35">
      <c r="A401" s="7" t="s">
        <v>83</v>
      </c>
      <c r="B401" s="7" t="s">
        <v>650</v>
      </c>
      <c r="C401" s="7" t="s">
        <v>982</v>
      </c>
      <c r="D401" s="7" t="s">
        <v>983</v>
      </c>
      <c r="E401" s="7" t="s">
        <v>78</v>
      </c>
      <c r="F401" s="7" t="s">
        <v>28</v>
      </c>
      <c r="G401" s="8">
        <v>40724</v>
      </c>
      <c r="H401" s="8">
        <v>41214</v>
      </c>
      <c r="I401" s="9">
        <v>45.08</v>
      </c>
      <c r="J401" s="9">
        <v>12.08</v>
      </c>
      <c r="K401" s="9">
        <v>-33</v>
      </c>
      <c r="L401" s="9">
        <v>-0.73203194321206744</v>
      </c>
      <c r="M401" s="11">
        <v>45.08</v>
      </c>
      <c r="N401" s="9" t="s">
        <v>637</v>
      </c>
      <c r="O401" s="9" t="s">
        <v>637</v>
      </c>
      <c r="P401" s="9" t="s">
        <v>625</v>
      </c>
      <c r="Q401" s="11">
        <v>1.3415468856947297</v>
      </c>
      <c r="R401" s="7" t="s">
        <v>993</v>
      </c>
      <c r="S401" s="7" t="s">
        <v>78</v>
      </c>
      <c r="T401" s="7" t="s">
        <v>28</v>
      </c>
      <c r="U401" t="str">
        <f>IF(COUNTIF($A$2:A401,A401)=1,"Joiner","Not new")</f>
        <v>Not new</v>
      </c>
    </row>
    <row r="402" spans="1:21" customFormat="1" hidden="1" x14ac:dyDescent="0.35">
      <c r="A402" s="7" t="s">
        <v>89</v>
      </c>
      <c r="B402" s="7" t="s">
        <v>90</v>
      </c>
      <c r="C402" s="7" t="s">
        <v>982</v>
      </c>
      <c r="D402" s="7" t="s">
        <v>983</v>
      </c>
      <c r="E402" s="7" t="s">
        <v>91</v>
      </c>
      <c r="F402" s="7" t="s">
        <v>32</v>
      </c>
      <c r="G402" s="8">
        <v>40518</v>
      </c>
      <c r="H402" s="8">
        <v>43100</v>
      </c>
      <c r="I402" s="9">
        <v>321.35000000000002</v>
      </c>
      <c r="J402" s="9">
        <v>300.67</v>
      </c>
      <c r="K402" s="9">
        <v>-20.680000000000007</v>
      </c>
      <c r="L402" s="9">
        <v>-6.4353508635444243E-2</v>
      </c>
      <c r="M402" s="11">
        <v>792.3599999999999</v>
      </c>
      <c r="N402" s="9" t="s">
        <v>637</v>
      </c>
      <c r="O402" s="9">
        <v>0</v>
      </c>
      <c r="P402" s="9" t="s">
        <v>631</v>
      </c>
      <c r="Q402" s="11">
        <v>7.0691307323750854</v>
      </c>
      <c r="R402" s="7" t="s">
        <v>994</v>
      </c>
      <c r="S402" s="7" t="s">
        <v>91</v>
      </c>
      <c r="T402" s="7" t="s">
        <v>32</v>
      </c>
      <c r="U402" t="str">
        <f>IF(COUNTIF($A$2:A402,A402)=1,"Joiner","Not new")</f>
        <v>Not new</v>
      </c>
    </row>
    <row r="403" spans="1:21" customFormat="1" hidden="1" x14ac:dyDescent="0.35">
      <c r="A403" s="7" t="s">
        <v>93</v>
      </c>
      <c r="B403" s="7" t="s">
        <v>94</v>
      </c>
      <c r="C403" s="7" t="s">
        <v>982</v>
      </c>
      <c r="D403" s="7" t="s">
        <v>983</v>
      </c>
      <c r="E403" s="7" t="s">
        <v>91</v>
      </c>
      <c r="F403" s="7" t="s">
        <v>36</v>
      </c>
      <c r="G403" s="8">
        <v>40179</v>
      </c>
      <c r="H403" s="8">
        <v>42735</v>
      </c>
      <c r="I403" s="9">
        <v>0</v>
      </c>
      <c r="J403" s="9">
        <v>0</v>
      </c>
      <c r="K403" s="9">
        <v>0</v>
      </c>
      <c r="L403" s="9" t="s">
        <v>995</v>
      </c>
      <c r="M403" s="11">
        <v>215</v>
      </c>
      <c r="N403" s="9" t="s">
        <v>637</v>
      </c>
      <c r="O403" s="9">
        <v>164.69</v>
      </c>
      <c r="P403" s="9" t="s">
        <v>631</v>
      </c>
      <c r="Q403" s="11">
        <v>6.9979466119096507</v>
      </c>
      <c r="R403" s="7" t="s">
        <v>996</v>
      </c>
      <c r="S403" s="7" t="s">
        <v>91</v>
      </c>
      <c r="T403" s="7" t="s">
        <v>36</v>
      </c>
      <c r="U403" t="str">
        <f>IF(COUNTIF($A$2:A403,A403)=1,"Joiner","Not new")</f>
        <v>Not new</v>
      </c>
    </row>
    <row r="404" spans="1:21" customFormat="1" hidden="1" x14ac:dyDescent="0.35">
      <c r="A404" s="7" t="s">
        <v>97</v>
      </c>
      <c r="B404" s="7" t="s">
        <v>98</v>
      </c>
      <c r="C404" s="7" t="s">
        <v>982</v>
      </c>
      <c r="D404" s="7" t="s">
        <v>983</v>
      </c>
      <c r="E404" s="7" t="s">
        <v>91</v>
      </c>
      <c r="F404" s="7" t="s">
        <v>46</v>
      </c>
      <c r="G404" s="8">
        <v>39538</v>
      </c>
      <c r="H404" s="8">
        <v>41730</v>
      </c>
      <c r="I404" s="9">
        <v>0</v>
      </c>
      <c r="J404" s="9">
        <v>0</v>
      </c>
      <c r="K404" s="9">
        <v>0</v>
      </c>
      <c r="L404" s="9" t="s">
        <v>995</v>
      </c>
      <c r="M404" s="11">
        <v>135</v>
      </c>
      <c r="N404" s="9" t="s">
        <v>637</v>
      </c>
      <c r="O404" s="9">
        <v>112.45</v>
      </c>
      <c r="P404" s="9" t="s">
        <v>631</v>
      </c>
      <c r="Q404" s="11">
        <v>6.0013689253935665</v>
      </c>
      <c r="R404" s="7" t="s">
        <v>997</v>
      </c>
      <c r="S404" s="7" t="s">
        <v>91</v>
      </c>
      <c r="T404" s="7" t="s">
        <v>46</v>
      </c>
      <c r="U404" t="str">
        <f>IF(COUNTIF($A$2:A404,A404)=1,"Joiner","Not new")</f>
        <v>Not new</v>
      </c>
    </row>
    <row r="405" spans="1:21" customFormat="1" hidden="1" x14ac:dyDescent="0.35">
      <c r="A405" s="7" t="s">
        <v>100</v>
      </c>
      <c r="B405" s="7" t="s">
        <v>101</v>
      </c>
      <c r="C405" s="7" t="s">
        <v>982</v>
      </c>
      <c r="D405" s="7" t="s">
        <v>983</v>
      </c>
      <c r="E405" s="7" t="s">
        <v>91</v>
      </c>
      <c r="F405" s="7" t="s">
        <v>36</v>
      </c>
      <c r="G405" s="8">
        <v>40817</v>
      </c>
      <c r="H405" s="8">
        <v>42460</v>
      </c>
      <c r="I405" s="9">
        <v>71.540000000000006</v>
      </c>
      <c r="J405" s="9">
        <v>25.59</v>
      </c>
      <c r="K405" s="9">
        <v>-45.95</v>
      </c>
      <c r="L405" s="9">
        <v>-0.64229801509644957</v>
      </c>
      <c r="M405" s="11">
        <v>157.11000000000001</v>
      </c>
      <c r="N405" s="9" t="s">
        <v>637</v>
      </c>
      <c r="O405" s="9">
        <v>0</v>
      </c>
      <c r="P405" s="9" t="s">
        <v>643</v>
      </c>
      <c r="Q405" s="11">
        <v>4.4982888432580426</v>
      </c>
      <c r="R405" s="7" t="s">
        <v>998</v>
      </c>
      <c r="S405" s="7" t="s">
        <v>91</v>
      </c>
      <c r="T405" s="7" t="s">
        <v>36</v>
      </c>
      <c r="U405" t="str">
        <f>IF(COUNTIF($A$2:A405,A405)=1,"Joiner","Not new")</f>
        <v>Not new</v>
      </c>
    </row>
    <row r="406" spans="1:21" customFormat="1" hidden="1" x14ac:dyDescent="0.35">
      <c r="A406" s="7" t="s">
        <v>103</v>
      </c>
      <c r="B406" s="7" t="s">
        <v>999</v>
      </c>
      <c r="C406" s="7" t="s">
        <v>982</v>
      </c>
      <c r="D406" s="7" t="s">
        <v>983</v>
      </c>
      <c r="E406" s="7" t="s">
        <v>91</v>
      </c>
      <c r="F406" s="7" t="s">
        <v>28</v>
      </c>
      <c r="G406" s="8">
        <v>41248</v>
      </c>
      <c r="H406" s="8">
        <v>42094</v>
      </c>
      <c r="I406" s="9">
        <v>117.58</v>
      </c>
      <c r="J406" s="9">
        <v>107.24</v>
      </c>
      <c r="K406" s="9">
        <v>-10.340000000000003</v>
      </c>
      <c r="L406" s="9">
        <v>-8.7940125871746933E-2</v>
      </c>
      <c r="M406" s="11">
        <v>152.08000000000001</v>
      </c>
      <c r="N406" s="9" t="s">
        <v>637</v>
      </c>
      <c r="O406" s="9">
        <v>0</v>
      </c>
      <c r="P406" s="9" t="s">
        <v>631</v>
      </c>
      <c r="Q406" s="11">
        <v>2.3162217659137578</v>
      </c>
      <c r="R406" s="7" t="s">
        <v>1000</v>
      </c>
      <c r="S406" s="7" t="s">
        <v>91</v>
      </c>
      <c r="T406" s="7" t="s">
        <v>28</v>
      </c>
      <c r="U406" t="str">
        <f>IF(COUNTIF($A$2:A406,A406)=1,"Joiner","Not new")</f>
        <v>Not new</v>
      </c>
    </row>
    <row r="407" spans="1:21" customFormat="1" hidden="1" x14ac:dyDescent="0.35">
      <c r="A407" s="7" t="s">
        <v>109</v>
      </c>
      <c r="B407" s="7" t="s">
        <v>1001</v>
      </c>
      <c r="C407" s="7" t="s">
        <v>982</v>
      </c>
      <c r="D407" s="7" t="s">
        <v>983</v>
      </c>
      <c r="E407" s="7" t="s">
        <v>27</v>
      </c>
      <c r="F407" s="7" t="s">
        <v>36</v>
      </c>
      <c r="G407" s="8">
        <v>40210</v>
      </c>
      <c r="H407" s="8">
        <v>42278</v>
      </c>
      <c r="I407" s="9">
        <v>5.2949999999999999</v>
      </c>
      <c r="J407" s="9">
        <v>3.65</v>
      </c>
      <c r="K407" s="9">
        <v>-1.645</v>
      </c>
      <c r="L407" s="9">
        <v>-0.31067044381491976</v>
      </c>
      <c r="M407" s="11">
        <v>23.725000000000001</v>
      </c>
      <c r="N407" s="9" t="s">
        <v>637</v>
      </c>
      <c r="O407" s="9" t="s">
        <v>637</v>
      </c>
      <c r="P407" s="9" t="s">
        <v>1002</v>
      </c>
      <c r="Q407" s="11">
        <v>5.6618754277891856</v>
      </c>
      <c r="R407" s="7" t="s">
        <v>1003</v>
      </c>
      <c r="S407" s="7" t="s">
        <v>27</v>
      </c>
      <c r="T407" s="7" t="s">
        <v>36</v>
      </c>
      <c r="U407" t="str">
        <f>IF(COUNTIF($A$2:A407,A407)=1,"Joiner","Not new")</f>
        <v>Not new</v>
      </c>
    </row>
    <row r="408" spans="1:21" customFormat="1" hidden="1" x14ac:dyDescent="0.35">
      <c r="A408" s="7" t="s">
        <v>112</v>
      </c>
      <c r="B408" s="7" t="s">
        <v>660</v>
      </c>
      <c r="C408" s="7" t="s">
        <v>982</v>
      </c>
      <c r="D408" s="7" t="s">
        <v>983</v>
      </c>
      <c r="E408" s="7" t="s">
        <v>27</v>
      </c>
      <c r="F408" s="7" t="s">
        <v>46</v>
      </c>
      <c r="G408" s="8">
        <v>40077</v>
      </c>
      <c r="H408" s="8">
        <v>46022</v>
      </c>
      <c r="I408" s="9">
        <v>162.85902084889599</v>
      </c>
      <c r="J408" s="9">
        <v>162.85902084889599</v>
      </c>
      <c r="K408" s="9">
        <v>0</v>
      </c>
      <c r="L408" s="9">
        <v>0</v>
      </c>
      <c r="M408" s="11">
        <v>1678.2191815876342</v>
      </c>
      <c r="N408" s="9" t="s">
        <v>637</v>
      </c>
      <c r="O408" s="9" t="s">
        <v>637</v>
      </c>
      <c r="P408" s="9" t="s">
        <v>631</v>
      </c>
      <c r="Q408" s="11">
        <v>16.276522929500342</v>
      </c>
      <c r="R408" s="7" t="s">
        <v>1004</v>
      </c>
      <c r="S408" s="7" t="s">
        <v>27</v>
      </c>
      <c r="T408" s="7" t="s">
        <v>46</v>
      </c>
      <c r="U408" t="str">
        <f>IF(COUNTIF($A$2:A408,A408)=1,"Joiner","Not new")</f>
        <v>Not new</v>
      </c>
    </row>
    <row r="409" spans="1:21" customFormat="1" hidden="1" x14ac:dyDescent="0.35">
      <c r="A409" s="7" t="s">
        <v>115</v>
      </c>
      <c r="B409" s="7" t="s">
        <v>1005</v>
      </c>
      <c r="C409" s="7" t="s">
        <v>982</v>
      </c>
      <c r="D409" s="7" t="s">
        <v>983</v>
      </c>
      <c r="E409" s="7" t="s">
        <v>27</v>
      </c>
      <c r="F409" s="7" t="s">
        <v>28</v>
      </c>
      <c r="G409" s="8">
        <v>40528</v>
      </c>
      <c r="H409" s="8">
        <v>47848</v>
      </c>
      <c r="I409" s="9">
        <v>36.1</v>
      </c>
      <c r="J409" s="9">
        <v>35.1</v>
      </c>
      <c r="K409" s="9">
        <v>-1</v>
      </c>
      <c r="L409" s="9">
        <v>-2.7700831024930747E-2</v>
      </c>
      <c r="M409" s="11">
        <v>47513.95</v>
      </c>
      <c r="N409" s="9" t="s">
        <v>637</v>
      </c>
      <c r="O409" s="9">
        <v>47226.29</v>
      </c>
      <c r="P409" s="9" t="s">
        <v>625</v>
      </c>
      <c r="Q409" s="11">
        <v>20.041067761806982</v>
      </c>
      <c r="R409" s="7" t="s">
        <v>1006</v>
      </c>
      <c r="S409" s="7" t="s">
        <v>27</v>
      </c>
      <c r="T409" s="7" t="s">
        <v>28</v>
      </c>
      <c r="U409" t="str">
        <f>IF(COUNTIF($A$2:A409,A409)=1,"Joiner","Not new")</f>
        <v>Not new</v>
      </c>
    </row>
    <row r="410" spans="1:21" customFormat="1" hidden="1" x14ac:dyDescent="0.35">
      <c r="A410" s="7" t="s">
        <v>118</v>
      </c>
      <c r="B410" s="7" t="s">
        <v>119</v>
      </c>
      <c r="C410" s="7" t="s">
        <v>982</v>
      </c>
      <c r="D410" s="7" t="s">
        <v>983</v>
      </c>
      <c r="E410" s="7" t="s">
        <v>27</v>
      </c>
      <c r="F410" s="7" t="s">
        <v>28</v>
      </c>
      <c r="G410" s="8">
        <v>39611</v>
      </c>
      <c r="H410" s="8">
        <v>51501</v>
      </c>
      <c r="I410" s="9">
        <v>26.38</v>
      </c>
      <c r="J410" s="9">
        <v>26.38</v>
      </c>
      <c r="K410" s="9">
        <v>0</v>
      </c>
      <c r="L410" s="9">
        <v>0</v>
      </c>
      <c r="M410" s="11">
        <v>11252.48</v>
      </c>
      <c r="N410" s="9" t="s">
        <v>637</v>
      </c>
      <c r="O410" s="9" t="s">
        <v>637</v>
      </c>
      <c r="P410" s="9" t="s">
        <v>631</v>
      </c>
      <c r="Q410" s="11">
        <v>32.553045859000683</v>
      </c>
      <c r="R410" s="7" t="s">
        <v>1007</v>
      </c>
      <c r="S410" s="7" t="s">
        <v>27</v>
      </c>
      <c r="T410" s="7" t="s">
        <v>28</v>
      </c>
      <c r="U410" t="str">
        <f>IF(COUNTIF($A$2:A410,A410)=1,"Joiner","Not new")</f>
        <v>Not new</v>
      </c>
    </row>
    <row r="411" spans="1:21" customFormat="1" hidden="1" x14ac:dyDescent="0.35">
      <c r="A411" s="7" t="s">
        <v>121</v>
      </c>
      <c r="B411" s="7" t="s">
        <v>122</v>
      </c>
      <c r="C411" s="7" t="s">
        <v>982</v>
      </c>
      <c r="D411" s="7" t="s">
        <v>983</v>
      </c>
      <c r="E411" s="7" t="s">
        <v>27</v>
      </c>
      <c r="F411" s="7" t="s">
        <v>28</v>
      </c>
      <c r="G411" s="8">
        <v>39782</v>
      </c>
      <c r="H411" s="8">
        <v>41974</v>
      </c>
      <c r="I411" s="9">
        <v>231.79</v>
      </c>
      <c r="J411" s="9">
        <v>233</v>
      </c>
      <c r="K411" s="9">
        <v>1.210000000000008</v>
      </c>
      <c r="L411" s="9">
        <v>5.2202424608482163E-3</v>
      </c>
      <c r="M411" s="11">
        <v>43658.13</v>
      </c>
      <c r="N411" s="9" t="s">
        <v>637</v>
      </c>
      <c r="O411" s="9">
        <v>0</v>
      </c>
      <c r="P411" s="9" t="s">
        <v>625</v>
      </c>
      <c r="Q411" s="11">
        <v>6.0013689253935665</v>
      </c>
      <c r="R411" s="7" t="s">
        <v>1008</v>
      </c>
      <c r="S411" s="7" t="s">
        <v>27</v>
      </c>
      <c r="T411" s="7" t="s">
        <v>28</v>
      </c>
      <c r="U411" t="str">
        <f>IF(COUNTIF($A$2:A411,A411)=1,"Joiner","Not new")</f>
        <v>Not new</v>
      </c>
    </row>
    <row r="412" spans="1:21" customFormat="1" hidden="1" x14ac:dyDescent="0.35">
      <c r="A412" s="7" t="s">
        <v>124</v>
      </c>
      <c r="B412" s="7" t="s">
        <v>665</v>
      </c>
      <c r="C412" s="7" t="s">
        <v>982</v>
      </c>
      <c r="D412" s="7" t="s">
        <v>983</v>
      </c>
      <c r="E412" s="7" t="s">
        <v>27</v>
      </c>
      <c r="F412" s="7" t="s">
        <v>28</v>
      </c>
      <c r="G412" s="8">
        <v>40149</v>
      </c>
      <c r="H412" s="8">
        <v>44196</v>
      </c>
      <c r="I412" s="9">
        <v>11.38</v>
      </c>
      <c r="J412" s="9">
        <v>13.135</v>
      </c>
      <c r="K412" s="9">
        <v>1.754999999999999</v>
      </c>
      <c r="L412" s="9">
        <v>0.15421792618629165</v>
      </c>
      <c r="M412" s="11">
        <v>19258</v>
      </c>
      <c r="N412" s="9" t="s">
        <v>637</v>
      </c>
      <c r="O412" s="9">
        <v>19026.573637633599</v>
      </c>
      <c r="P412" s="9" t="s">
        <v>625</v>
      </c>
      <c r="Q412" s="11">
        <v>11.080082135523615</v>
      </c>
      <c r="R412" s="7" t="s">
        <v>1009</v>
      </c>
      <c r="S412" s="7" t="s">
        <v>27</v>
      </c>
      <c r="T412" s="7" t="s">
        <v>28</v>
      </c>
      <c r="U412" t="str">
        <f>IF(COUNTIF($A$2:A412,A412)=1,"Joiner","Not new")</f>
        <v>Not new</v>
      </c>
    </row>
    <row r="413" spans="1:21" customFormat="1" hidden="1" x14ac:dyDescent="0.35">
      <c r="A413" s="7" t="s">
        <v>127</v>
      </c>
      <c r="B413" s="7" t="s">
        <v>667</v>
      </c>
      <c r="C413" s="7" t="s">
        <v>982</v>
      </c>
      <c r="D413" s="7" t="s">
        <v>983</v>
      </c>
      <c r="E413" s="7" t="s">
        <v>27</v>
      </c>
      <c r="F413" s="7" t="s">
        <v>28</v>
      </c>
      <c r="G413" s="8">
        <v>40841</v>
      </c>
      <c r="H413" s="8">
        <v>54878</v>
      </c>
      <c r="I413" s="9" t="s">
        <v>1010</v>
      </c>
      <c r="J413" s="9" t="s">
        <v>1010</v>
      </c>
      <c r="K413" s="9" t="s">
        <v>1010</v>
      </c>
      <c r="L413" s="9" t="s">
        <v>1010</v>
      </c>
      <c r="M413" s="11" t="s">
        <v>1010</v>
      </c>
      <c r="N413" s="9" t="s">
        <v>637</v>
      </c>
      <c r="O413" s="9" t="s">
        <v>129</v>
      </c>
      <c r="P413" s="9" t="s">
        <v>631</v>
      </c>
      <c r="Q413" s="11">
        <v>38.431211498973305</v>
      </c>
      <c r="R413" s="7" t="s">
        <v>1011</v>
      </c>
      <c r="S413" s="7" t="s">
        <v>27</v>
      </c>
      <c r="T413" s="7" t="s">
        <v>28</v>
      </c>
      <c r="U413" t="str">
        <f>IF(COUNTIF($A$2:A413,A413)=1,"Joiner","Not new")</f>
        <v>Not new</v>
      </c>
    </row>
    <row r="414" spans="1:21" customFormat="1" hidden="1" x14ac:dyDescent="0.35">
      <c r="A414" s="7" t="s">
        <v>131</v>
      </c>
      <c r="B414" s="7" t="s">
        <v>670</v>
      </c>
      <c r="C414" s="7" t="s">
        <v>982</v>
      </c>
      <c r="D414" s="7" t="s">
        <v>983</v>
      </c>
      <c r="E414" s="7" t="s">
        <v>27</v>
      </c>
      <c r="F414" s="7" t="s">
        <v>95</v>
      </c>
      <c r="G414" s="8">
        <v>40787</v>
      </c>
      <c r="H414" s="8">
        <v>42124</v>
      </c>
      <c r="I414" s="9">
        <v>3.681</v>
      </c>
      <c r="J414" s="9">
        <v>6.6070000000000002</v>
      </c>
      <c r="K414" s="9">
        <v>2.9260000000000002</v>
      </c>
      <c r="L414" s="9">
        <v>0.79489269220320569</v>
      </c>
      <c r="M414" s="11">
        <v>14470.3336977171</v>
      </c>
      <c r="N414" s="9" t="s">
        <v>637</v>
      </c>
      <c r="O414" s="9">
        <v>14451.9326977171</v>
      </c>
      <c r="P414" s="9" t="s">
        <v>631</v>
      </c>
      <c r="Q414" s="11">
        <v>3.6605065023956196</v>
      </c>
      <c r="R414" s="7" t="s">
        <v>1012</v>
      </c>
      <c r="S414" s="7" t="s">
        <v>27</v>
      </c>
      <c r="T414" s="7" t="s">
        <v>95</v>
      </c>
      <c r="U414" t="str">
        <f>IF(COUNTIF($A$2:A414,A414)=1,"Joiner","Not new")</f>
        <v>Not new</v>
      </c>
    </row>
    <row r="415" spans="1:21" customFormat="1" hidden="1" x14ac:dyDescent="0.35">
      <c r="A415" s="7" t="s">
        <v>134</v>
      </c>
      <c r="B415" s="7" t="s">
        <v>135</v>
      </c>
      <c r="C415" s="7" t="s">
        <v>982</v>
      </c>
      <c r="D415" s="7" t="s">
        <v>983</v>
      </c>
      <c r="E415" s="7" t="s">
        <v>27</v>
      </c>
      <c r="F415" s="7" t="s">
        <v>32</v>
      </c>
      <c r="G415" s="8">
        <v>41002</v>
      </c>
      <c r="H415" s="8">
        <v>46997</v>
      </c>
      <c r="I415" s="9">
        <v>428</v>
      </c>
      <c r="J415" s="9">
        <v>390</v>
      </c>
      <c r="K415" s="9">
        <v>-38</v>
      </c>
      <c r="L415" s="9">
        <v>-8.8785046728971959E-2</v>
      </c>
      <c r="M415" s="11">
        <v>3860</v>
      </c>
      <c r="N415" s="9" t="s">
        <v>637</v>
      </c>
      <c r="O415" s="9" t="s">
        <v>637</v>
      </c>
      <c r="P415" s="9" t="s">
        <v>631</v>
      </c>
      <c r="Q415" s="11">
        <v>16.413415468856947</v>
      </c>
      <c r="R415" s="7" t="s">
        <v>1013</v>
      </c>
      <c r="S415" s="7" t="s">
        <v>27</v>
      </c>
      <c r="T415" s="7" t="s">
        <v>32</v>
      </c>
      <c r="U415" t="str">
        <f>IF(COUNTIF($A$2:A415,A415)=1,"Joiner","Not new")</f>
        <v>Not new</v>
      </c>
    </row>
    <row r="416" spans="1:21" customFormat="1" hidden="1" x14ac:dyDescent="0.35">
      <c r="A416" s="7" t="s">
        <v>146</v>
      </c>
      <c r="B416" s="7" t="s">
        <v>1014</v>
      </c>
      <c r="C416" s="7" t="s">
        <v>982</v>
      </c>
      <c r="D416" s="7" t="s">
        <v>983</v>
      </c>
      <c r="E416" s="7" t="s">
        <v>148</v>
      </c>
      <c r="F416" s="7" t="s">
        <v>36</v>
      </c>
      <c r="G416" s="8">
        <v>40544</v>
      </c>
      <c r="H416" s="8">
        <v>42705</v>
      </c>
      <c r="I416" s="9">
        <v>54.593000000000004</v>
      </c>
      <c r="J416" s="9">
        <v>52.834999999999994</v>
      </c>
      <c r="K416" s="9">
        <v>-1.7580000000000098</v>
      </c>
      <c r="L416" s="9">
        <v>-3.2201930650449871E-2</v>
      </c>
      <c r="M416" s="11">
        <v>154.78899999999999</v>
      </c>
      <c r="N416" s="9" t="s">
        <v>637</v>
      </c>
      <c r="O416" s="9" t="s">
        <v>637</v>
      </c>
      <c r="P416" s="9" t="s">
        <v>1002</v>
      </c>
      <c r="Q416" s="11">
        <v>5.9164955509924706</v>
      </c>
      <c r="R416" s="7" t="s">
        <v>1015</v>
      </c>
      <c r="S416" s="7" t="s">
        <v>148</v>
      </c>
      <c r="T416" s="7" t="s">
        <v>36</v>
      </c>
      <c r="U416" t="str">
        <f>IF(COUNTIF($A$2:A416,A416)=1,"Joiner","Not new")</f>
        <v>Not new</v>
      </c>
    </row>
    <row r="417" spans="1:21" customFormat="1" hidden="1" x14ac:dyDescent="0.35">
      <c r="A417" s="7" t="s">
        <v>678</v>
      </c>
      <c r="B417" s="7" t="s">
        <v>679</v>
      </c>
      <c r="C417" s="7" t="s">
        <v>982</v>
      </c>
      <c r="D417" s="7" t="s">
        <v>983</v>
      </c>
      <c r="E417" s="7" t="s">
        <v>27</v>
      </c>
      <c r="F417" s="7" t="s">
        <v>28</v>
      </c>
      <c r="G417" s="8">
        <v>41260</v>
      </c>
      <c r="H417" s="8">
        <v>41973</v>
      </c>
      <c r="I417" s="9">
        <v>1.024</v>
      </c>
      <c r="J417" s="9">
        <v>1.177</v>
      </c>
      <c r="K417" s="9">
        <v>0.15300000000000002</v>
      </c>
      <c r="L417" s="9">
        <v>0.14941406250000003</v>
      </c>
      <c r="M417" s="11">
        <v>22486.198483616699</v>
      </c>
      <c r="N417" s="9" t="s">
        <v>637</v>
      </c>
      <c r="O417" s="9">
        <v>22481.724483616701</v>
      </c>
      <c r="P417" s="9" t="s">
        <v>631</v>
      </c>
      <c r="Q417" s="11">
        <v>1.9520876112251881</v>
      </c>
      <c r="R417" s="7" t="s">
        <v>1016</v>
      </c>
      <c r="S417" s="7" t="s">
        <v>27</v>
      </c>
      <c r="T417" s="7" t="s">
        <v>28</v>
      </c>
      <c r="U417" t="str">
        <f>IF(COUNTIF($A$2:A417,A417)=1,"Joiner","Not new")</f>
        <v>Not new</v>
      </c>
    </row>
    <row r="418" spans="1:21" customFormat="1" hidden="1" x14ac:dyDescent="0.35">
      <c r="A418" s="7" t="s">
        <v>156</v>
      </c>
      <c r="B418" s="7" t="s">
        <v>681</v>
      </c>
      <c r="C418" s="7" t="s">
        <v>982</v>
      </c>
      <c r="D418" s="7" t="s">
        <v>983</v>
      </c>
      <c r="E418" s="7" t="s">
        <v>148</v>
      </c>
      <c r="F418" s="7" t="s">
        <v>46</v>
      </c>
      <c r="G418" s="8">
        <v>40269</v>
      </c>
      <c r="H418" s="8">
        <v>46022</v>
      </c>
      <c r="I418" s="9">
        <v>1.37</v>
      </c>
      <c r="J418" s="9">
        <v>2.15</v>
      </c>
      <c r="K418" s="9">
        <v>0.7799999999999998</v>
      </c>
      <c r="L418" s="9">
        <v>0.56934306569343052</v>
      </c>
      <c r="M418" s="11">
        <v>318.42399999999998</v>
      </c>
      <c r="N418" s="9" t="s">
        <v>637</v>
      </c>
      <c r="O418" s="9" t="s">
        <v>637</v>
      </c>
      <c r="P418" s="9" t="s">
        <v>631</v>
      </c>
      <c r="Q418" s="11">
        <v>15.750855578370979</v>
      </c>
      <c r="R418" s="7" t="s">
        <v>1017</v>
      </c>
      <c r="S418" s="7" t="s">
        <v>148</v>
      </c>
      <c r="T418" s="7" t="s">
        <v>46</v>
      </c>
      <c r="U418" t="str">
        <f>IF(COUNTIF($A$2:A418,A418)=1,"Joiner","Not new")</f>
        <v>Not new</v>
      </c>
    </row>
    <row r="419" spans="1:21" customFormat="1" hidden="1" x14ac:dyDescent="0.35">
      <c r="A419" s="7" t="s">
        <v>684</v>
      </c>
      <c r="B419" s="7" t="s">
        <v>685</v>
      </c>
      <c r="C419" s="7" t="s">
        <v>982</v>
      </c>
      <c r="D419" s="7" t="s">
        <v>983</v>
      </c>
      <c r="E419" s="7" t="s">
        <v>148</v>
      </c>
      <c r="F419" s="7" t="s">
        <v>36</v>
      </c>
      <c r="G419" s="8">
        <v>40428</v>
      </c>
      <c r="H419" s="8">
        <v>45291</v>
      </c>
      <c r="I419" s="9">
        <v>2.48</v>
      </c>
      <c r="J419" s="9">
        <v>2.48</v>
      </c>
      <c r="K419" s="9">
        <v>0</v>
      </c>
      <c r="L419" s="9">
        <v>0</v>
      </c>
      <c r="M419" s="11" t="s">
        <v>1010</v>
      </c>
      <c r="N419" s="9" t="s">
        <v>637</v>
      </c>
      <c r="O419" s="9" t="s">
        <v>129</v>
      </c>
      <c r="P419" s="9" t="s">
        <v>631</v>
      </c>
      <c r="Q419" s="11">
        <v>13.314168377823409</v>
      </c>
      <c r="R419" s="7" t="s">
        <v>1018</v>
      </c>
      <c r="S419" s="7" t="s">
        <v>148</v>
      </c>
      <c r="T419" s="7" t="s">
        <v>36</v>
      </c>
      <c r="U419" t="str">
        <f>IF(COUNTIF($A$2:A419,A419)=1,"Joiner","Not new")</f>
        <v>Not new</v>
      </c>
    </row>
    <row r="420" spans="1:21" customFormat="1" hidden="1" x14ac:dyDescent="0.35">
      <c r="A420" s="7" t="s">
        <v>163</v>
      </c>
      <c r="B420" s="7" t="s">
        <v>164</v>
      </c>
      <c r="C420" s="7" t="s">
        <v>982</v>
      </c>
      <c r="D420" s="7" t="s">
        <v>983</v>
      </c>
      <c r="E420" s="7" t="s">
        <v>161</v>
      </c>
      <c r="F420" s="7" t="s">
        <v>46</v>
      </c>
      <c r="G420" s="8">
        <v>38078</v>
      </c>
      <c r="H420" s="8">
        <v>42918</v>
      </c>
      <c r="I420" s="9">
        <v>95</v>
      </c>
      <c r="J420" s="9">
        <v>95</v>
      </c>
      <c r="K420" s="9">
        <v>0</v>
      </c>
      <c r="L420" s="9">
        <v>0</v>
      </c>
      <c r="M420" s="11">
        <v>6283</v>
      </c>
      <c r="N420" s="9" t="s">
        <v>637</v>
      </c>
      <c r="O420" s="9">
        <v>0</v>
      </c>
      <c r="P420" s="9" t="s">
        <v>631</v>
      </c>
      <c r="Q420" s="11">
        <v>13.25119780971937</v>
      </c>
      <c r="R420" s="7" t="s">
        <v>1019</v>
      </c>
      <c r="S420" s="7" t="s">
        <v>161</v>
      </c>
      <c r="T420" s="7" t="s">
        <v>46</v>
      </c>
      <c r="U420" t="str">
        <f>IF(COUNTIF($A$2:A420,A420)=1,"Joiner","Not new")</f>
        <v>Not new</v>
      </c>
    </row>
    <row r="421" spans="1:21" customFormat="1" hidden="1" x14ac:dyDescent="0.35">
      <c r="A421" s="7" t="s">
        <v>1020</v>
      </c>
      <c r="B421" s="7" t="s">
        <v>1021</v>
      </c>
      <c r="C421" s="7" t="s">
        <v>982</v>
      </c>
      <c r="D421" s="7" t="s">
        <v>983</v>
      </c>
      <c r="E421" s="7" t="s">
        <v>161</v>
      </c>
      <c r="F421" s="7" t="s">
        <v>36</v>
      </c>
      <c r="G421" s="8">
        <v>40743</v>
      </c>
      <c r="H421" s="8">
        <v>43466</v>
      </c>
      <c r="I421" s="9">
        <v>607.29999999999995</v>
      </c>
      <c r="J421" s="9">
        <v>358.4</v>
      </c>
      <c r="K421" s="9">
        <v>-248.89999999999998</v>
      </c>
      <c r="L421" s="9">
        <v>-0.40984686316482793</v>
      </c>
      <c r="M421" s="11">
        <v>2023.34</v>
      </c>
      <c r="N421" s="9" t="s">
        <v>637</v>
      </c>
      <c r="O421" s="9" t="s">
        <v>637</v>
      </c>
      <c r="P421" s="9" t="s">
        <v>631</v>
      </c>
      <c r="Q421" s="11">
        <v>7.4551676933607123</v>
      </c>
      <c r="R421" s="7" t="s">
        <v>1022</v>
      </c>
      <c r="S421" s="7" t="s">
        <v>161</v>
      </c>
      <c r="T421" s="7" t="s">
        <v>36</v>
      </c>
      <c r="U421" t="str">
        <f>IF(COUNTIF($A$2:A421,A421)=1,"Joiner","Not new")</f>
        <v>Joiner</v>
      </c>
    </row>
    <row r="422" spans="1:21" customFormat="1" hidden="1" x14ac:dyDescent="0.35">
      <c r="A422" s="7" t="s">
        <v>1023</v>
      </c>
      <c r="B422" s="7" t="s">
        <v>1024</v>
      </c>
      <c r="C422" s="7" t="s">
        <v>982</v>
      </c>
      <c r="D422" s="7" t="s">
        <v>983</v>
      </c>
      <c r="E422" s="7" t="s">
        <v>161</v>
      </c>
      <c r="F422" s="7" t="s">
        <v>36</v>
      </c>
      <c r="G422" s="8">
        <v>40743</v>
      </c>
      <c r="H422" s="8">
        <v>42947</v>
      </c>
      <c r="I422" s="9" t="s">
        <v>1025</v>
      </c>
      <c r="J422" s="9" t="s">
        <v>1025</v>
      </c>
      <c r="K422" s="9" t="s">
        <v>1025</v>
      </c>
      <c r="L422" s="9" t="s">
        <v>1025</v>
      </c>
      <c r="M422" s="11" t="s">
        <v>1025</v>
      </c>
      <c r="N422" s="9" t="s">
        <v>637</v>
      </c>
      <c r="O422" s="9" t="s">
        <v>637</v>
      </c>
      <c r="P422" s="9" t="s">
        <v>631</v>
      </c>
      <c r="Q422" s="11">
        <v>6.0342231348391513</v>
      </c>
      <c r="R422" s="7" t="s">
        <v>1026</v>
      </c>
      <c r="S422" s="7" t="s">
        <v>161</v>
      </c>
      <c r="T422" s="7" t="s">
        <v>36</v>
      </c>
      <c r="U422" t="str">
        <f>IF(COUNTIF($A$2:A422,A422)=1,"Joiner","Not new")</f>
        <v>Joiner</v>
      </c>
    </row>
    <row r="423" spans="1:21" customFormat="1" hidden="1" x14ac:dyDescent="0.35">
      <c r="A423" s="7" t="s">
        <v>166</v>
      </c>
      <c r="B423" s="7" t="s">
        <v>167</v>
      </c>
      <c r="C423" s="7" t="s">
        <v>982</v>
      </c>
      <c r="D423" s="7" t="s">
        <v>983</v>
      </c>
      <c r="E423" s="7" t="s">
        <v>168</v>
      </c>
      <c r="F423" s="7" t="s">
        <v>32</v>
      </c>
      <c r="G423" s="8">
        <v>38426</v>
      </c>
      <c r="H423" s="8">
        <v>46265</v>
      </c>
      <c r="I423" s="9">
        <v>33.54</v>
      </c>
      <c r="J423" s="9">
        <v>34.57</v>
      </c>
      <c r="K423" s="9">
        <v>1.0300000000000011</v>
      </c>
      <c r="L423" s="9">
        <v>3.0709600477042371E-2</v>
      </c>
      <c r="M423" s="11">
        <v>445.17</v>
      </c>
      <c r="N423" s="9" t="s">
        <v>637</v>
      </c>
      <c r="O423" s="9">
        <v>159.62</v>
      </c>
      <c r="P423" s="9" t="s">
        <v>631</v>
      </c>
      <c r="Q423" s="11">
        <v>21.462012320328544</v>
      </c>
      <c r="R423" s="7" t="s">
        <v>1027</v>
      </c>
      <c r="S423" s="7" t="s">
        <v>168</v>
      </c>
      <c r="T423" s="7" t="s">
        <v>32</v>
      </c>
      <c r="U423" t="str">
        <f>IF(COUNTIF($A$2:A423,A423)=1,"Joiner","Not new")</f>
        <v>Not new</v>
      </c>
    </row>
    <row r="424" spans="1:21" customFormat="1" hidden="1" x14ac:dyDescent="0.35">
      <c r="A424" s="7" t="s">
        <v>170</v>
      </c>
      <c r="B424" s="7" t="s">
        <v>171</v>
      </c>
      <c r="C424" s="7" t="s">
        <v>982</v>
      </c>
      <c r="D424" s="7" t="s">
        <v>983</v>
      </c>
      <c r="E424" s="7" t="s">
        <v>172</v>
      </c>
      <c r="F424" s="7" t="s">
        <v>32</v>
      </c>
      <c r="G424" s="8">
        <v>39651</v>
      </c>
      <c r="H424" s="8">
        <v>43830</v>
      </c>
      <c r="I424" s="9">
        <v>1083.5</v>
      </c>
      <c r="J424" s="9">
        <v>1083.5</v>
      </c>
      <c r="K424" s="9">
        <v>0</v>
      </c>
      <c r="L424" s="9">
        <v>0</v>
      </c>
      <c r="M424" s="11">
        <v>14714.37</v>
      </c>
      <c r="N424" s="9" t="s">
        <v>637</v>
      </c>
      <c r="O424" s="9">
        <v>9478</v>
      </c>
      <c r="P424" s="9" t="s">
        <v>631</v>
      </c>
      <c r="Q424" s="11">
        <v>11.441478439425051</v>
      </c>
      <c r="R424" s="7" t="s">
        <v>1028</v>
      </c>
      <c r="S424" s="7" t="s">
        <v>172</v>
      </c>
      <c r="T424" s="7" t="s">
        <v>32</v>
      </c>
      <c r="U424" t="str">
        <f>IF(COUNTIF($A$2:A424,A424)=1,"Joiner","Not new")</f>
        <v>Not new</v>
      </c>
    </row>
    <row r="425" spans="1:21" customFormat="1" hidden="1" x14ac:dyDescent="0.35">
      <c r="A425" s="7" t="s">
        <v>174</v>
      </c>
      <c r="B425" s="7" t="s">
        <v>690</v>
      </c>
      <c r="C425" s="7" t="s">
        <v>982</v>
      </c>
      <c r="D425" s="7" t="s">
        <v>983</v>
      </c>
      <c r="E425" s="7" t="s">
        <v>172</v>
      </c>
      <c r="F425" s="7" t="s">
        <v>36</v>
      </c>
      <c r="G425" s="8">
        <v>40522</v>
      </c>
      <c r="H425" s="8">
        <v>42278</v>
      </c>
      <c r="I425" s="9">
        <v>21.7</v>
      </c>
      <c r="J425" s="9">
        <v>23.91</v>
      </c>
      <c r="K425" s="9">
        <v>2.2100000000000009</v>
      </c>
      <c r="L425" s="9">
        <v>0.10184331797235027</v>
      </c>
      <c r="M425" s="11">
        <v>222.27</v>
      </c>
      <c r="N425" s="9" t="s">
        <v>637</v>
      </c>
      <c r="O425" s="9">
        <v>0</v>
      </c>
      <c r="P425" s="9" t="s">
        <v>643</v>
      </c>
      <c r="Q425" s="11">
        <v>4.8076659822039698</v>
      </c>
      <c r="R425" s="7" t="s">
        <v>1029</v>
      </c>
      <c r="S425" s="7" t="s">
        <v>172</v>
      </c>
      <c r="T425" s="7" t="s">
        <v>36</v>
      </c>
      <c r="U425" t="str">
        <f>IF(COUNTIF($A$2:A425,A425)=1,"Joiner","Not new")</f>
        <v>Not new</v>
      </c>
    </row>
    <row r="426" spans="1:21" customFormat="1" hidden="1" x14ac:dyDescent="0.35">
      <c r="A426" s="7" t="s">
        <v>177</v>
      </c>
      <c r="B426" s="7" t="s">
        <v>178</v>
      </c>
      <c r="C426" s="7" t="s">
        <v>982</v>
      </c>
      <c r="D426" s="7" t="s">
        <v>983</v>
      </c>
      <c r="E426" s="7" t="s">
        <v>172</v>
      </c>
      <c r="F426" s="7" t="s">
        <v>36</v>
      </c>
      <c r="G426" s="8">
        <v>40602</v>
      </c>
      <c r="H426" s="8">
        <v>48944</v>
      </c>
      <c r="I426" s="9">
        <v>380.01</v>
      </c>
      <c r="J426" s="9">
        <v>483.01</v>
      </c>
      <c r="K426" s="9">
        <v>103</v>
      </c>
      <c r="L426" s="9">
        <v>0.2710454988026631</v>
      </c>
      <c r="M426" s="11">
        <v>42559.51</v>
      </c>
      <c r="N426" s="9" t="s">
        <v>637</v>
      </c>
      <c r="O426" s="9">
        <v>0</v>
      </c>
      <c r="P426" s="9" t="s">
        <v>631</v>
      </c>
      <c r="Q426" s="11">
        <v>22.839151266255989</v>
      </c>
      <c r="R426" s="7" t="s">
        <v>1030</v>
      </c>
      <c r="S426" s="7" t="s">
        <v>172</v>
      </c>
      <c r="T426" s="7" t="s">
        <v>36</v>
      </c>
      <c r="U426" t="str">
        <f>IF(COUNTIF($A$2:A426,A426)=1,"Joiner","Not new")</f>
        <v>Not new</v>
      </c>
    </row>
    <row r="427" spans="1:21" customFormat="1" hidden="1" x14ac:dyDescent="0.35">
      <c r="A427" s="7" t="s">
        <v>211</v>
      </c>
      <c r="B427" s="7" t="s">
        <v>212</v>
      </c>
      <c r="C427" s="7" t="s">
        <v>982</v>
      </c>
      <c r="D427" s="7" t="s">
        <v>983</v>
      </c>
      <c r="E427" s="7" t="s">
        <v>172</v>
      </c>
      <c r="F427" s="7" t="s">
        <v>32</v>
      </c>
      <c r="G427" s="8">
        <v>38504</v>
      </c>
      <c r="H427" s="8">
        <v>43867</v>
      </c>
      <c r="I427" s="9">
        <v>4</v>
      </c>
      <c r="J427" s="9">
        <v>5.01</v>
      </c>
      <c r="K427" s="9">
        <v>1.0099999999999998</v>
      </c>
      <c r="L427" s="9">
        <v>0.25249999999999995</v>
      </c>
      <c r="M427" s="11">
        <v>1308.3499999999999</v>
      </c>
      <c r="N427" s="9" t="s">
        <v>637</v>
      </c>
      <c r="O427" s="9">
        <v>1222</v>
      </c>
      <c r="P427" s="9" t="s">
        <v>631</v>
      </c>
      <c r="Q427" s="11">
        <v>14.683093771389458</v>
      </c>
      <c r="R427" s="7" t="s">
        <v>1031</v>
      </c>
      <c r="S427" s="7" t="s">
        <v>172</v>
      </c>
      <c r="T427" s="7" t="s">
        <v>32</v>
      </c>
      <c r="U427" t="str">
        <f>IF(COUNTIF($A$2:A427,A427)=1,"Joiner","Not new")</f>
        <v>Not new</v>
      </c>
    </row>
    <row r="428" spans="1:21" customFormat="1" hidden="1" x14ac:dyDescent="0.35">
      <c r="A428" s="7" t="s">
        <v>214</v>
      </c>
      <c r="B428" s="7" t="s">
        <v>701</v>
      </c>
      <c r="C428" s="7" t="s">
        <v>982</v>
      </c>
      <c r="D428" s="7" t="s">
        <v>983</v>
      </c>
      <c r="E428" s="7" t="s">
        <v>172</v>
      </c>
      <c r="F428" s="7" t="s">
        <v>46</v>
      </c>
      <c r="G428" s="8">
        <v>40772</v>
      </c>
      <c r="H428" s="8">
        <v>41121</v>
      </c>
      <c r="I428" s="9">
        <v>3164.93</v>
      </c>
      <c r="J428" s="9">
        <v>2764.1000000000004</v>
      </c>
      <c r="K428" s="9">
        <v>-1083.0299999999997</v>
      </c>
      <c r="L428" s="9">
        <v>-0.28151635115007806</v>
      </c>
      <c r="M428" s="11">
        <v>16840.61</v>
      </c>
      <c r="N428" s="9" t="s">
        <v>637</v>
      </c>
      <c r="O428" s="9">
        <v>0</v>
      </c>
      <c r="P428" s="9" t="s">
        <v>631</v>
      </c>
      <c r="Q428" s="11">
        <v>0.95550992470910334</v>
      </c>
      <c r="R428" s="7" t="s">
        <v>1032</v>
      </c>
      <c r="S428" s="7" t="s">
        <v>172</v>
      </c>
      <c r="T428" s="7" t="s">
        <v>46</v>
      </c>
      <c r="U428" t="str">
        <f>IF(COUNTIF($A$2:A428,A428)=1,"Joiner","Not new")</f>
        <v>Not new</v>
      </c>
    </row>
    <row r="429" spans="1:21" customFormat="1" hidden="1" x14ac:dyDescent="0.35">
      <c r="A429" s="7" t="s">
        <v>217</v>
      </c>
      <c r="B429" s="7" t="s">
        <v>218</v>
      </c>
      <c r="C429" s="7" t="s">
        <v>982</v>
      </c>
      <c r="D429" s="7" t="s">
        <v>983</v>
      </c>
      <c r="E429" s="7" t="s">
        <v>172</v>
      </c>
      <c r="F429" s="7" t="s">
        <v>32</v>
      </c>
      <c r="G429" s="8">
        <v>40582</v>
      </c>
      <c r="H429" s="8">
        <v>42986</v>
      </c>
      <c r="I429" s="9">
        <v>0</v>
      </c>
      <c r="J429" s="9">
        <v>0</v>
      </c>
      <c r="K429" s="9">
        <v>0</v>
      </c>
      <c r="L429" s="9" t="s">
        <v>995</v>
      </c>
      <c r="M429" s="11">
        <v>1923</v>
      </c>
      <c r="N429" s="9" t="s">
        <v>637</v>
      </c>
      <c r="O429" s="9">
        <v>0</v>
      </c>
      <c r="P429" s="9" t="s">
        <v>631</v>
      </c>
      <c r="Q429" s="11">
        <v>6.5817932922655711</v>
      </c>
      <c r="R429" s="7" t="s">
        <v>1033</v>
      </c>
      <c r="S429" s="7" t="s">
        <v>172</v>
      </c>
      <c r="T429" s="7" t="s">
        <v>32</v>
      </c>
      <c r="U429" t="str">
        <f>IF(COUNTIF($A$2:A429,A429)=1,"Joiner","Not new")</f>
        <v>Not new</v>
      </c>
    </row>
    <row r="430" spans="1:21" customFormat="1" hidden="1" x14ac:dyDescent="0.35">
      <c r="A430" s="7" t="s">
        <v>233</v>
      </c>
      <c r="B430" s="7" t="s">
        <v>234</v>
      </c>
      <c r="C430" s="7" t="s">
        <v>982</v>
      </c>
      <c r="D430" s="7" t="s">
        <v>983</v>
      </c>
      <c r="E430" s="7" t="s">
        <v>1034</v>
      </c>
      <c r="F430" s="7" t="s">
        <v>32</v>
      </c>
      <c r="G430" s="8">
        <v>40935</v>
      </c>
      <c r="H430" s="8">
        <v>44554</v>
      </c>
      <c r="I430" s="9">
        <v>28.125696000000001</v>
      </c>
      <c r="J430" s="9">
        <v>33.75</v>
      </c>
      <c r="K430" s="9">
        <v>5.6243039999999986</v>
      </c>
      <c r="L430" s="9">
        <v>0.19997030473485877</v>
      </c>
      <c r="M430" s="11">
        <v>445.76378261767871</v>
      </c>
      <c r="N430" s="9" t="s">
        <v>637</v>
      </c>
      <c r="O430" s="9">
        <v>0</v>
      </c>
      <c r="P430" s="9" t="s">
        <v>631</v>
      </c>
      <c r="Q430" s="11">
        <v>9.9082819986310753</v>
      </c>
      <c r="R430" s="7" t="s">
        <v>1035</v>
      </c>
      <c r="S430" s="7" t="s">
        <v>222</v>
      </c>
      <c r="T430" s="7" t="s">
        <v>32</v>
      </c>
      <c r="U430" t="str">
        <f>IF(COUNTIF($A$2:A430,A430)=1,"Joiner","Not new")</f>
        <v>Not new</v>
      </c>
    </row>
    <row r="431" spans="1:21" customFormat="1" hidden="1" x14ac:dyDescent="0.35">
      <c r="A431" s="7" t="s">
        <v>224</v>
      </c>
      <c r="B431" s="7" t="s">
        <v>225</v>
      </c>
      <c r="C431" s="7" t="s">
        <v>982</v>
      </c>
      <c r="D431" s="7" t="s">
        <v>983</v>
      </c>
      <c r="E431" s="7" t="s">
        <v>172</v>
      </c>
      <c r="F431" s="7" t="s">
        <v>28</v>
      </c>
      <c r="G431" s="8">
        <v>38534</v>
      </c>
      <c r="H431" s="8">
        <v>43465</v>
      </c>
      <c r="I431" s="9">
        <v>40.700000000000003</v>
      </c>
      <c r="J431" s="9">
        <v>36.64</v>
      </c>
      <c r="K431" s="9">
        <v>-4.0600000000000023</v>
      </c>
      <c r="L431" s="9">
        <v>-9.9754299754299808E-2</v>
      </c>
      <c r="M431" s="11">
        <v>4897.8200000000006</v>
      </c>
      <c r="N431" s="9" t="s">
        <v>637</v>
      </c>
      <c r="O431" s="9">
        <v>4547.25</v>
      </c>
      <c r="P431" s="9" t="s">
        <v>631</v>
      </c>
      <c r="Q431" s="11">
        <v>13.500342231348391</v>
      </c>
      <c r="R431" s="7" t="s">
        <v>1036</v>
      </c>
      <c r="S431" s="7" t="s">
        <v>172</v>
      </c>
      <c r="T431" s="7" t="s">
        <v>28</v>
      </c>
      <c r="U431" t="str">
        <f>IF(COUNTIF($A$2:A431,A431)=1,"Joiner","Not new")</f>
        <v>Not new</v>
      </c>
    </row>
    <row r="432" spans="1:21" customFormat="1" hidden="1" x14ac:dyDescent="0.35">
      <c r="A432" s="7" t="s">
        <v>236</v>
      </c>
      <c r="B432" s="7" t="s">
        <v>237</v>
      </c>
      <c r="C432" s="7" t="s">
        <v>982</v>
      </c>
      <c r="D432" s="7" t="s">
        <v>983</v>
      </c>
      <c r="E432" s="7" t="s">
        <v>1034</v>
      </c>
      <c r="F432" s="7" t="s">
        <v>46</v>
      </c>
      <c r="G432" s="8">
        <v>41100</v>
      </c>
      <c r="H432" s="8">
        <v>43872</v>
      </c>
      <c r="I432" s="9">
        <v>42.11</v>
      </c>
      <c r="J432" s="9">
        <v>25.92</v>
      </c>
      <c r="K432" s="9">
        <v>-16.189999999999998</v>
      </c>
      <c r="L432" s="9">
        <v>-0.38446924720968884</v>
      </c>
      <c r="M432" s="11">
        <v>287.42</v>
      </c>
      <c r="N432" s="9" t="s">
        <v>637</v>
      </c>
      <c r="O432" s="9">
        <v>0</v>
      </c>
      <c r="P432" s="9" t="s">
        <v>631</v>
      </c>
      <c r="Q432" s="11">
        <v>7.5893223819301845</v>
      </c>
      <c r="R432" s="7" t="s">
        <v>1037</v>
      </c>
      <c r="S432" s="7" t="s">
        <v>222</v>
      </c>
      <c r="T432" s="7" t="s">
        <v>46</v>
      </c>
      <c r="U432" t="str">
        <f>IF(COUNTIF($A$2:A432,A432)=1,"Joiner","Not new")</f>
        <v>Not new</v>
      </c>
    </row>
    <row r="433" spans="1:21" customFormat="1" hidden="1" x14ac:dyDescent="0.35">
      <c r="A433" s="7" t="s">
        <v>708</v>
      </c>
      <c r="B433" s="7" t="s">
        <v>709</v>
      </c>
      <c r="C433" s="7" t="s">
        <v>982</v>
      </c>
      <c r="D433" s="7" t="s">
        <v>983</v>
      </c>
      <c r="E433" s="7" t="s">
        <v>172</v>
      </c>
      <c r="F433" s="7" t="s">
        <v>32</v>
      </c>
      <c r="G433" s="8">
        <v>41153</v>
      </c>
      <c r="H433" s="8">
        <v>44469</v>
      </c>
      <c r="I433" s="9">
        <v>23.5</v>
      </c>
      <c r="J433" s="9">
        <v>17.489999999999998</v>
      </c>
      <c r="K433" s="9">
        <v>-6.0100000000000016</v>
      </c>
      <c r="L433" s="9">
        <v>-0.25574468085106389</v>
      </c>
      <c r="M433" s="11">
        <v>1519.3199999999997</v>
      </c>
      <c r="N433" s="9" t="s">
        <v>637</v>
      </c>
      <c r="O433" s="9">
        <v>0</v>
      </c>
      <c r="P433" s="9" t="s">
        <v>631</v>
      </c>
      <c r="Q433" s="11">
        <v>9.0787132101300472</v>
      </c>
      <c r="R433" s="7" t="s">
        <v>1038</v>
      </c>
      <c r="S433" s="7" t="s">
        <v>172</v>
      </c>
      <c r="T433" s="7" t="s">
        <v>32</v>
      </c>
      <c r="U433" t="str">
        <f>IF(COUNTIF($A$2:A433,A433)=1,"Joiner","Not new")</f>
        <v>Not new</v>
      </c>
    </row>
    <row r="434" spans="1:21" customFormat="1" hidden="1" x14ac:dyDescent="0.35">
      <c r="A434" s="7" t="s">
        <v>306</v>
      </c>
      <c r="B434" s="7" t="s">
        <v>744</v>
      </c>
      <c r="C434" s="7" t="s">
        <v>982</v>
      </c>
      <c r="D434" s="7" t="s">
        <v>983</v>
      </c>
      <c r="E434" s="7" t="s">
        <v>1034</v>
      </c>
      <c r="F434" s="7" t="s">
        <v>32</v>
      </c>
      <c r="G434" s="8">
        <v>40759</v>
      </c>
      <c r="H434" s="8">
        <v>41715</v>
      </c>
      <c r="I434" s="9">
        <v>0</v>
      </c>
      <c r="J434" s="9">
        <v>21.561</v>
      </c>
      <c r="K434" s="9">
        <v>21.561</v>
      </c>
      <c r="L434" s="9" t="s">
        <v>637</v>
      </c>
      <c r="M434" s="11">
        <v>212.02999999999997</v>
      </c>
      <c r="N434" s="9" t="s">
        <v>637</v>
      </c>
      <c r="O434" s="9" t="s">
        <v>637</v>
      </c>
      <c r="P434" s="9" t="s">
        <v>631</v>
      </c>
      <c r="Q434" s="11">
        <v>2.6173853524982889</v>
      </c>
      <c r="R434" s="7" t="s">
        <v>1039</v>
      </c>
      <c r="S434" s="7" t="s">
        <v>222</v>
      </c>
      <c r="T434" s="7" t="s">
        <v>32</v>
      </c>
      <c r="U434" t="str">
        <f>IF(COUNTIF($A$2:A434,A434)=1,"Joiner","Not new")</f>
        <v>Not new</v>
      </c>
    </row>
    <row r="435" spans="1:21" customFormat="1" hidden="1" x14ac:dyDescent="0.35">
      <c r="A435" s="7" t="s">
        <v>1040</v>
      </c>
      <c r="B435" s="7" t="s">
        <v>1041</v>
      </c>
      <c r="C435" s="7" t="s">
        <v>982</v>
      </c>
      <c r="D435" s="7" t="s">
        <v>983</v>
      </c>
      <c r="E435" s="7" t="s">
        <v>172</v>
      </c>
      <c r="F435" s="7" t="s">
        <v>28</v>
      </c>
      <c r="G435" s="8">
        <v>41359</v>
      </c>
      <c r="H435" s="8">
        <v>44926</v>
      </c>
      <c r="I435" s="9">
        <v>-2.6</v>
      </c>
      <c r="J435" s="9">
        <v>3.3</v>
      </c>
      <c r="K435" s="9">
        <v>5.9</v>
      </c>
      <c r="L435" s="9">
        <v>-2.2692307692307692</v>
      </c>
      <c r="M435" s="11">
        <v>134.19999999999982</v>
      </c>
      <c r="N435" s="9" t="s">
        <v>637</v>
      </c>
      <c r="O435" s="9">
        <v>0</v>
      </c>
      <c r="P435" s="9" t="s">
        <v>631</v>
      </c>
      <c r="Q435" s="11">
        <v>9.765913757700206</v>
      </c>
      <c r="R435" s="7" t="s">
        <v>1042</v>
      </c>
      <c r="S435" s="7" t="s">
        <v>172</v>
      </c>
      <c r="T435" s="7" t="s">
        <v>28</v>
      </c>
      <c r="U435" t="str">
        <f>IF(COUNTIF($A$2:A435,A435)=1,"Joiner","Not new")</f>
        <v>Joiner</v>
      </c>
    </row>
    <row r="436" spans="1:21" customFormat="1" hidden="1" x14ac:dyDescent="0.35">
      <c r="A436" s="7" t="s">
        <v>220</v>
      </c>
      <c r="B436" s="7" t="s">
        <v>221</v>
      </c>
      <c r="C436" s="7" t="s">
        <v>982</v>
      </c>
      <c r="D436" s="7" t="s">
        <v>983</v>
      </c>
      <c r="E436" s="7" t="s">
        <v>1043</v>
      </c>
      <c r="F436" s="7" t="s">
        <v>28</v>
      </c>
      <c r="G436" s="8">
        <v>37622</v>
      </c>
      <c r="H436" s="8">
        <v>42735</v>
      </c>
      <c r="I436" s="9">
        <v>4.2794999999999996</v>
      </c>
      <c r="J436" s="9">
        <v>4.5449999999999999</v>
      </c>
      <c r="K436" s="9">
        <v>0.26550000000000029</v>
      </c>
      <c r="L436" s="9">
        <v>6.2039957939011639E-2</v>
      </c>
      <c r="M436" s="11">
        <v>77.744616962181567</v>
      </c>
      <c r="N436" s="9" t="s">
        <v>637</v>
      </c>
      <c r="O436" s="9">
        <v>0</v>
      </c>
      <c r="P436" s="9" t="s">
        <v>625</v>
      </c>
      <c r="Q436" s="11">
        <v>13.998631074606434</v>
      </c>
      <c r="R436" s="7" t="s">
        <v>1044</v>
      </c>
      <c r="S436" s="7" t="s">
        <v>222</v>
      </c>
      <c r="T436" s="7" t="s">
        <v>28</v>
      </c>
      <c r="U436" t="str">
        <f>IF(COUNTIF($A$2:A436,A436)=1,"Joiner","Not new")</f>
        <v>Not new</v>
      </c>
    </row>
    <row r="437" spans="1:21" customFormat="1" hidden="1" x14ac:dyDescent="0.35">
      <c r="A437" s="7" t="s">
        <v>313</v>
      </c>
      <c r="B437" s="7" t="s">
        <v>748</v>
      </c>
      <c r="C437" s="7" t="s">
        <v>982</v>
      </c>
      <c r="D437" s="7" t="s">
        <v>983</v>
      </c>
      <c r="E437" s="7" t="s">
        <v>1034</v>
      </c>
      <c r="F437" s="7" t="s">
        <v>32</v>
      </c>
      <c r="G437" s="8">
        <v>40802</v>
      </c>
      <c r="H437" s="8">
        <v>42024</v>
      </c>
      <c r="I437" s="9">
        <v>1.74</v>
      </c>
      <c r="J437" s="9">
        <v>0.69</v>
      </c>
      <c r="K437" s="9">
        <v>-1.05</v>
      </c>
      <c r="L437" s="9">
        <v>-0.60344827586206895</v>
      </c>
      <c r="M437" s="11">
        <v>208.8</v>
      </c>
      <c r="N437" s="9" t="s">
        <v>637</v>
      </c>
      <c r="O437" s="9">
        <v>0</v>
      </c>
      <c r="P437" s="9" t="s">
        <v>631</v>
      </c>
      <c r="Q437" s="11">
        <v>3.3456536618754278</v>
      </c>
      <c r="R437" s="7" t="s">
        <v>1045</v>
      </c>
      <c r="S437" s="7" t="s">
        <v>222</v>
      </c>
      <c r="T437" s="7" t="s">
        <v>32</v>
      </c>
      <c r="U437" t="str">
        <f>IF(COUNTIF($A$2:A437,A437)=1,"Joiner","Not new")</f>
        <v>Not new</v>
      </c>
    </row>
    <row r="438" spans="1:21" customFormat="1" hidden="1" x14ac:dyDescent="0.35">
      <c r="A438" s="7" t="s">
        <v>227</v>
      </c>
      <c r="B438" s="7" t="s">
        <v>1046</v>
      </c>
      <c r="C438" s="7" t="s">
        <v>982</v>
      </c>
      <c r="D438" s="7" t="s">
        <v>983</v>
      </c>
      <c r="E438" s="7" t="s">
        <v>1043</v>
      </c>
      <c r="F438" s="7" t="s">
        <v>36</v>
      </c>
      <c r="G438" s="8">
        <v>37795</v>
      </c>
      <c r="H438" s="8">
        <v>42582</v>
      </c>
      <c r="I438" s="9">
        <v>213.76</v>
      </c>
      <c r="J438" s="9">
        <v>134.10999999999999</v>
      </c>
      <c r="K438" s="9">
        <v>-79.650000000000006</v>
      </c>
      <c r="L438" s="9">
        <v>-0.37261414670658688</v>
      </c>
      <c r="M438" s="11">
        <v>2294.0699999999997</v>
      </c>
      <c r="N438" s="9" t="s">
        <v>637</v>
      </c>
      <c r="O438" s="9" t="s">
        <v>637</v>
      </c>
      <c r="P438" s="9" t="s">
        <v>643</v>
      </c>
      <c r="Q438" s="11">
        <v>13.10609171800137</v>
      </c>
      <c r="R438" s="7" t="s">
        <v>1047</v>
      </c>
      <c r="S438" s="7" t="s">
        <v>222</v>
      </c>
      <c r="T438" s="7" t="s">
        <v>36</v>
      </c>
      <c r="U438" t="str">
        <f>IF(COUNTIF($A$2:A438,A438)=1,"Joiner","Not new")</f>
        <v>Not new</v>
      </c>
    </row>
    <row r="439" spans="1:21" customFormat="1" hidden="1" x14ac:dyDescent="0.35">
      <c r="A439" s="7" t="s">
        <v>269</v>
      </c>
      <c r="B439" s="7" t="s">
        <v>270</v>
      </c>
      <c r="C439" s="7" t="s">
        <v>982</v>
      </c>
      <c r="D439" s="7" t="s">
        <v>983</v>
      </c>
      <c r="E439" s="7" t="s">
        <v>271</v>
      </c>
      <c r="F439" s="7" t="s">
        <v>32</v>
      </c>
      <c r="G439" s="8">
        <v>40026</v>
      </c>
      <c r="H439" s="8">
        <v>42369</v>
      </c>
      <c r="I439" s="9">
        <v>86.66</v>
      </c>
      <c r="J439" s="9">
        <v>69.179000000000002</v>
      </c>
      <c r="K439" s="9">
        <v>-17.480999999999995</v>
      </c>
      <c r="L439" s="9">
        <v>-0.20171936302792517</v>
      </c>
      <c r="M439" s="11">
        <v>1218.33</v>
      </c>
      <c r="N439" s="9" t="s">
        <v>637</v>
      </c>
      <c r="O439" s="9" t="s">
        <v>637</v>
      </c>
      <c r="P439" s="9" t="s">
        <v>625</v>
      </c>
      <c r="Q439" s="11">
        <v>6.4147843942505132</v>
      </c>
      <c r="R439" s="7" t="s">
        <v>1048</v>
      </c>
      <c r="S439" s="7" t="s">
        <v>271</v>
      </c>
      <c r="T439" s="7" t="s">
        <v>32</v>
      </c>
      <c r="U439" t="str">
        <f>IF(COUNTIF($A$2:A439,A439)=1,"Joiner","Not new")</f>
        <v>Not new</v>
      </c>
    </row>
    <row r="440" spans="1:21" customFormat="1" hidden="1" x14ac:dyDescent="0.35">
      <c r="A440" s="7" t="s">
        <v>273</v>
      </c>
      <c r="B440" s="7" t="s">
        <v>1049</v>
      </c>
      <c r="C440" s="7" t="s">
        <v>982</v>
      </c>
      <c r="D440" s="7" t="s">
        <v>983</v>
      </c>
      <c r="E440" s="7" t="s">
        <v>271</v>
      </c>
      <c r="F440" s="7" t="s">
        <v>28</v>
      </c>
      <c r="G440" s="8">
        <v>39203</v>
      </c>
      <c r="H440" s="8">
        <v>43434</v>
      </c>
      <c r="I440" s="9">
        <v>117.5</v>
      </c>
      <c r="J440" s="9">
        <v>120.209</v>
      </c>
      <c r="K440" s="9">
        <v>2.7090000000000032</v>
      </c>
      <c r="L440" s="9">
        <v>2.3055319148936198E-2</v>
      </c>
      <c r="M440" s="11">
        <v>995.4</v>
      </c>
      <c r="N440" s="9" t="s">
        <v>637</v>
      </c>
      <c r="O440" s="9" t="s">
        <v>637</v>
      </c>
      <c r="P440" s="9" t="s">
        <v>625</v>
      </c>
      <c r="Q440" s="11">
        <v>11.58384668035592</v>
      </c>
      <c r="R440" s="7" t="s">
        <v>1050</v>
      </c>
      <c r="S440" s="7" t="s">
        <v>271</v>
      </c>
      <c r="T440" s="7" t="s">
        <v>28</v>
      </c>
      <c r="U440" t="str">
        <f>IF(COUNTIF($A$2:A440,A440)=1,"Joiner","Not new")</f>
        <v>Not new</v>
      </c>
    </row>
    <row r="441" spans="1:21" customFormat="1" hidden="1" x14ac:dyDescent="0.35">
      <c r="A441" s="7" t="s">
        <v>276</v>
      </c>
      <c r="B441" s="7" t="s">
        <v>1051</v>
      </c>
      <c r="C441" s="7" t="s">
        <v>982</v>
      </c>
      <c r="D441" s="7" t="s">
        <v>983</v>
      </c>
      <c r="E441" s="7" t="s">
        <v>271</v>
      </c>
      <c r="F441" s="7" t="s">
        <v>36</v>
      </c>
      <c r="G441" s="8">
        <v>40864</v>
      </c>
      <c r="H441" s="8">
        <v>43951</v>
      </c>
      <c r="I441" s="9">
        <v>323.79958630898045</v>
      </c>
      <c r="J441" s="9">
        <v>323.79958630898045</v>
      </c>
      <c r="K441" s="9">
        <v>0</v>
      </c>
      <c r="L441" s="9">
        <v>0</v>
      </c>
      <c r="M441" s="11">
        <v>15844.016611695495</v>
      </c>
      <c r="N441" s="9" t="s">
        <v>637</v>
      </c>
      <c r="O441" s="9">
        <v>0</v>
      </c>
      <c r="P441" s="9" t="s">
        <v>625</v>
      </c>
      <c r="Q441" s="11">
        <v>8.4517453798767974</v>
      </c>
      <c r="R441" s="7" t="s">
        <v>1052</v>
      </c>
      <c r="S441" s="7" t="s">
        <v>271</v>
      </c>
      <c r="T441" s="7" t="s">
        <v>36</v>
      </c>
      <c r="U441" t="str">
        <f>IF(COUNTIF($A$2:A441,A441)=1,"Joiner","Not new")</f>
        <v>Not new</v>
      </c>
    </row>
    <row r="442" spans="1:21" customFormat="1" hidden="1" x14ac:dyDescent="0.35">
      <c r="A442" s="7" t="s">
        <v>279</v>
      </c>
      <c r="B442" s="7" t="s">
        <v>1053</v>
      </c>
      <c r="C442" s="7" t="s">
        <v>982</v>
      </c>
      <c r="D442" s="7" t="s">
        <v>983</v>
      </c>
      <c r="E442" s="7" t="s">
        <v>271</v>
      </c>
      <c r="F442" s="7" t="s">
        <v>36</v>
      </c>
      <c r="G442" s="8">
        <v>40847</v>
      </c>
      <c r="H442" s="8">
        <v>42460</v>
      </c>
      <c r="I442" s="9">
        <v>231.48</v>
      </c>
      <c r="J442" s="9">
        <v>303.61099999999999</v>
      </c>
      <c r="K442" s="9">
        <v>72.131</v>
      </c>
      <c r="L442" s="9">
        <v>0.31160791429065149</v>
      </c>
      <c r="M442" s="11">
        <v>2525.94</v>
      </c>
      <c r="N442" s="9" t="s">
        <v>637</v>
      </c>
      <c r="O442" s="9" t="s">
        <v>637</v>
      </c>
      <c r="P442" s="9" t="s">
        <v>625</v>
      </c>
      <c r="Q442" s="11">
        <v>4.4161533196440796</v>
      </c>
      <c r="R442" s="7" t="s">
        <v>1054</v>
      </c>
      <c r="S442" s="7" t="s">
        <v>271</v>
      </c>
      <c r="T442" s="7" t="s">
        <v>36</v>
      </c>
      <c r="U442" t="str">
        <f>IF(COUNTIF($A$2:A442,A442)=1,"Joiner","Not new")</f>
        <v>Not new</v>
      </c>
    </row>
    <row r="443" spans="1:21" customFormat="1" hidden="1" x14ac:dyDescent="0.35">
      <c r="A443" s="7" t="s">
        <v>282</v>
      </c>
      <c r="B443" s="7" t="s">
        <v>735</v>
      </c>
      <c r="C443" s="7" t="s">
        <v>982</v>
      </c>
      <c r="D443" s="7" t="s">
        <v>983</v>
      </c>
      <c r="E443" s="7" t="s">
        <v>271</v>
      </c>
      <c r="F443" s="7" t="s">
        <v>28</v>
      </c>
      <c r="G443" s="8">
        <v>41001</v>
      </c>
      <c r="H443" s="8">
        <v>42825</v>
      </c>
      <c r="I443" s="9">
        <v>111.3</v>
      </c>
      <c r="J443" s="9">
        <v>98.81</v>
      </c>
      <c r="K443" s="9">
        <v>-12.489999999999995</v>
      </c>
      <c r="L443" s="9">
        <v>-0.1122192273135669</v>
      </c>
      <c r="M443" s="11">
        <v>838.9</v>
      </c>
      <c r="N443" s="9" t="s">
        <v>637</v>
      </c>
      <c r="O443" s="9">
        <v>0</v>
      </c>
      <c r="P443" s="9" t="s">
        <v>625</v>
      </c>
      <c r="Q443" s="11">
        <v>4.9938398357289531</v>
      </c>
      <c r="R443" s="7" t="s">
        <v>1055</v>
      </c>
      <c r="S443" s="7" t="s">
        <v>271</v>
      </c>
      <c r="T443" s="7" t="s">
        <v>28</v>
      </c>
      <c r="U443" t="str">
        <f>IF(COUNTIF($A$2:A443,A443)=1,"Joiner","Not new")</f>
        <v>Not new</v>
      </c>
    </row>
    <row r="444" spans="1:21" customFormat="1" hidden="1" x14ac:dyDescent="0.35">
      <c r="A444" s="7" t="s">
        <v>605</v>
      </c>
      <c r="B444" s="7" t="s">
        <v>857</v>
      </c>
      <c r="C444" s="7" t="s">
        <v>982</v>
      </c>
      <c r="D444" s="7" t="s">
        <v>983</v>
      </c>
      <c r="E444" s="7" t="s">
        <v>1034</v>
      </c>
      <c r="F444" s="7" t="s">
        <v>28</v>
      </c>
      <c r="G444" s="8">
        <v>41495</v>
      </c>
      <c r="H444" s="8">
        <v>44285</v>
      </c>
      <c r="I444" s="9">
        <v>29.68</v>
      </c>
      <c r="J444" s="9">
        <v>15.67</v>
      </c>
      <c r="K444" s="9">
        <v>-14.01</v>
      </c>
      <c r="L444" s="9">
        <v>-0.47203504043126682</v>
      </c>
      <c r="M444" s="11">
        <v>10447.570000000002</v>
      </c>
      <c r="N444" s="9" t="s">
        <v>637</v>
      </c>
      <c r="O444" s="9">
        <v>0</v>
      </c>
      <c r="P444" s="9" t="s">
        <v>631</v>
      </c>
      <c r="Q444" s="11">
        <v>7.6386036960985626</v>
      </c>
      <c r="R444" s="7" t="s">
        <v>1056</v>
      </c>
      <c r="S444" s="7" t="s">
        <v>222</v>
      </c>
      <c r="T444" s="7" t="s">
        <v>28</v>
      </c>
      <c r="U444" t="str">
        <f>IF(COUNTIF($A$2:A444,A444)=1,"Joiner","Not new")</f>
        <v>Not new</v>
      </c>
    </row>
    <row r="445" spans="1:21" customFormat="1" hidden="1" x14ac:dyDescent="0.35">
      <c r="A445" s="7" t="s">
        <v>309</v>
      </c>
      <c r="B445" s="7" t="s">
        <v>746</v>
      </c>
      <c r="C445" s="7" t="s">
        <v>982</v>
      </c>
      <c r="D445" s="7" t="s">
        <v>983</v>
      </c>
      <c r="E445" s="7" t="s">
        <v>311</v>
      </c>
      <c r="F445" s="7" t="s">
        <v>36</v>
      </c>
      <c r="G445" s="8">
        <v>40544</v>
      </c>
      <c r="H445" s="8">
        <v>41608</v>
      </c>
      <c r="I445" s="9">
        <v>53.400000000000006</v>
      </c>
      <c r="J445" s="9">
        <v>49.8</v>
      </c>
      <c r="K445" s="9">
        <v>-3.6000000000000085</v>
      </c>
      <c r="L445" s="9">
        <v>-6.7415730337078802E-2</v>
      </c>
      <c r="M445" s="11">
        <v>242.09999999999997</v>
      </c>
      <c r="N445" s="9" t="s">
        <v>637</v>
      </c>
      <c r="O445" s="9" t="s">
        <v>637</v>
      </c>
      <c r="P445" s="9" t="s">
        <v>643</v>
      </c>
      <c r="Q445" s="11">
        <v>2.9130732375085557</v>
      </c>
      <c r="R445" s="7" t="s">
        <v>1057</v>
      </c>
      <c r="S445" s="7" t="s">
        <v>311</v>
      </c>
      <c r="T445" s="7" t="s">
        <v>36</v>
      </c>
      <c r="U445" t="str">
        <f>IF(COUNTIF($A$2:A445,A445)=1,"Joiner","Not new")</f>
        <v>Not new</v>
      </c>
    </row>
    <row r="446" spans="1:21" customFormat="1" hidden="1" x14ac:dyDescent="0.35">
      <c r="A446" s="7" t="s">
        <v>325</v>
      </c>
      <c r="B446" s="7" t="s">
        <v>753</v>
      </c>
      <c r="C446" s="7" t="s">
        <v>982</v>
      </c>
      <c r="D446" s="7" t="s">
        <v>983</v>
      </c>
      <c r="E446" s="7" t="s">
        <v>327</v>
      </c>
      <c r="F446" s="7" t="s">
        <v>46</v>
      </c>
      <c r="G446" s="8">
        <v>40634</v>
      </c>
      <c r="H446" s="8">
        <v>42095</v>
      </c>
      <c r="I446" s="9">
        <v>22.54</v>
      </c>
      <c r="J446" s="9">
        <v>22.54</v>
      </c>
      <c r="K446" s="9">
        <v>0</v>
      </c>
      <c r="L446" s="9">
        <v>0</v>
      </c>
      <c r="M446" s="11">
        <v>56.417999999999999</v>
      </c>
      <c r="N446" s="9" t="s">
        <v>637</v>
      </c>
      <c r="O446" s="9" t="s">
        <v>637</v>
      </c>
      <c r="P446" s="9" t="s">
        <v>625</v>
      </c>
      <c r="Q446" s="11">
        <v>4</v>
      </c>
      <c r="R446" s="7" t="s">
        <v>1058</v>
      </c>
      <c r="S446" s="7" t="s">
        <v>327</v>
      </c>
      <c r="T446" s="7" t="s">
        <v>46</v>
      </c>
      <c r="U446" t="str">
        <f>IF(COUNTIF($A$2:A446,A446)=1,"Joiner","Not new")</f>
        <v>Not new</v>
      </c>
    </row>
    <row r="447" spans="1:21" customFormat="1" hidden="1" x14ac:dyDescent="0.35">
      <c r="A447" s="7" t="s">
        <v>329</v>
      </c>
      <c r="B447" s="7" t="s">
        <v>330</v>
      </c>
      <c r="C447" s="7" t="s">
        <v>982</v>
      </c>
      <c r="D447" s="7" t="s">
        <v>983</v>
      </c>
      <c r="E447" s="7" t="s">
        <v>327</v>
      </c>
      <c r="F447" s="7" t="s">
        <v>32</v>
      </c>
      <c r="G447" s="8">
        <v>40261</v>
      </c>
      <c r="H447" s="8">
        <v>41563</v>
      </c>
      <c r="I447" s="9">
        <v>8.65</v>
      </c>
      <c r="J447" s="9">
        <v>8.73</v>
      </c>
      <c r="K447" s="9">
        <v>8.0000000000000071E-2</v>
      </c>
      <c r="L447" s="9">
        <v>9.2485549132948052E-3</v>
      </c>
      <c r="M447" s="11">
        <v>111.06</v>
      </c>
      <c r="N447" s="9" t="s">
        <v>637</v>
      </c>
      <c r="O447" s="9" t="s">
        <v>637</v>
      </c>
      <c r="P447" s="9" t="s">
        <v>625</v>
      </c>
      <c r="Q447" s="11">
        <v>3.5646817248459959</v>
      </c>
      <c r="R447" s="7" t="s">
        <v>1059</v>
      </c>
      <c r="S447" s="7" t="s">
        <v>327</v>
      </c>
      <c r="T447" s="7" t="s">
        <v>32</v>
      </c>
      <c r="U447" t="str">
        <f>IF(COUNTIF($A$2:A447,A447)=1,"Joiner","Not new")</f>
        <v>Not new</v>
      </c>
    </row>
    <row r="448" spans="1:21" customFormat="1" hidden="1" x14ac:dyDescent="0.35">
      <c r="A448" s="7" t="s">
        <v>332</v>
      </c>
      <c r="B448" s="7" t="s">
        <v>333</v>
      </c>
      <c r="C448" s="7" t="s">
        <v>982</v>
      </c>
      <c r="D448" s="7" t="s">
        <v>983</v>
      </c>
      <c r="E448" s="7" t="s">
        <v>327</v>
      </c>
      <c r="F448" s="7" t="s">
        <v>32</v>
      </c>
      <c r="G448" s="8">
        <v>40364</v>
      </c>
      <c r="H448" s="8">
        <v>42185</v>
      </c>
      <c r="I448" s="9">
        <v>45.870000000000005</v>
      </c>
      <c r="J448" s="9">
        <v>45.700999999999993</v>
      </c>
      <c r="K448" s="9">
        <v>-0.16900000000001114</v>
      </c>
      <c r="L448" s="9">
        <v>-3.6843252670593226E-3</v>
      </c>
      <c r="M448" s="11">
        <v>333.02</v>
      </c>
      <c r="N448" s="9" t="s">
        <v>637</v>
      </c>
      <c r="O448" s="9" t="s">
        <v>637</v>
      </c>
      <c r="P448" s="9" t="s">
        <v>643</v>
      </c>
      <c r="Q448" s="11">
        <v>4.9856262833675569</v>
      </c>
      <c r="R448" s="7" t="s">
        <v>1060</v>
      </c>
      <c r="S448" s="7" t="s">
        <v>327</v>
      </c>
      <c r="T448" s="7" t="s">
        <v>32</v>
      </c>
      <c r="U448" t="str">
        <f>IF(COUNTIF($A$2:A448,A448)=1,"Joiner","Not new")</f>
        <v>Not new</v>
      </c>
    </row>
    <row r="449" spans="1:21" customFormat="1" hidden="1" x14ac:dyDescent="0.35">
      <c r="A449" s="7" t="s">
        <v>335</v>
      </c>
      <c r="B449" s="7" t="s">
        <v>336</v>
      </c>
      <c r="C449" s="7" t="s">
        <v>982</v>
      </c>
      <c r="D449" s="7" t="s">
        <v>983</v>
      </c>
      <c r="E449" s="7" t="s">
        <v>327</v>
      </c>
      <c r="F449" s="7" t="s">
        <v>46</v>
      </c>
      <c r="G449" s="8">
        <v>40634</v>
      </c>
      <c r="H449" s="8">
        <v>42094</v>
      </c>
      <c r="I449" s="9">
        <v>14.49</v>
      </c>
      <c r="J449" s="9">
        <v>14.122999999999999</v>
      </c>
      <c r="K449" s="9">
        <v>-0.36700000000000088</v>
      </c>
      <c r="L449" s="9">
        <v>-2.5327812284334082E-2</v>
      </c>
      <c r="M449" s="11">
        <v>69.290000000000006</v>
      </c>
      <c r="N449" s="9" t="s">
        <v>637</v>
      </c>
      <c r="O449" s="9" t="s">
        <v>637</v>
      </c>
      <c r="P449" s="9" t="s">
        <v>625</v>
      </c>
      <c r="Q449" s="11">
        <v>3.9972621492128679</v>
      </c>
      <c r="R449" s="7" t="s">
        <v>1061</v>
      </c>
      <c r="S449" s="7" t="s">
        <v>327</v>
      </c>
      <c r="T449" s="7" t="s">
        <v>46</v>
      </c>
      <c r="U449" t="str">
        <f>IF(COUNTIF($A$2:A449,A449)=1,"Joiner","Not new")</f>
        <v>Not new</v>
      </c>
    </row>
    <row r="450" spans="1:21" customFormat="1" hidden="1" x14ac:dyDescent="0.35">
      <c r="A450" s="7" t="s">
        <v>338</v>
      </c>
      <c r="B450" s="7" t="s">
        <v>339</v>
      </c>
      <c r="C450" s="7" t="s">
        <v>982</v>
      </c>
      <c r="D450" s="7" t="s">
        <v>983</v>
      </c>
      <c r="E450" s="7" t="s">
        <v>327</v>
      </c>
      <c r="F450" s="7" t="s">
        <v>32</v>
      </c>
      <c r="G450" s="8">
        <v>40483</v>
      </c>
      <c r="H450" s="8">
        <v>41820</v>
      </c>
      <c r="I450" s="9">
        <v>22.039000000000001</v>
      </c>
      <c r="J450" s="9">
        <v>21.73</v>
      </c>
      <c r="K450" s="9">
        <v>-0.30900000000000105</v>
      </c>
      <c r="L450" s="9">
        <v>-1.4020599845728074E-2</v>
      </c>
      <c r="M450" s="11">
        <v>74.7</v>
      </c>
      <c r="N450" s="9" t="s">
        <v>637</v>
      </c>
      <c r="O450" s="9" t="s">
        <v>637</v>
      </c>
      <c r="P450" s="9" t="s">
        <v>625</v>
      </c>
      <c r="Q450" s="11">
        <v>3.6605065023956196</v>
      </c>
      <c r="R450" s="7" t="s">
        <v>1062</v>
      </c>
      <c r="S450" s="7" t="s">
        <v>327</v>
      </c>
      <c r="T450" s="7" t="s">
        <v>32</v>
      </c>
      <c r="U450" t="str">
        <f>IF(COUNTIF($A$2:A450,A450)=1,"Joiner","Not new")</f>
        <v>Not new</v>
      </c>
    </row>
    <row r="451" spans="1:21" customFormat="1" hidden="1" x14ac:dyDescent="0.35">
      <c r="A451" s="7" t="s">
        <v>341</v>
      </c>
      <c r="B451" s="7" t="s">
        <v>342</v>
      </c>
      <c r="C451" s="7" t="s">
        <v>982</v>
      </c>
      <c r="D451" s="7" t="s">
        <v>983</v>
      </c>
      <c r="E451" s="7" t="s">
        <v>327</v>
      </c>
      <c r="F451" s="7" t="s">
        <v>46</v>
      </c>
      <c r="G451" s="8">
        <v>40634</v>
      </c>
      <c r="H451" s="8">
        <v>41423</v>
      </c>
      <c r="I451" s="9">
        <v>11.05</v>
      </c>
      <c r="J451" s="9">
        <v>11.02</v>
      </c>
      <c r="K451" s="9">
        <v>-3.0000000000001137E-2</v>
      </c>
      <c r="L451" s="9">
        <v>-2.7149321266969353E-3</v>
      </c>
      <c r="M451" s="11">
        <v>42.05</v>
      </c>
      <c r="N451" s="9" t="s">
        <v>637</v>
      </c>
      <c r="O451" s="9" t="s">
        <v>637</v>
      </c>
      <c r="P451" s="9" t="s">
        <v>625</v>
      </c>
      <c r="Q451" s="11">
        <v>2.1601642710472277</v>
      </c>
      <c r="R451" s="7" t="s">
        <v>1063</v>
      </c>
      <c r="S451" s="7" t="s">
        <v>327</v>
      </c>
      <c r="T451" s="7" t="s">
        <v>46</v>
      </c>
      <c r="U451" t="str">
        <f>IF(COUNTIF($A$2:A451,A451)=1,"Joiner","Not new")</f>
        <v>Not new</v>
      </c>
    </row>
    <row r="452" spans="1:21" customFormat="1" hidden="1" x14ac:dyDescent="0.35">
      <c r="A452" s="7" t="s">
        <v>353</v>
      </c>
      <c r="B452" s="7" t="s">
        <v>354</v>
      </c>
      <c r="C452" s="7" t="s">
        <v>982</v>
      </c>
      <c r="D452" s="7" t="s">
        <v>983</v>
      </c>
      <c r="E452" s="7" t="s">
        <v>355</v>
      </c>
      <c r="F452" s="7" t="s">
        <v>46</v>
      </c>
      <c r="G452" s="8">
        <v>40299</v>
      </c>
      <c r="H452" s="8">
        <v>42369</v>
      </c>
      <c r="I452" s="9" t="s">
        <v>1025</v>
      </c>
      <c r="J452" s="9" t="s">
        <v>1025</v>
      </c>
      <c r="K452" s="9" t="s">
        <v>1025</v>
      </c>
      <c r="L452" s="9" t="s">
        <v>1025</v>
      </c>
      <c r="M452" s="11" t="s">
        <v>1025</v>
      </c>
      <c r="N452" s="9" t="s">
        <v>637</v>
      </c>
      <c r="O452" s="9" t="s">
        <v>637</v>
      </c>
      <c r="P452" s="9" t="s">
        <v>625</v>
      </c>
      <c r="Q452" s="11">
        <v>5.6673511293634498</v>
      </c>
      <c r="R452" s="7" t="s">
        <v>1064</v>
      </c>
      <c r="S452" s="7" t="s">
        <v>355</v>
      </c>
      <c r="T452" s="7" t="s">
        <v>46</v>
      </c>
      <c r="U452" t="str">
        <f>IF(COUNTIF($A$2:A452,A452)=1,"Joiner","Not new")</f>
        <v>Not new</v>
      </c>
    </row>
    <row r="453" spans="1:21" customFormat="1" hidden="1" x14ac:dyDescent="0.35">
      <c r="A453" s="7" t="s">
        <v>360</v>
      </c>
      <c r="B453" s="7" t="s">
        <v>1065</v>
      </c>
      <c r="C453" s="7" t="s">
        <v>982</v>
      </c>
      <c r="D453" s="7" t="s">
        <v>983</v>
      </c>
      <c r="E453" s="7" t="s">
        <v>763</v>
      </c>
      <c r="F453" s="7" t="s">
        <v>36</v>
      </c>
      <c r="G453" s="8">
        <v>39539</v>
      </c>
      <c r="H453" s="8">
        <v>41547</v>
      </c>
      <c r="I453" s="9">
        <v>33.729999999999997</v>
      </c>
      <c r="J453" s="9">
        <v>38.74</v>
      </c>
      <c r="K453" s="9">
        <v>5.0100000000000051</v>
      </c>
      <c r="L453" s="9">
        <v>0.1485324636821822</v>
      </c>
      <c r="M453" s="11">
        <v>398.65</v>
      </c>
      <c r="N453" s="9" t="s">
        <v>637</v>
      </c>
      <c r="O453" s="9" t="s">
        <v>637</v>
      </c>
      <c r="P453" s="9" t="s">
        <v>643</v>
      </c>
      <c r="Q453" s="11">
        <v>5.4976043805612598</v>
      </c>
      <c r="R453" s="7" t="s">
        <v>1066</v>
      </c>
      <c r="S453" s="7" t="s">
        <v>763</v>
      </c>
      <c r="T453" s="7" t="s">
        <v>36</v>
      </c>
      <c r="U453" t="str">
        <f>IF(COUNTIF($A$2:A453,A453)=1,"Joiner","Not new")</f>
        <v>Not new</v>
      </c>
    </row>
    <row r="454" spans="1:21" customFormat="1" hidden="1" x14ac:dyDescent="0.35">
      <c r="A454" s="7" t="s">
        <v>364</v>
      </c>
      <c r="B454" s="7" t="s">
        <v>1067</v>
      </c>
      <c r="C454" s="7" t="s">
        <v>982</v>
      </c>
      <c r="D454" s="7" t="s">
        <v>983</v>
      </c>
      <c r="E454" s="7" t="s">
        <v>362</v>
      </c>
      <c r="F454" s="7" t="s">
        <v>36</v>
      </c>
      <c r="G454" s="8">
        <v>38808</v>
      </c>
      <c r="H454" s="8">
        <v>42094</v>
      </c>
      <c r="I454" s="9">
        <v>14.25</v>
      </c>
      <c r="J454" s="9">
        <v>16.66</v>
      </c>
      <c r="K454" s="9">
        <v>2.41</v>
      </c>
      <c r="L454" s="9">
        <v>0.16912280701754387</v>
      </c>
      <c r="M454" s="11">
        <v>190.57</v>
      </c>
      <c r="N454" s="9" t="s">
        <v>637</v>
      </c>
      <c r="O454" s="9">
        <v>0</v>
      </c>
      <c r="P454" s="9" t="s">
        <v>643</v>
      </c>
      <c r="Q454" s="11">
        <v>8.9965776865160851</v>
      </c>
      <c r="R454" s="7" t="s">
        <v>1068</v>
      </c>
      <c r="S454" s="7" t="s">
        <v>362</v>
      </c>
      <c r="T454" s="7" t="s">
        <v>36</v>
      </c>
      <c r="U454" t="str">
        <f>IF(COUNTIF($A$2:A454,A454)=1,"Joiner","Not new")</f>
        <v>Not new</v>
      </c>
    </row>
    <row r="455" spans="1:21" customFormat="1" hidden="1" x14ac:dyDescent="0.35">
      <c r="A455" s="7" t="s">
        <v>367</v>
      </c>
      <c r="B455" s="7" t="s">
        <v>368</v>
      </c>
      <c r="C455" s="7" t="s">
        <v>982</v>
      </c>
      <c r="D455" s="7" t="s">
        <v>983</v>
      </c>
      <c r="E455" s="7" t="s">
        <v>362</v>
      </c>
      <c r="F455" s="7" t="s">
        <v>32</v>
      </c>
      <c r="G455" s="8">
        <v>39216</v>
      </c>
      <c r="H455" s="8">
        <v>41944</v>
      </c>
      <c r="I455" s="9">
        <v>11</v>
      </c>
      <c r="J455" s="9">
        <v>11.26</v>
      </c>
      <c r="K455" s="9">
        <v>0.25999999999999979</v>
      </c>
      <c r="L455" s="9">
        <v>2.3636363636363619E-2</v>
      </c>
      <c r="M455" s="11">
        <v>201.411</v>
      </c>
      <c r="N455" s="9" t="s">
        <v>637</v>
      </c>
      <c r="O455" s="9" t="s">
        <v>637</v>
      </c>
      <c r="P455" s="9" t="s">
        <v>643</v>
      </c>
      <c r="Q455" s="11">
        <v>7.4688569472963726</v>
      </c>
      <c r="R455" s="7" t="s">
        <v>1069</v>
      </c>
      <c r="S455" s="7" t="s">
        <v>362</v>
      </c>
      <c r="T455" s="7" t="s">
        <v>32</v>
      </c>
      <c r="U455" t="str">
        <f>IF(COUNTIF($A$2:A455,A455)=1,"Joiner","Not new")</f>
        <v>Not new</v>
      </c>
    </row>
    <row r="456" spans="1:21" customFormat="1" hidden="1" x14ac:dyDescent="0.35">
      <c r="A456" s="7" t="s">
        <v>370</v>
      </c>
      <c r="B456" s="7" t="s">
        <v>1070</v>
      </c>
      <c r="C456" s="7" t="s">
        <v>982</v>
      </c>
      <c r="D456" s="7" t="s">
        <v>983</v>
      </c>
      <c r="E456" s="7" t="s">
        <v>362</v>
      </c>
      <c r="F456" s="7" t="s">
        <v>28</v>
      </c>
      <c r="G456" s="8">
        <v>40541</v>
      </c>
      <c r="H456" s="8">
        <v>42216</v>
      </c>
      <c r="I456" s="9">
        <v>136</v>
      </c>
      <c r="J456" s="9">
        <v>136</v>
      </c>
      <c r="K456" s="9">
        <v>0</v>
      </c>
      <c r="L456" s="9">
        <v>0</v>
      </c>
      <c r="M456" s="11">
        <v>741.625</v>
      </c>
      <c r="N456" s="9" t="s">
        <v>637</v>
      </c>
      <c r="O456" s="9" t="s">
        <v>637</v>
      </c>
      <c r="P456" s="9" t="s">
        <v>643</v>
      </c>
      <c r="Q456" s="11">
        <v>4.5859000684462696</v>
      </c>
      <c r="R456" s="7" t="s">
        <v>1071</v>
      </c>
      <c r="S456" s="7" t="s">
        <v>362</v>
      </c>
      <c r="T456" s="7" t="s">
        <v>28</v>
      </c>
      <c r="U456" t="str">
        <f>IF(COUNTIF($A$2:A456,A456)=1,"Joiner","Not new")</f>
        <v>Not new</v>
      </c>
    </row>
    <row r="457" spans="1:21" customFormat="1" hidden="1" x14ac:dyDescent="0.35">
      <c r="A457" s="7" t="s">
        <v>373</v>
      </c>
      <c r="B457" s="7" t="s">
        <v>1072</v>
      </c>
      <c r="C457" s="7" t="s">
        <v>982</v>
      </c>
      <c r="D457" s="7" t="s">
        <v>983</v>
      </c>
      <c r="E457" s="7" t="s">
        <v>362</v>
      </c>
      <c r="F457" s="7" t="s">
        <v>28</v>
      </c>
      <c r="G457" s="8">
        <v>38808</v>
      </c>
      <c r="H457" s="8">
        <v>43922</v>
      </c>
      <c r="I457" s="9" t="s">
        <v>1073</v>
      </c>
      <c r="J457" s="9" t="s">
        <v>1073</v>
      </c>
      <c r="K457" s="9" t="s">
        <v>1073</v>
      </c>
      <c r="L457" s="9" t="s">
        <v>1073</v>
      </c>
      <c r="M457" s="11" t="s">
        <v>1073</v>
      </c>
      <c r="N457" s="9" t="s">
        <v>637</v>
      </c>
      <c r="O457" s="9" t="s">
        <v>129</v>
      </c>
      <c r="P457" s="9" t="s">
        <v>643</v>
      </c>
      <c r="Q457" s="11">
        <v>14.001368925393566</v>
      </c>
      <c r="R457" s="7" t="s">
        <v>1074</v>
      </c>
      <c r="S457" s="7" t="s">
        <v>362</v>
      </c>
      <c r="T457" s="7" t="s">
        <v>28</v>
      </c>
      <c r="U457" t="str">
        <f>IF(COUNTIF($A$2:A457,A457)=1,"Joiner","Not new")</f>
        <v>Not new</v>
      </c>
    </row>
    <row r="458" spans="1:21" customFormat="1" hidden="1" x14ac:dyDescent="0.35">
      <c r="A458" s="7" t="s">
        <v>376</v>
      </c>
      <c r="B458" s="7" t="s">
        <v>377</v>
      </c>
      <c r="C458" s="7" t="s">
        <v>982</v>
      </c>
      <c r="D458" s="7" t="s">
        <v>983</v>
      </c>
      <c r="E458" s="7" t="s">
        <v>362</v>
      </c>
      <c r="F458" s="7" t="s">
        <v>28</v>
      </c>
      <c r="G458" s="8">
        <v>40695</v>
      </c>
      <c r="H458" s="8">
        <v>44196</v>
      </c>
      <c r="I458" s="9">
        <v>9.6</v>
      </c>
      <c r="J458" s="9">
        <v>13.2</v>
      </c>
      <c r="K458" s="9">
        <v>3.5999999999999996</v>
      </c>
      <c r="L458" s="9">
        <v>0.375</v>
      </c>
      <c r="M458" s="11">
        <v>5367.08</v>
      </c>
      <c r="N458" s="9" t="s">
        <v>637</v>
      </c>
      <c r="O458" s="9" t="s">
        <v>637</v>
      </c>
      <c r="P458" s="9" t="s">
        <v>625</v>
      </c>
      <c r="Q458" s="11">
        <v>9.5852156057494859</v>
      </c>
      <c r="R458" s="7" t="s">
        <v>1075</v>
      </c>
      <c r="S458" s="7" t="s">
        <v>362</v>
      </c>
      <c r="T458" s="7" t="s">
        <v>28</v>
      </c>
      <c r="U458" t="str">
        <f>IF(COUNTIF($A$2:A458,A458)=1,"Joiner","Not new")</f>
        <v>Not new</v>
      </c>
    </row>
    <row r="459" spans="1:21" customFormat="1" hidden="1" x14ac:dyDescent="0.35">
      <c r="A459" s="7" t="s">
        <v>379</v>
      </c>
      <c r="B459" s="7" t="s">
        <v>1076</v>
      </c>
      <c r="C459" s="7" t="s">
        <v>982</v>
      </c>
      <c r="D459" s="7" t="s">
        <v>983</v>
      </c>
      <c r="E459" s="7" t="s">
        <v>362</v>
      </c>
      <c r="F459" s="7" t="s">
        <v>46</v>
      </c>
      <c r="G459" s="8">
        <v>40878</v>
      </c>
      <c r="H459" s="8">
        <v>41821</v>
      </c>
      <c r="I459" s="9">
        <v>85.007000000000005</v>
      </c>
      <c r="J459" s="9">
        <v>83.9</v>
      </c>
      <c r="K459" s="9">
        <v>-1.1069999999999993</v>
      </c>
      <c r="L459" s="9">
        <v>-1.3022456974131534E-2</v>
      </c>
      <c r="M459" s="11">
        <v>595.70299999999997</v>
      </c>
      <c r="N459" s="9" t="s">
        <v>637</v>
      </c>
      <c r="O459" s="9" t="s">
        <v>637</v>
      </c>
      <c r="P459" s="9" t="s">
        <v>643</v>
      </c>
      <c r="Q459" s="11">
        <v>2.5817932922655715</v>
      </c>
      <c r="R459" s="7" t="s">
        <v>1077</v>
      </c>
      <c r="S459" s="7" t="s">
        <v>362</v>
      </c>
      <c r="T459" s="7" t="s">
        <v>46</v>
      </c>
      <c r="U459" t="str">
        <f>IF(COUNTIF($A$2:A459,A459)=1,"Joiner","Not new")</f>
        <v>Not new</v>
      </c>
    </row>
    <row r="460" spans="1:21" customFormat="1" hidden="1" x14ac:dyDescent="0.35">
      <c r="A460" s="7" t="s">
        <v>382</v>
      </c>
      <c r="B460" s="7" t="s">
        <v>383</v>
      </c>
      <c r="C460" s="7" t="s">
        <v>982</v>
      </c>
      <c r="D460" s="7" t="s">
        <v>983</v>
      </c>
      <c r="E460" s="7" t="s">
        <v>362</v>
      </c>
      <c r="F460" s="7" t="s">
        <v>46</v>
      </c>
      <c r="G460" s="8">
        <v>40969</v>
      </c>
      <c r="H460" s="8">
        <v>42156</v>
      </c>
      <c r="I460" s="9">
        <v>16.98</v>
      </c>
      <c r="J460" s="9">
        <v>16.98</v>
      </c>
      <c r="K460" s="9">
        <v>0</v>
      </c>
      <c r="L460" s="9">
        <v>0</v>
      </c>
      <c r="M460" s="11">
        <v>199.61500000000001</v>
      </c>
      <c r="N460" s="9" t="s">
        <v>637</v>
      </c>
      <c r="O460" s="9" t="s">
        <v>637</v>
      </c>
      <c r="P460" s="9" t="s">
        <v>643</v>
      </c>
      <c r="Q460" s="11">
        <v>3.2498288843258041</v>
      </c>
      <c r="R460" s="7" t="s">
        <v>1078</v>
      </c>
      <c r="S460" s="7" t="s">
        <v>362</v>
      </c>
      <c r="T460" s="7" t="s">
        <v>46</v>
      </c>
      <c r="U460" t="str">
        <f>IF(COUNTIF($A$2:A460,A460)=1,"Joiner","Not new")</f>
        <v>Not new</v>
      </c>
    </row>
    <row r="461" spans="1:21" customFormat="1" hidden="1" x14ac:dyDescent="0.35">
      <c r="A461" s="7" t="s">
        <v>421</v>
      </c>
      <c r="B461" s="7" t="s">
        <v>422</v>
      </c>
      <c r="C461" s="7" t="s">
        <v>982</v>
      </c>
      <c r="D461" s="7" t="s">
        <v>983</v>
      </c>
      <c r="E461" s="7" t="s">
        <v>785</v>
      </c>
      <c r="F461" s="7" t="s">
        <v>32</v>
      </c>
      <c r="G461" s="8">
        <v>35612</v>
      </c>
      <c r="H461" s="8">
        <v>44651</v>
      </c>
      <c r="I461" s="9">
        <v>646.36</v>
      </c>
      <c r="J461" s="9">
        <v>640.69000000000005</v>
      </c>
      <c r="K461" s="9">
        <v>-5.6699999999999591</v>
      </c>
      <c r="L461" s="9">
        <v>-8.7722012500772925E-3</v>
      </c>
      <c r="M461" s="11">
        <v>3833.1499999999996</v>
      </c>
      <c r="N461" s="9" t="s">
        <v>637</v>
      </c>
      <c r="O461" s="9" t="s">
        <v>637</v>
      </c>
      <c r="P461" s="9" t="s">
        <v>785</v>
      </c>
      <c r="Q461" s="11">
        <v>24.747433264887064</v>
      </c>
      <c r="R461" s="7" t="s">
        <v>1079</v>
      </c>
      <c r="S461" s="7" t="s">
        <v>423</v>
      </c>
      <c r="T461" s="7" t="s">
        <v>32</v>
      </c>
      <c r="U461" t="str">
        <f>IF(COUNTIF($A$2:A461,A461)=1,"Joiner","Not new")</f>
        <v>Not new</v>
      </c>
    </row>
    <row r="462" spans="1:21" customFormat="1" hidden="1" x14ac:dyDescent="0.35">
      <c r="A462" s="7" t="s">
        <v>425</v>
      </c>
      <c r="B462" s="7" t="s">
        <v>426</v>
      </c>
      <c r="C462" s="7" t="s">
        <v>982</v>
      </c>
      <c r="D462" s="7" t="s">
        <v>983</v>
      </c>
      <c r="E462" s="7" t="s">
        <v>785</v>
      </c>
      <c r="F462" s="7" t="s">
        <v>32</v>
      </c>
      <c r="G462" s="8">
        <v>40255</v>
      </c>
      <c r="H462" s="8">
        <v>43191</v>
      </c>
      <c r="I462" s="9">
        <v>132.22</v>
      </c>
      <c r="J462" s="9">
        <v>127.96</v>
      </c>
      <c r="K462" s="9">
        <v>-4.2600000000000051</v>
      </c>
      <c r="L462" s="9">
        <v>-3.221902889124191E-2</v>
      </c>
      <c r="M462" s="11">
        <v>753.1099999999999</v>
      </c>
      <c r="N462" s="9" t="s">
        <v>637</v>
      </c>
      <c r="O462" s="9" t="s">
        <v>637</v>
      </c>
      <c r="P462" s="9" t="s">
        <v>785</v>
      </c>
      <c r="Q462" s="11">
        <v>8.038329911019849</v>
      </c>
      <c r="R462" s="7" t="s">
        <v>1080</v>
      </c>
      <c r="S462" s="7" t="s">
        <v>423</v>
      </c>
      <c r="T462" s="7" t="s">
        <v>32</v>
      </c>
      <c r="U462" t="str">
        <f>IF(COUNTIF($A$2:A462,A462)=1,"Joiner","Not new")</f>
        <v>Not new</v>
      </c>
    </row>
    <row r="463" spans="1:21" customFormat="1" hidden="1" x14ac:dyDescent="0.35">
      <c r="A463" s="7" t="s">
        <v>428</v>
      </c>
      <c r="B463" s="7" t="s">
        <v>429</v>
      </c>
      <c r="C463" s="7" t="s">
        <v>982</v>
      </c>
      <c r="D463" s="7" t="s">
        <v>983</v>
      </c>
      <c r="E463" s="7" t="s">
        <v>1081</v>
      </c>
      <c r="F463" s="7" t="s">
        <v>32</v>
      </c>
      <c r="G463" s="8">
        <v>38960</v>
      </c>
      <c r="H463" s="8">
        <v>43555</v>
      </c>
      <c r="I463" s="9">
        <v>161.10000000000002</v>
      </c>
      <c r="J463" s="9">
        <v>147.01</v>
      </c>
      <c r="K463" s="9">
        <v>-14.090000000000032</v>
      </c>
      <c r="L463" s="9">
        <v>-8.7461204220980943E-2</v>
      </c>
      <c r="M463" s="11">
        <v>1557.1000000000001</v>
      </c>
      <c r="N463" s="9" t="s">
        <v>637</v>
      </c>
      <c r="O463" s="9" t="s">
        <v>637</v>
      </c>
      <c r="P463" s="9" t="s">
        <v>625</v>
      </c>
      <c r="Q463" s="11">
        <v>12.580424366872005</v>
      </c>
      <c r="R463" s="7" t="s">
        <v>1082</v>
      </c>
      <c r="S463" s="7" t="s">
        <v>423</v>
      </c>
      <c r="T463" s="7" t="s">
        <v>32</v>
      </c>
      <c r="U463" t="str">
        <f>IF(COUNTIF($A$2:A463,A463)=1,"Joiner","Not new")</f>
        <v>Not new</v>
      </c>
    </row>
    <row r="464" spans="1:21" customFormat="1" hidden="1" x14ac:dyDescent="0.35">
      <c r="A464" s="7" t="s">
        <v>431</v>
      </c>
      <c r="B464" s="7" t="s">
        <v>1083</v>
      </c>
      <c r="C464" s="7" t="s">
        <v>982</v>
      </c>
      <c r="D464" s="7" t="s">
        <v>983</v>
      </c>
      <c r="E464" s="7" t="s">
        <v>785</v>
      </c>
      <c r="F464" s="7" t="s">
        <v>46</v>
      </c>
      <c r="G464" s="8">
        <v>41359</v>
      </c>
      <c r="H464" s="8">
        <v>44834</v>
      </c>
      <c r="I464" s="9">
        <v>19.86</v>
      </c>
      <c r="J464" s="9">
        <v>14.6</v>
      </c>
      <c r="K464" s="9">
        <v>-5.26</v>
      </c>
      <c r="L464" s="9">
        <v>-0.26485397784491438</v>
      </c>
      <c r="M464" s="11" t="s">
        <v>1084</v>
      </c>
      <c r="N464" s="9" t="s">
        <v>637</v>
      </c>
      <c r="O464" s="9" t="s">
        <v>129</v>
      </c>
      <c r="P464" s="9" t="s">
        <v>785</v>
      </c>
      <c r="Q464" s="11">
        <v>9.5140314852840522</v>
      </c>
      <c r="R464" s="7" t="s">
        <v>1085</v>
      </c>
      <c r="S464" s="7" t="s">
        <v>423</v>
      </c>
      <c r="T464" s="7" t="s">
        <v>46</v>
      </c>
      <c r="U464" t="str">
        <f>IF(COUNTIF($A$2:A464,A464)=1,"Joiner","Not new")</f>
        <v>Not new</v>
      </c>
    </row>
    <row r="465" spans="1:21" customFormat="1" hidden="1" x14ac:dyDescent="0.35">
      <c r="A465" s="7" t="s">
        <v>434</v>
      </c>
      <c r="B465" s="7" t="s">
        <v>435</v>
      </c>
      <c r="C465" s="7" t="s">
        <v>982</v>
      </c>
      <c r="D465" s="7" t="s">
        <v>983</v>
      </c>
      <c r="E465" s="7" t="s">
        <v>785</v>
      </c>
      <c r="F465" s="7" t="s">
        <v>36</v>
      </c>
      <c r="G465" s="8">
        <v>37137</v>
      </c>
      <c r="H465" s="8">
        <v>42084</v>
      </c>
      <c r="I465" s="9">
        <v>770.19999999999993</v>
      </c>
      <c r="J465" s="9">
        <v>787.39</v>
      </c>
      <c r="K465" s="9">
        <v>17.190000000000055</v>
      </c>
      <c r="L465" s="9">
        <v>2.2318878213451125E-2</v>
      </c>
      <c r="M465" s="11">
        <v>7432.41</v>
      </c>
      <c r="N465" s="9" t="s">
        <v>637</v>
      </c>
      <c r="O465" s="9" t="s">
        <v>637</v>
      </c>
      <c r="P465" s="9" t="s">
        <v>643</v>
      </c>
      <c r="Q465" s="11">
        <v>13.544147843942506</v>
      </c>
      <c r="R465" s="7" t="s">
        <v>1086</v>
      </c>
      <c r="S465" s="7" t="s">
        <v>423</v>
      </c>
      <c r="T465" s="7" t="s">
        <v>36</v>
      </c>
      <c r="U465" t="str">
        <f>IF(COUNTIF($A$2:A465,A465)=1,"Joiner","Not new")</f>
        <v>Not new</v>
      </c>
    </row>
    <row r="466" spans="1:21" customFormat="1" hidden="1" x14ac:dyDescent="0.35">
      <c r="A466" s="7" t="s">
        <v>437</v>
      </c>
      <c r="B466" s="7" t="s">
        <v>438</v>
      </c>
      <c r="C466" s="7" t="s">
        <v>982</v>
      </c>
      <c r="D466" s="7" t="s">
        <v>983</v>
      </c>
      <c r="E466" s="7" t="s">
        <v>785</v>
      </c>
      <c r="F466" s="7" t="s">
        <v>28</v>
      </c>
      <c r="G466" s="8">
        <v>38810</v>
      </c>
      <c r="H466" s="8">
        <v>44108</v>
      </c>
      <c r="I466" s="9">
        <v>41.5</v>
      </c>
      <c r="J466" s="9">
        <v>41.5</v>
      </c>
      <c r="K466" s="9">
        <v>0</v>
      </c>
      <c r="L466" s="9">
        <v>0</v>
      </c>
      <c r="M466" s="11">
        <v>716.6</v>
      </c>
      <c r="N466" s="9" t="s">
        <v>637</v>
      </c>
      <c r="O466" s="9" t="s">
        <v>637</v>
      </c>
      <c r="P466" s="9" t="s">
        <v>785</v>
      </c>
      <c r="Q466" s="11">
        <v>14.505133470225873</v>
      </c>
      <c r="R466" s="7" t="s">
        <v>1087</v>
      </c>
      <c r="S466" s="7" t="s">
        <v>423</v>
      </c>
      <c r="T466" s="7" t="s">
        <v>28</v>
      </c>
      <c r="U466" t="str">
        <f>IF(COUNTIF($A$2:A466,A466)=1,"Joiner","Not new")</f>
        <v>Not new</v>
      </c>
    </row>
    <row r="467" spans="1:21" customFormat="1" hidden="1" x14ac:dyDescent="0.35">
      <c r="A467" s="7" t="s">
        <v>440</v>
      </c>
      <c r="B467" s="7" t="s">
        <v>793</v>
      </c>
      <c r="C467" s="7" t="s">
        <v>982</v>
      </c>
      <c r="D467" s="7" t="s">
        <v>983</v>
      </c>
      <c r="E467" s="7" t="s">
        <v>785</v>
      </c>
      <c r="F467" s="7" t="s">
        <v>46</v>
      </c>
      <c r="G467" s="8">
        <v>37773</v>
      </c>
      <c r="H467" s="8">
        <v>42460</v>
      </c>
      <c r="I467" s="9">
        <v>90.5</v>
      </c>
      <c r="J467" s="9">
        <v>25.67</v>
      </c>
      <c r="K467" s="9">
        <v>-64.83</v>
      </c>
      <c r="L467" s="9">
        <v>-0.71635359116022101</v>
      </c>
      <c r="M467" s="11">
        <v>806.44</v>
      </c>
      <c r="N467" s="9" t="s">
        <v>637</v>
      </c>
      <c r="O467" s="9" t="s">
        <v>637</v>
      </c>
      <c r="P467" s="9" t="s">
        <v>785</v>
      </c>
      <c r="Q467" s="11">
        <v>12.832306639288159</v>
      </c>
      <c r="R467" s="7" t="s">
        <v>1088</v>
      </c>
      <c r="S467" s="7" t="s">
        <v>423</v>
      </c>
      <c r="T467" s="7" t="s">
        <v>46</v>
      </c>
      <c r="U467" t="str">
        <f>IF(COUNTIF($A$2:A467,A467)=1,"Joiner","Not new")</f>
        <v>Not new</v>
      </c>
    </row>
    <row r="468" spans="1:21" customFormat="1" hidden="1" x14ac:dyDescent="0.35">
      <c r="A468" s="7" t="s">
        <v>443</v>
      </c>
      <c r="B468" s="7" t="s">
        <v>795</v>
      </c>
      <c r="C468" s="7" t="s">
        <v>982</v>
      </c>
      <c r="D468" s="7" t="s">
        <v>983</v>
      </c>
      <c r="E468" s="7" t="s">
        <v>785</v>
      </c>
      <c r="F468" s="7" t="s">
        <v>32</v>
      </c>
      <c r="G468" s="8">
        <v>38558</v>
      </c>
      <c r="H468" s="8">
        <v>43220</v>
      </c>
      <c r="I468" s="9">
        <v>68.709999999999994</v>
      </c>
      <c r="J468" s="9">
        <v>75.73</v>
      </c>
      <c r="K468" s="9">
        <v>7.0200000000000102</v>
      </c>
      <c r="L468" s="9">
        <v>0.10216853442002635</v>
      </c>
      <c r="M468" s="11">
        <v>596.51</v>
      </c>
      <c r="N468" s="9" t="s">
        <v>637</v>
      </c>
      <c r="O468" s="9" t="s">
        <v>637</v>
      </c>
      <c r="P468" s="9" t="s">
        <v>785</v>
      </c>
      <c r="Q468" s="11">
        <v>12.763860369609857</v>
      </c>
      <c r="R468" s="7" t="s">
        <v>1089</v>
      </c>
      <c r="S468" s="7" t="s">
        <v>423</v>
      </c>
      <c r="T468" s="7" t="s">
        <v>32</v>
      </c>
      <c r="U468" t="str">
        <f>IF(COUNTIF($A$2:A468,A468)=1,"Joiner","Not new")</f>
        <v>Not new</v>
      </c>
    </row>
    <row r="469" spans="1:21" customFormat="1" hidden="1" x14ac:dyDescent="0.35">
      <c r="A469" s="7" t="s">
        <v>446</v>
      </c>
      <c r="B469" s="7" t="s">
        <v>447</v>
      </c>
      <c r="C469" s="7" t="s">
        <v>982</v>
      </c>
      <c r="D469" s="7" t="s">
        <v>983</v>
      </c>
      <c r="E469" s="7" t="s">
        <v>785</v>
      </c>
      <c r="F469" s="7" t="s">
        <v>95</v>
      </c>
      <c r="G469" s="8">
        <v>39539</v>
      </c>
      <c r="H469" s="8">
        <v>45777</v>
      </c>
      <c r="I469" s="9">
        <v>1090.98</v>
      </c>
      <c r="J469" s="9">
        <v>1064.5500000000002</v>
      </c>
      <c r="K469" s="9">
        <v>-26.429999999999836</v>
      </c>
      <c r="L469" s="9">
        <v>-2.4225925314854384E-2</v>
      </c>
      <c r="M469" s="11">
        <v>20957.160000000003</v>
      </c>
      <c r="N469" s="9" t="s">
        <v>637</v>
      </c>
      <c r="O469" s="9" t="s">
        <v>637</v>
      </c>
      <c r="P469" s="9" t="s">
        <v>785</v>
      </c>
      <c r="Q469" s="11">
        <v>17.078713210130047</v>
      </c>
      <c r="R469" s="7" t="s">
        <v>1090</v>
      </c>
      <c r="S469" s="7" t="s">
        <v>423</v>
      </c>
      <c r="T469" s="7" t="s">
        <v>95</v>
      </c>
      <c r="U469" t="str">
        <f>IF(COUNTIF($A$2:A469,A469)=1,"Joiner","Not new")</f>
        <v>Not new</v>
      </c>
    </row>
    <row r="470" spans="1:21" customFormat="1" hidden="1" x14ac:dyDescent="0.35">
      <c r="A470" s="7" t="s">
        <v>449</v>
      </c>
      <c r="B470" s="7" t="s">
        <v>450</v>
      </c>
      <c r="C470" s="7" t="s">
        <v>982</v>
      </c>
      <c r="D470" s="7" t="s">
        <v>983</v>
      </c>
      <c r="E470" s="7" t="s">
        <v>785</v>
      </c>
      <c r="F470" s="7" t="s">
        <v>32</v>
      </c>
      <c r="G470" s="8">
        <v>39114</v>
      </c>
      <c r="H470" s="8">
        <v>42369</v>
      </c>
      <c r="I470" s="9">
        <v>10.15</v>
      </c>
      <c r="J470" s="9">
        <v>8.4600000000000009</v>
      </c>
      <c r="K470" s="9">
        <v>-1.6899999999999995</v>
      </c>
      <c r="L470" s="9">
        <v>-0.16650246305418714</v>
      </c>
      <c r="M470" s="11">
        <v>377.78999999999996</v>
      </c>
      <c r="N470" s="9" t="s">
        <v>637</v>
      </c>
      <c r="O470" s="9" t="s">
        <v>637</v>
      </c>
      <c r="P470" s="9" t="s">
        <v>785</v>
      </c>
      <c r="Q470" s="11">
        <v>8.9117043121149901</v>
      </c>
      <c r="R470" s="7" t="s">
        <v>1091</v>
      </c>
      <c r="S470" s="7" t="s">
        <v>423</v>
      </c>
      <c r="T470" s="7" t="s">
        <v>32</v>
      </c>
      <c r="U470" t="str">
        <f>IF(COUNTIF($A$2:A470,A470)=1,"Joiner","Not new")</f>
        <v>Not new</v>
      </c>
    </row>
    <row r="471" spans="1:21" customFormat="1" hidden="1" x14ac:dyDescent="0.35">
      <c r="A471" s="7" t="s">
        <v>452</v>
      </c>
      <c r="B471" s="7" t="s">
        <v>799</v>
      </c>
      <c r="C471" s="7" t="s">
        <v>982</v>
      </c>
      <c r="D471" s="7" t="s">
        <v>983</v>
      </c>
      <c r="E471" s="7" t="s">
        <v>785</v>
      </c>
      <c r="F471" s="7" t="s">
        <v>36</v>
      </c>
      <c r="G471" s="8">
        <v>36130</v>
      </c>
      <c r="H471" s="8">
        <v>45016</v>
      </c>
      <c r="I471" s="9">
        <v>844.81000000000006</v>
      </c>
      <c r="J471" s="9">
        <v>810.06</v>
      </c>
      <c r="K471" s="9">
        <v>-34.750000000000114</v>
      </c>
      <c r="L471" s="9">
        <v>-4.1133509309785765E-2</v>
      </c>
      <c r="M471" s="11">
        <v>7209.06</v>
      </c>
      <c r="N471" s="9" t="s">
        <v>637</v>
      </c>
      <c r="O471" s="9" t="s">
        <v>637</v>
      </c>
      <c r="P471" s="9" t="s">
        <v>785</v>
      </c>
      <c r="Q471" s="11">
        <v>24.328542094455852</v>
      </c>
      <c r="R471" s="7" t="s">
        <v>1092</v>
      </c>
      <c r="S471" s="7" t="s">
        <v>423</v>
      </c>
      <c r="T471" s="7" t="s">
        <v>36</v>
      </c>
      <c r="U471" t="str">
        <f>IF(COUNTIF($A$2:A471,A471)=1,"Joiner","Not new")</f>
        <v>Not new</v>
      </c>
    </row>
    <row r="472" spans="1:21" customFormat="1" hidden="1" x14ac:dyDescent="0.35">
      <c r="A472" s="7" t="s">
        <v>455</v>
      </c>
      <c r="B472" s="7" t="s">
        <v>1093</v>
      </c>
      <c r="C472" s="7" t="s">
        <v>982</v>
      </c>
      <c r="D472" s="7" t="s">
        <v>983</v>
      </c>
      <c r="E472" s="7" t="s">
        <v>785</v>
      </c>
      <c r="F472" s="7" t="s">
        <v>32</v>
      </c>
      <c r="G472" s="8">
        <v>39539</v>
      </c>
      <c r="H472" s="8">
        <v>44926</v>
      </c>
      <c r="I472" s="9">
        <v>21.65</v>
      </c>
      <c r="J472" s="9">
        <v>23.55</v>
      </c>
      <c r="K472" s="9">
        <v>1.9000000000000021</v>
      </c>
      <c r="L472" s="9">
        <v>8.7759815242494335E-2</v>
      </c>
      <c r="M472" s="11">
        <v>428.89</v>
      </c>
      <c r="N472" s="9" t="s">
        <v>637</v>
      </c>
      <c r="O472" s="9" t="s">
        <v>637</v>
      </c>
      <c r="P472" s="9" t="s">
        <v>785</v>
      </c>
      <c r="Q472" s="11">
        <v>14.74880219028063</v>
      </c>
      <c r="R472" s="7" t="s">
        <v>1094</v>
      </c>
      <c r="S472" s="7" t="s">
        <v>423</v>
      </c>
      <c r="T472" s="7" t="s">
        <v>32</v>
      </c>
      <c r="U472" t="str">
        <f>IF(COUNTIF($A$2:A472,A472)=1,"Joiner","Not new")</f>
        <v>Not new</v>
      </c>
    </row>
    <row r="473" spans="1:21" customFormat="1" hidden="1" x14ac:dyDescent="0.35">
      <c r="A473" s="7" t="s">
        <v>458</v>
      </c>
      <c r="B473" s="7" t="s">
        <v>1095</v>
      </c>
      <c r="C473" s="7" t="s">
        <v>982</v>
      </c>
      <c r="D473" s="7" t="s">
        <v>983</v>
      </c>
      <c r="E473" s="7" t="s">
        <v>785</v>
      </c>
      <c r="F473" s="7" t="s">
        <v>95</v>
      </c>
      <c r="G473" s="8">
        <v>39650</v>
      </c>
      <c r="H473" s="8">
        <v>49309</v>
      </c>
      <c r="I473" s="9">
        <v>182</v>
      </c>
      <c r="J473" s="9">
        <v>169.51</v>
      </c>
      <c r="K473" s="9">
        <v>-12.490000000000009</v>
      </c>
      <c r="L473" s="9">
        <v>-6.862637362637368E-2</v>
      </c>
      <c r="M473" s="11" t="s">
        <v>1084</v>
      </c>
      <c r="N473" s="9" t="s">
        <v>637</v>
      </c>
      <c r="O473" s="9" t="s">
        <v>129</v>
      </c>
      <c r="P473" s="9" t="s">
        <v>785</v>
      </c>
      <c r="Q473" s="11">
        <v>26.444900752908968</v>
      </c>
      <c r="R473" s="7" t="s">
        <v>1096</v>
      </c>
      <c r="S473" s="7" t="s">
        <v>423</v>
      </c>
      <c r="T473" s="7" t="s">
        <v>95</v>
      </c>
      <c r="U473" t="str">
        <f>IF(COUNTIF($A$2:A473,A473)=1,"Joiner","Not new")</f>
        <v>Not new</v>
      </c>
    </row>
    <row r="474" spans="1:21" customFormat="1" hidden="1" x14ac:dyDescent="0.35">
      <c r="A474" s="7" t="s">
        <v>461</v>
      </c>
      <c r="B474" s="7" t="s">
        <v>462</v>
      </c>
      <c r="C474" s="7" t="s">
        <v>982</v>
      </c>
      <c r="D474" s="7" t="s">
        <v>983</v>
      </c>
      <c r="E474" s="7" t="s">
        <v>785</v>
      </c>
      <c r="F474" s="7" t="s">
        <v>32</v>
      </c>
      <c r="G474" s="8">
        <v>32087</v>
      </c>
      <c r="H474" s="8">
        <v>45381</v>
      </c>
      <c r="I474" s="9">
        <v>1069.46</v>
      </c>
      <c r="J474" s="9">
        <v>1023.3899999999999</v>
      </c>
      <c r="K474" s="9">
        <v>-46.070000000000164</v>
      </c>
      <c r="L474" s="9">
        <v>-4.3077814972042119E-2</v>
      </c>
      <c r="M474" s="11">
        <v>19210.68</v>
      </c>
      <c r="N474" s="9" t="s">
        <v>637</v>
      </c>
      <c r="O474" s="9" t="s">
        <v>637</v>
      </c>
      <c r="P474" s="9" t="s">
        <v>785</v>
      </c>
      <c r="Q474" s="11">
        <v>36.396988364134153</v>
      </c>
      <c r="R474" s="7" t="s">
        <v>1097</v>
      </c>
      <c r="S474" s="7" t="s">
        <v>423</v>
      </c>
      <c r="T474" s="7" t="s">
        <v>32</v>
      </c>
      <c r="U474" t="str">
        <f>IF(COUNTIF($A$2:A474,A474)=1,"Joiner","Not new")</f>
        <v>Not new</v>
      </c>
    </row>
    <row r="475" spans="1:21" customFormat="1" hidden="1" x14ac:dyDescent="0.35">
      <c r="A475" s="7" t="s">
        <v>464</v>
      </c>
      <c r="B475" s="7" t="s">
        <v>465</v>
      </c>
      <c r="C475" s="7" t="s">
        <v>982</v>
      </c>
      <c r="D475" s="7" t="s">
        <v>983</v>
      </c>
      <c r="E475" s="7" t="s">
        <v>785</v>
      </c>
      <c r="F475" s="7" t="s">
        <v>32</v>
      </c>
      <c r="G475" s="8">
        <v>35855</v>
      </c>
      <c r="H475" s="8">
        <v>51501</v>
      </c>
      <c r="I475" s="9">
        <v>63.37</v>
      </c>
      <c r="J475" s="9">
        <v>68.040000000000006</v>
      </c>
      <c r="K475" s="9">
        <v>4.6700000000000088</v>
      </c>
      <c r="L475" s="9">
        <v>7.3694177055389123E-2</v>
      </c>
      <c r="M475" s="11">
        <v>1167.56</v>
      </c>
      <c r="N475" s="9" t="s">
        <v>637</v>
      </c>
      <c r="O475" s="9" t="s">
        <v>637</v>
      </c>
      <c r="P475" s="9" t="s">
        <v>785</v>
      </c>
      <c r="Q475" s="11">
        <v>42.836413415468854</v>
      </c>
      <c r="R475" s="7" t="s">
        <v>1098</v>
      </c>
      <c r="S475" s="7" t="s">
        <v>423</v>
      </c>
      <c r="T475" s="7" t="s">
        <v>32</v>
      </c>
      <c r="U475" t="str">
        <f>IF(COUNTIF($A$2:A475,A475)=1,"Joiner","Not new")</f>
        <v>Not new</v>
      </c>
    </row>
    <row r="476" spans="1:21" customFormat="1" hidden="1" x14ac:dyDescent="0.35">
      <c r="A476" s="7" t="s">
        <v>467</v>
      </c>
      <c r="B476" s="7" t="s">
        <v>468</v>
      </c>
      <c r="C476" s="7" t="s">
        <v>982</v>
      </c>
      <c r="D476" s="7" t="s">
        <v>983</v>
      </c>
      <c r="E476" s="7" t="s">
        <v>785</v>
      </c>
      <c r="F476" s="7" t="s">
        <v>32</v>
      </c>
      <c r="G476" s="8">
        <v>37226</v>
      </c>
      <c r="H476" s="8">
        <v>42521</v>
      </c>
      <c r="I476" s="9">
        <v>106.87</v>
      </c>
      <c r="J476" s="9">
        <v>105.45</v>
      </c>
      <c r="K476" s="9">
        <v>-1.4200000000000017</v>
      </c>
      <c r="L476" s="9">
        <v>-1.3287171329652864E-2</v>
      </c>
      <c r="M476" s="11">
        <v>1601.52</v>
      </c>
      <c r="N476" s="9" t="s">
        <v>637</v>
      </c>
      <c r="O476" s="9" t="s">
        <v>637</v>
      </c>
      <c r="P476" s="9" t="s">
        <v>785</v>
      </c>
      <c r="Q476" s="11">
        <v>14.496919917864476</v>
      </c>
      <c r="R476" s="7" t="s">
        <v>1099</v>
      </c>
      <c r="S476" s="7" t="s">
        <v>423</v>
      </c>
      <c r="T476" s="7" t="s">
        <v>32</v>
      </c>
      <c r="U476" t="str">
        <f>IF(COUNTIF($A$2:A476,A476)=1,"Joiner","Not new")</f>
        <v>Not new</v>
      </c>
    </row>
    <row r="477" spans="1:21" customFormat="1" hidden="1" x14ac:dyDescent="0.35">
      <c r="A477" s="7" t="s">
        <v>470</v>
      </c>
      <c r="B477" s="7" t="s">
        <v>809</v>
      </c>
      <c r="C477" s="7" t="s">
        <v>982</v>
      </c>
      <c r="D477" s="7" t="s">
        <v>983</v>
      </c>
      <c r="E477" s="7" t="s">
        <v>785</v>
      </c>
      <c r="F477" s="7" t="s">
        <v>32</v>
      </c>
      <c r="G477" s="8">
        <v>39539</v>
      </c>
      <c r="H477" s="8">
        <v>42825</v>
      </c>
      <c r="I477" s="9">
        <v>240.03</v>
      </c>
      <c r="J477" s="9">
        <v>226.56</v>
      </c>
      <c r="K477" s="9">
        <v>-13.469999999999999</v>
      </c>
      <c r="L477" s="9">
        <v>-5.6117985251843513E-2</v>
      </c>
      <c r="M477" s="11">
        <v>1048.33</v>
      </c>
      <c r="N477" s="9" t="s">
        <v>637</v>
      </c>
      <c r="O477" s="9" t="s">
        <v>637</v>
      </c>
      <c r="P477" s="9" t="s">
        <v>785</v>
      </c>
      <c r="Q477" s="11">
        <v>8.9965776865160851</v>
      </c>
      <c r="R477" s="7" t="s">
        <v>1100</v>
      </c>
      <c r="S477" s="7" t="s">
        <v>423</v>
      </c>
      <c r="T477" s="7" t="s">
        <v>32</v>
      </c>
      <c r="U477" t="str">
        <f>IF(COUNTIF($A$2:A477,A477)=1,"Joiner","Not new")</f>
        <v>Not new</v>
      </c>
    </row>
    <row r="478" spans="1:21" customFormat="1" hidden="1" x14ac:dyDescent="0.35">
      <c r="A478" s="7" t="s">
        <v>473</v>
      </c>
      <c r="B478" s="7" t="s">
        <v>474</v>
      </c>
      <c r="C478" s="7" t="s">
        <v>982</v>
      </c>
      <c r="D478" s="7" t="s">
        <v>983</v>
      </c>
      <c r="E478" s="7" t="s">
        <v>785</v>
      </c>
      <c r="F478" s="7" t="s">
        <v>36</v>
      </c>
      <c r="G478" s="8">
        <v>40148</v>
      </c>
      <c r="H478" s="8">
        <v>43892</v>
      </c>
      <c r="I478" s="9">
        <v>46.27</v>
      </c>
      <c r="J478" s="9">
        <v>24.85</v>
      </c>
      <c r="K478" s="9">
        <v>-21.42</v>
      </c>
      <c r="L478" s="9">
        <v>-0.46293494704992438</v>
      </c>
      <c r="M478" s="11">
        <v>6113.3300000000008</v>
      </c>
      <c r="N478" s="9" t="s">
        <v>637</v>
      </c>
      <c r="O478" s="9" t="s">
        <v>637</v>
      </c>
      <c r="P478" s="9" t="s">
        <v>643</v>
      </c>
      <c r="Q478" s="11">
        <v>10.250513347022586</v>
      </c>
      <c r="R478" s="7" t="s">
        <v>1101</v>
      </c>
      <c r="S478" s="7" t="s">
        <v>423</v>
      </c>
      <c r="T478" s="7" t="s">
        <v>36</v>
      </c>
      <c r="U478" t="str">
        <f>IF(COUNTIF($A$2:A478,A478)=1,"Joiner","Not new")</f>
        <v>Not new</v>
      </c>
    </row>
    <row r="479" spans="1:21" customFormat="1" hidden="1" x14ac:dyDescent="0.35">
      <c r="A479" s="7" t="s">
        <v>476</v>
      </c>
      <c r="B479" s="7" t="s">
        <v>477</v>
      </c>
      <c r="C479" s="7" t="s">
        <v>982</v>
      </c>
      <c r="D479" s="7" t="s">
        <v>983</v>
      </c>
      <c r="E479" s="7" t="s">
        <v>1081</v>
      </c>
      <c r="F479" s="7" t="s">
        <v>28</v>
      </c>
      <c r="G479" s="8">
        <v>40756</v>
      </c>
      <c r="H479" s="8">
        <v>43132</v>
      </c>
      <c r="I479" s="9">
        <v>12.17</v>
      </c>
      <c r="J479" s="9">
        <v>11.85</v>
      </c>
      <c r="K479" s="9">
        <v>-0.32000000000000028</v>
      </c>
      <c r="L479" s="9">
        <v>-2.6294165981922784E-2</v>
      </c>
      <c r="M479" s="11">
        <v>803.73</v>
      </c>
      <c r="N479" s="9" t="s">
        <v>637</v>
      </c>
      <c r="O479" s="9" t="s">
        <v>637</v>
      </c>
      <c r="P479" s="9" t="s">
        <v>625</v>
      </c>
      <c r="Q479" s="11">
        <v>6.5051334702258723</v>
      </c>
      <c r="R479" s="7" t="s">
        <v>1102</v>
      </c>
      <c r="S479" s="7" t="s">
        <v>423</v>
      </c>
      <c r="T479" s="7" t="s">
        <v>28</v>
      </c>
      <c r="U479" t="str">
        <f>IF(COUNTIF($A$2:A479,A479)=1,"Joiner","Not new")</f>
        <v>Not new</v>
      </c>
    </row>
    <row r="480" spans="1:21" customFormat="1" hidden="1" x14ac:dyDescent="0.35">
      <c r="A480" s="7" t="s">
        <v>479</v>
      </c>
      <c r="B480" s="7" t="s">
        <v>480</v>
      </c>
      <c r="C480" s="7" t="s">
        <v>982</v>
      </c>
      <c r="D480" s="7" t="s">
        <v>983</v>
      </c>
      <c r="E480" s="7" t="s">
        <v>1081</v>
      </c>
      <c r="F480" s="7" t="s">
        <v>28</v>
      </c>
      <c r="G480" s="8">
        <v>40665</v>
      </c>
      <c r="H480" s="8">
        <v>44470</v>
      </c>
      <c r="I480" s="9">
        <v>12.29</v>
      </c>
      <c r="J480" s="9">
        <v>8.56</v>
      </c>
      <c r="K480" s="9">
        <v>-3.7299999999999986</v>
      </c>
      <c r="L480" s="9">
        <v>-0.30349877949552473</v>
      </c>
      <c r="M480" s="11">
        <v>66.72</v>
      </c>
      <c r="N480" s="9" t="s">
        <v>637</v>
      </c>
      <c r="O480" s="9" t="s">
        <v>637</v>
      </c>
      <c r="P480" s="9" t="s">
        <v>625</v>
      </c>
      <c r="Q480" s="11">
        <v>10.417522245037645</v>
      </c>
      <c r="R480" s="7" t="s">
        <v>1103</v>
      </c>
      <c r="S480" s="7" t="s">
        <v>423</v>
      </c>
      <c r="T480" s="7" t="s">
        <v>28</v>
      </c>
      <c r="U480" t="str">
        <f>IF(COUNTIF($A$2:A480,A480)=1,"Joiner","Not new")</f>
        <v>Not new</v>
      </c>
    </row>
    <row r="481" spans="1:21" customFormat="1" hidden="1" x14ac:dyDescent="0.35">
      <c r="A481" s="7" t="s">
        <v>482</v>
      </c>
      <c r="B481" s="7" t="s">
        <v>483</v>
      </c>
      <c r="C481" s="7" t="s">
        <v>982</v>
      </c>
      <c r="D481" s="7" t="s">
        <v>983</v>
      </c>
      <c r="E481" s="7" t="s">
        <v>785</v>
      </c>
      <c r="F481" s="7" t="s">
        <v>28</v>
      </c>
      <c r="G481" s="8">
        <v>40329</v>
      </c>
      <c r="H481" s="8">
        <v>41729</v>
      </c>
      <c r="I481" s="9">
        <v>0.28000000000000003</v>
      </c>
      <c r="J481" s="9">
        <v>0.23</v>
      </c>
      <c r="K481" s="9">
        <v>-5.0000000000000017E-2</v>
      </c>
      <c r="L481" s="9">
        <v>-0.1785714285714286</v>
      </c>
      <c r="M481" s="11">
        <v>15.729999999999997</v>
      </c>
      <c r="N481" s="9" t="s">
        <v>637</v>
      </c>
      <c r="O481" s="9" t="s">
        <v>637</v>
      </c>
      <c r="P481" s="9" t="s">
        <v>625</v>
      </c>
      <c r="Q481" s="11">
        <v>3.8329911019849416</v>
      </c>
      <c r="R481" s="7" t="s">
        <v>1104</v>
      </c>
      <c r="S481" s="7" t="s">
        <v>423</v>
      </c>
      <c r="T481" s="7" t="s">
        <v>28</v>
      </c>
      <c r="U481" t="str">
        <f>IF(COUNTIF($A$2:A481,A481)=1,"Joiner","Not new")</f>
        <v>Not new</v>
      </c>
    </row>
    <row r="482" spans="1:21" customFormat="1" hidden="1" x14ac:dyDescent="0.35">
      <c r="A482" s="7" t="s">
        <v>485</v>
      </c>
      <c r="B482" s="7" t="s">
        <v>486</v>
      </c>
      <c r="C482" s="7" t="s">
        <v>982</v>
      </c>
      <c r="D482" s="7" t="s">
        <v>983</v>
      </c>
      <c r="E482" s="7" t="s">
        <v>785</v>
      </c>
      <c r="F482" s="7" t="s">
        <v>36</v>
      </c>
      <c r="G482" s="8">
        <v>35506</v>
      </c>
      <c r="H482" s="8">
        <v>45382</v>
      </c>
      <c r="I482" s="9">
        <v>558.1</v>
      </c>
      <c r="J482" s="9">
        <v>645.59</v>
      </c>
      <c r="K482" s="9">
        <v>87.490000000000009</v>
      </c>
      <c r="L482" s="9">
        <v>0.15676402078480561</v>
      </c>
      <c r="M482" s="11">
        <v>9860.6400000000031</v>
      </c>
      <c r="N482" s="9" t="s">
        <v>637</v>
      </c>
      <c r="O482" s="9" t="s">
        <v>637</v>
      </c>
      <c r="P482" s="9" t="s">
        <v>785</v>
      </c>
      <c r="Q482" s="11">
        <v>27.039014373716633</v>
      </c>
      <c r="R482" s="7" t="s">
        <v>1105</v>
      </c>
      <c r="S482" s="7" t="s">
        <v>423</v>
      </c>
      <c r="T482" s="7" t="s">
        <v>36</v>
      </c>
      <c r="U482" t="str">
        <f>IF(COUNTIF($A$2:A482,A482)=1,"Joiner","Not new")</f>
        <v>Not new</v>
      </c>
    </row>
    <row r="483" spans="1:21" customFormat="1" hidden="1" x14ac:dyDescent="0.35">
      <c r="A483" s="7" t="s">
        <v>488</v>
      </c>
      <c r="B483" s="7" t="s">
        <v>489</v>
      </c>
      <c r="C483" s="7" t="s">
        <v>982</v>
      </c>
      <c r="D483" s="7" t="s">
        <v>983</v>
      </c>
      <c r="E483" s="7" t="s">
        <v>785</v>
      </c>
      <c r="F483" s="7" t="s">
        <v>28</v>
      </c>
      <c r="G483" s="8">
        <v>39538</v>
      </c>
      <c r="H483" s="8">
        <v>48305</v>
      </c>
      <c r="I483" s="9">
        <v>508.61</v>
      </c>
      <c r="J483" s="9">
        <v>527.70000000000005</v>
      </c>
      <c r="K483" s="9">
        <v>19.090000000000032</v>
      </c>
      <c r="L483" s="9">
        <v>3.7533670199170352E-2</v>
      </c>
      <c r="M483" s="11">
        <v>17490.599999999999</v>
      </c>
      <c r="N483" s="9" t="s">
        <v>637</v>
      </c>
      <c r="O483" s="9" t="s">
        <v>637</v>
      </c>
      <c r="P483" s="9" t="s">
        <v>785</v>
      </c>
      <c r="Q483" s="11">
        <v>24.002737850787131</v>
      </c>
      <c r="R483" s="7" t="s">
        <v>1106</v>
      </c>
      <c r="S483" s="7" t="s">
        <v>423</v>
      </c>
      <c r="T483" s="7" t="s">
        <v>28</v>
      </c>
      <c r="U483" t="str">
        <f>IF(COUNTIF($A$2:A483,A483)=1,"Joiner","Not new")</f>
        <v>Not new</v>
      </c>
    </row>
    <row r="484" spans="1:21" customFormat="1" hidden="1" x14ac:dyDescent="0.35">
      <c r="A484" s="7" t="s">
        <v>491</v>
      </c>
      <c r="B484" s="7" t="s">
        <v>492</v>
      </c>
      <c r="C484" s="7" t="s">
        <v>982</v>
      </c>
      <c r="D484" s="7" t="s">
        <v>983</v>
      </c>
      <c r="E484" s="7" t="s">
        <v>785</v>
      </c>
      <c r="F484" s="7" t="s">
        <v>28</v>
      </c>
      <c r="G484" s="8">
        <v>41022</v>
      </c>
      <c r="H484" s="8">
        <v>45527</v>
      </c>
      <c r="I484" s="9">
        <v>144.15</v>
      </c>
      <c r="J484" s="9">
        <v>144.23000000000002</v>
      </c>
      <c r="K484" s="9">
        <v>8.0000000000012506E-2</v>
      </c>
      <c r="L484" s="9">
        <v>5.5497745404101627E-4</v>
      </c>
      <c r="M484" s="11">
        <v>1268.97</v>
      </c>
      <c r="N484" s="9" t="s">
        <v>637</v>
      </c>
      <c r="O484" s="9" t="s">
        <v>637</v>
      </c>
      <c r="P484" s="9" t="s">
        <v>785</v>
      </c>
      <c r="Q484" s="11">
        <v>12.334017796030116</v>
      </c>
      <c r="R484" s="7" t="s">
        <v>1107</v>
      </c>
      <c r="S484" s="7" t="s">
        <v>423</v>
      </c>
      <c r="T484" s="7" t="s">
        <v>28</v>
      </c>
      <c r="U484" t="str">
        <f>IF(COUNTIF($A$2:A484,A484)=1,"Joiner","Not new")</f>
        <v>Not new</v>
      </c>
    </row>
    <row r="485" spans="1:21" customFormat="1" hidden="1" x14ac:dyDescent="0.35">
      <c r="A485" s="7" t="s">
        <v>494</v>
      </c>
      <c r="B485" s="7" t="s">
        <v>1108</v>
      </c>
      <c r="C485" s="7" t="s">
        <v>982</v>
      </c>
      <c r="D485" s="7" t="s">
        <v>983</v>
      </c>
      <c r="E485" s="7" t="s">
        <v>785</v>
      </c>
      <c r="F485" s="7" t="s">
        <v>28</v>
      </c>
      <c r="G485" s="8">
        <v>37165</v>
      </c>
      <c r="H485" s="8">
        <v>49399</v>
      </c>
      <c r="I485" s="9">
        <v>306.68</v>
      </c>
      <c r="J485" s="9">
        <v>290.40000000000003</v>
      </c>
      <c r="K485" s="9">
        <v>-16.279999999999973</v>
      </c>
      <c r="L485" s="9">
        <v>-5.3084648493543669E-2</v>
      </c>
      <c r="M485" s="11">
        <v>13203.23</v>
      </c>
      <c r="N485" s="9" t="s">
        <v>637</v>
      </c>
      <c r="O485" s="9" t="s">
        <v>637</v>
      </c>
      <c r="P485" s="9" t="s">
        <v>785</v>
      </c>
      <c r="Q485" s="11">
        <v>33.494866529774129</v>
      </c>
      <c r="R485" s="7" t="s">
        <v>1109</v>
      </c>
      <c r="S485" s="7" t="s">
        <v>423</v>
      </c>
      <c r="T485" s="7" t="s">
        <v>28</v>
      </c>
      <c r="U485" t="str">
        <f>IF(COUNTIF($A$2:A485,A485)=1,"Joiner","Not new")</f>
        <v>Not new</v>
      </c>
    </row>
    <row r="486" spans="1:21" customFormat="1" hidden="1" x14ac:dyDescent="0.35">
      <c r="A486" s="7" t="s">
        <v>497</v>
      </c>
      <c r="B486" s="7" t="s">
        <v>820</v>
      </c>
      <c r="C486" s="7" t="s">
        <v>982</v>
      </c>
      <c r="D486" s="7" t="s">
        <v>983</v>
      </c>
      <c r="E486" s="7" t="s">
        <v>785</v>
      </c>
      <c r="F486" s="7" t="s">
        <v>36</v>
      </c>
      <c r="G486" s="8">
        <v>40647</v>
      </c>
      <c r="H486" s="8" t="s">
        <v>1110</v>
      </c>
      <c r="I486" s="9">
        <v>623.19000000000005</v>
      </c>
      <c r="J486" s="9">
        <v>628.04</v>
      </c>
      <c r="K486" s="9">
        <v>4.8499999999999091</v>
      </c>
      <c r="L486" s="9">
        <v>7.7825382307160074E-3</v>
      </c>
      <c r="M486" s="11" t="s">
        <v>1084</v>
      </c>
      <c r="N486" s="9" t="s">
        <v>637</v>
      </c>
      <c r="O486" s="9" t="s">
        <v>129</v>
      </c>
      <c r="P486" s="9" t="s">
        <v>785</v>
      </c>
      <c r="Q486" s="11">
        <v>0</v>
      </c>
      <c r="R486" s="7" t="s">
        <v>1111</v>
      </c>
      <c r="S486" s="7" t="s">
        <v>423</v>
      </c>
      <c r="T486" s="7" t="s">
        <v>36</v>
      </c>
      <c r="U486" t="str">
        <f>IF(COUNTIF($A$2:A486,A486)=1,"Joiner","Not new")</f>
        <v>Not new</v>
      </c>
    </row>
    <row r="487" spans="1:21" customFormat="1" hidden="1" x14ac:dyDescent="0.35">
      <c r="A487" s="7" t="s">
        <v>500</v>
      </c>
      <c r="B487" s="7" t="s">
        <v>501</v>
      </c>
      <c r="C487" s="7" t="s">
        <v>982</v>
      </c>
      <c r="D487" s="7" t="s">
        <v>983</v>
      </c>
      <c r="E487" s="7" t="s">
        <v>1081</v>
      </c>
      <c r="F487" s="7" t="s">
        <v>197</v>
      </c>
      <c r="G487" s="8">
        <v>40816</v>
      </c>
      <c r="H487" s="8">
        <v>43190</v>
      </c>
      <c r="I487" s="9">
        <v>174</v>
      </c>
      <c r="J487" s="9">
        <v>174</v>
      </c>
      <c r="K487" s="9">
        <v>0</v>
      </c>
      <c r="L487" s="9">
        <v>0</v>
      </c>
      <c r="M487" s="11">
        <v>1819</v>
      </c>
      <c r="N487" s="9" t="s">
        <v>637</v>
      </c>
      <c r="O487" s="9" t="s">
        <v>637</v>
      </c>
      <c r="P487" s="9" t="s">
        <v>625</v>
      </c>
      <c r="Q487" s="11">
        <v>6.4996577686516082</v>
      </c>
      <c r="R487" s="7" t="s">
        <v>1112</v>
      </c>
      <c r="S487" s="7" t="s">
        <v>423</v>
      </c>
      <c r="T487" s="7" t="s">
        <v>197</v>
      </c>
      <c r="U487" t="str">
        <f>IF(COUNTIF($A$2:A487,A487)=1,"Joiner","Not new")</f>
        <v>Not new</v>
      </c>
    </row>
    <row r="488" spans="1:21" customFormat="1" hidden="1" x14ac:dyDescent="0.35">
      <c r="A488" s="7" t="s">
        <v>530</v>
      </c>
      <c r="B488" s="7" t="s">
        <v>531</v>
      </c>
      <c r="C488" s="7" t="s">
        <v>982</v>
      </c>
      <c r="D488" s="7" t="s">
        <v>983</v>
      </c>
      <c r="E488" s="7" t="s">
        <v>532</v>
      </c>
      <c r="F488" s="7" t="s">
        <v>46</v>
      </c>
      <c r="G488" s="8">
        <v>40308</v>
      </c>
      <c r="H488" s="8">
        <v>41912</v>
      </c>
      <c r="I488" s="9">
        <v>0.58899999999999997</v>
      </c>
      <c r="J488" s="9">
        <v>0.09</v>
      </c>
      <c r="K488" s="9">
        <v>-0.50421799999999994</v>
      </c>
      <c r="L488" s="9">
        <v>-0.85</v>
      </c>
      <c r="M488" s="11">
        <v>45.438999999999993</v>
      </c>
      <c r="N488" s="9" t="s">
        <v>637</v>
      </c>
      <c r="O488" s="9">
        <v>0</v>
      </c>
      <c r="P488" s="9" t="s">
        <v>625</v>
      </c>
      <c r="Q488" s="11">
        <v>4.3915126625598901</v>
      </c>
      <c r="R488" s="7" t="s">
        <v>1113</v>
      </c>
      <c r="S488" s="7" t="s">
        <v>532</v>
      </c>
      <c r="T488" s="7" t="s">
        <v>46</v>
      </c>
      <c r="U488" t="str">
        <f>IF(COUNTIF($A$2:A488,A488)=1,"Joiner","Not new")</f>
        <v>Not new</v>
      </c>
    </row>
    <row r="489" spans="1:21" customFormat="1" hidden="1" x14ac:dyDescent="0.35">
      <c r="A489" s="7" t="s">
        <v>534</v>
      </c>
      <c r="B489" s="7" t="s">
        <v>535</v>
      </c>
      <c r="C489" s="7" t="s">
        <v>982</v>
      </c>
      <c r="D489" s="7" t="s">
        <v>983</v>
      </c>
      <c r="E489" s="7" t="s">
        <v>532</v>
      </c>
      <c r="F489" s="7" t="s">
        <v>28</v>
      </c>
      <c r="G489" s="8">
        <v>40673</v>
      </c>
      <c r="H489" s="8">
        <v>41547</v>
      </c>
      <c r="I489" s="9">
        <v>49.9</v>
      </c>
      <c r="J489" s="9">
        <v>49.9</v>
      </c>
      <c r="K489" s="9">
        <v>0</v>
      </c>
      <c r="L489" s="9">
        <v>0</v>
      </c>
      <c r="M489" s="11">
        <v>425.83464648173162</v>
      </c>
      <c r="N489" s="9" t="s">
        <v>637</v>
      </c>
      <c r="O489" s="9" t="s">
        <v>637</v>
      </c>
      <c r="P489" s="9" t="s">
        <v>625</v>
      </c>
      <c r="Q489" s="11">
        <v>2.3928815879534566</v>
      </c>
      <c r="R489" s="7" t="s">
        <v>1114</v>
      </c>
      <c r="S489" s="7" t="s">
        <v>532</v>
      </c>
      <c r="T489" s="7" t="s">
        <v>28</v>
      </c>
      <c r="U489" t="str">
        <f>IF(COUNTIF($A$2:A489,A489)=1,"Joiner","Not new")</f>
        <v>Not new</v>
      </c>
    </row>
    <row r="490" spans="1:21" customFormat="1" hidden="1" x14ac:dyDescent="0.35">
      <c r="A490" s="7" t="s">
        <v>537</v>
      </c>
      <c r="B490" s="7" t="s">
        <v>538</v>
      </c>
      <c r="C490" s="7" t="s">
        <v>982</v>
      </c>
      <c r="D490" s="7" t="s">
        <v>983</v>
      </c>
      <c r="E490" s="7" t="s">
        <v>532</v>
      </c>
      <c r="F490" s="7" t="s">
        <v>28</v>
      </c>
      <c r="G490" s="8">
        <v>40603</v>
      </c>
      <c r="H490" s="8">
        <v>42614</v>
      </c>
      <c r="I490" s="9">
        <v>77</v>
      </c>
      <c r="J490" s="9">
        <v>77</v>
      </c>
      <c r="K490" s="9">
        <v>0</v>
      </c>
      <c r="L490" s="9">
        <v>0</v>
      </c>
      <c r="M490" s="11">
        <v>1205</v>
      </c>
      <c r="N490" s="9" t="s">
        <v>637</v>
      </c>
      <c r="O490" s="9" t="s">
        <v>637</v>
      </c>
      <c r="P490" s="9" t="s">
        <v>643</v>
      </c>
      <c r="Q490" s="11">
        <v>5.505817932922656</v>
      </c>
      <c r="R490" s="7" t="s">
        <v>1115</v>
      </c>
      <c r="S490" s="7" t="s">
        <v>532</v>
      </c>
      <c r="T490" s="7" t="s">
        <v>28</v>
      </c>
      <c r="U490" t="str">
        <f>IF(COUNTIF($A$2:A490,A490)=1,"Joiner","Not new")</f>
        <v>Not new</v>
      </c>
    </row>
    <row r="491" spans="1:21" customFormat="1" hidden="1" x14ac:dyDescent="0.35">
      <c r="A491" s="7" t="s">
        <v>540</v>
      </c>
      <c r="B491" s="7" t="s">
        <v>830</v>
      </c>
      <c r="C491" s="7" t="s">
        <v>982</v>
      </c>
      <c r="D491" s="7" t="s">
        <v>983</v>
      </c>
      <c r="E491" s="7" t="s">
        <v>532</v>
      </c>
      <c r="F491" s="7" t="s">
        <v>32</v>
      </c>
      <c r="G491" s="8">
        <v>41081</v>
      </c>
      <c r="H491" s="8">
        <v>42216</v>
      </c>
      <c r="I491" s="9">
        <v>47.67</v>
      </c>
      <c r="J491" s="9">
        <v>52.286000000000001</v>
      </c>
      <c r="K491" s="9">
        <v>4.6159999999999997</v>
      </c>
      <c r="L491" s="9">
        <v>9.6832389343402547E-2</v>
      </c>
      <c r="M491" s="11">
        <v>439.2</v>
      </c>
      <c r="N491" s="9" t="s">
        <v>637</v>
      </c>
      <c r="O491" s="9">
        <v>0</v>
      </c>
      <c r="P491" s="9" t="s">
        <v>625</v>
      </c>
      <c r="Q491" s="11">
        <v>3.1074606433949348</v>
      </c>
      <c r="R491" s="7" t="s">
        <v>1116</v>
      </c>
      <c r="S491" s="7" t="s">
        <v>532</v>
      </c>
      <c r="T491" s="7" t="s">
        <v>32</v>
      </c>
      <c r="U491" t="str">
        <f>IF(COUNTIF($A$2:A491,A491)=1,"Joiner","Not new")</f>
        <v>Not new</v>
      </c>
    </row>
    <row r="492" spans="1:21" customFormat="1" hidden="1" x14ac:dyDescent="0.35">
      <c r="A492" s="7" t="s">
        <v>543</v>
      </c>
      <c r="B492" s="7" t="s">
        <v>544</v>
      </c>
      <c r="C492" s="7" t="s">
        <v>982</v>
      </c>
      <c r="D492" s="7" t="s">
        <v>983</v>
      </c>
      <c r="E492" s="7" t="s">
        <v>532</v>
      </c>
      <c r="F492" s="7" t="s">
        <v>28</v>
      </c>
      <c r="G492" s="8">
        <v>39995</v>
      </c>
      <c r="H492" s="8">
        <v>41883</v>
      </c>
      <c r="I492" s="9">
        <v>3.9447588699999967</v>
      </c>
      <c r="J492" s="9">
        <v>3.968728</v>
      </c>
      <c r="K492" s="9">
        <v>2.3969130000003336E-2</v>
      </c>
      <c r="L492" s="9">
        <v>6.0761964900539929E-3</v>
      </c>
      <c r="M492" s="11">
        <v>71.489758870000003</v>
      </c>
      <c r="N492" s="9" t="s">
        <v>637</v>
      </c>
      <c r="O492" s="9">
        <v>0</v>
      </c>
      <c r="P492" s="9" t="s">
        <v>643</v>
      </c>
      <c r="Q492" s="11">
        <v>5.1690622861054072</v>
      </c>
      <c r="R492" s="7" t="s">
        <v>1117</v>
      </c>
      <c r="S492" s="7" t="s">
        <v>532</v>
      </c>
      <c r="T492" s="7" t="s">
        <v>28</v>
      </c>
      <c r="U492" t="str">
        <f>IF(COUNTIF($A$2:A492,A492)=1,"Joiner","Not new")</f>
        <v>Not new</v>
      </c>
    </row>
    <row r="493" spans="1:21" customFormat="1" hidden="1" x14ac:dyDescent="0.35">
      <c r="A493" s="7" t="s">
        <v>546</v>
      </c>
      <c r="B493" s="7" t="s">
        <v>547</v>
      </c>
      <c r="C493" s="7" t="s">
        <v>982</v>
      </c>
      <c r="D493" s="7" t="s">
        <v>983</v>
      </c>
      <c r="E493" s="7" t="s">
        <v>532</v>
      </c>
      <c r="F493" s="7" t="s">
        <v>46</v>
      </c>
      <c r="G493" s="8">
        <v>40634</v>
      </c>
      <c r="H493" s="8">
        <v>41578</v>
      </c>
      <c r="I493" s="9">
        <v>0</v>
      </c>
      <c r="J493" s="9">
        <v>0</v>
      </c>
      <c r="K493" s="9">
        <v>0</v>
      </c>
      <c r="L493" s="9" t="s">
        <v>995</v>
      </c>
      <c r="M493" s="11">
        <v>19.059817638458732</v>
      </c>
      <c r="N493" s="9" t="s">
        <v>637</v>
      </c>
      <c r="O493" s="9" t="s">
        <v>637</v>
      </c>
      <c r="P493" s="9" t="s">
        <v>625</v>
      </c>
      <c r="Q493" s="11">
        <v>2.5845311430527036</v>
      </c>
      <c r="R493" s="7" t="s">
        <v>1118</v>
      </c>
      <c r="S493" s="7" t="s">
        <v>532</v>
      </c>
      <c r="T493" s="7" t="s">
        <v>46</v>
      </c>
      <c r="U493" t="str">
        <f>IF(COUNTIF($A$2:A493,A493)=1,"Joiner","Not new")</f>
        <v>Not new</v>
      </c>
    </row>
    <row r="494" spans="1:21" customFormat="1" hidden="1" x14ac:dyDescent="0.35">
      <c r="A494" s="7" t="s">
        <v>549</v>
      </c>
      <c r="B494" s="7" t="s">
        <v>550</v>
      </c>
      <c r="C494" s="7" t="s">
        <v>982</v>
      </c>
      <c r="D494" s="7" t="s">
        <v>983</v>
      </c>
      <c r="E494" s="7" t="s">
        <v>532</v>
      </c>
      <c r="F494" s="7" t="s">
        <v>28</v>
      </c>
      <c r="G494" s="8">
        <v>40090</v>
      </c>
      <c r="H494" s="8">
        <v>42192</v>
      </c>
      <c r="I494" s="9">
        <v>27.6</v>
      </c>
      <c r="J494" s="9">
        <v>30.5</v>
      </c>
      <c r="K494" s="9">
        <v>2.8999999999999986</v>
      </c>
      <c r="L494" s="9">
        <v>0.10507246376811588</v>
      </c>
      <c r="M494" s="11">
        <v>357.3</v>
      </c>
      <c r="N494" s="9" t="s">
        <v>637</v>
      </c>
      <c r="O494" s="9">
        <v>0</v>
      </c>
      <c r="P494" s="9" t="s">
        <v>643</v>
      </c>
      <c r="Q494" s="11">
        <v>5.7549623545516768</v>
      </c>
      <c r="R494" s="7" t="s">
        <v>1119</v>
      </c>
      <c r="S494" s="7" t="s">
        <v>532</v>
      </c>
      <c r="T494" s="7" t="s">
        <v>28</v>
      </c>
      <c r="U494" t="str">
        <f>IF(COUNTIF($A$2:A494,A494)=1,"Joiner","Not new")</f>
        <v>Not new</v>
      </c>
    </row>
    <row r="495" spans="1:21" customFormat="1" hidden="1" x14ac:dyDescent="0.35">
      <c r="A495" s="7" t="s">
        <v>552</v>
      </c>
      <c r="B495" s="7" t="s">
        <v>835</v>
      </c>
      <c r="C495" s="7" t="s">
        <v>982</v>
      </c>
      <c r="D495" s="7" t="s">
        <v>983</v>
      </c>
      <c r="E495" s="7" t="s">
        <v>532</v>
      </c>
      <c r="F495" s="7" t="s">
        <v>197</v>
      </c>
      <c r="G495" s="8">
        <v>40742</v>
      </c>
      <c r="H495" s="8">
        <v>41973</v>
      </c>
      <c r="I495" s="9">
        <v>89.4</v>
      </c>
      <c r="J495" s="9">
        <v>95.8</v>
      </c>
      <c r="K495" s="9">
        <v>6.3999999999999915</v>
      </c>
      <c r="L495" s="9">
        <v>7.1588366890380215E-2</v>
      </c>
      <c r="M495" s="11">
        <v>248.82</v>
      </c>
      <c r="N495" s="9" t="s">
        <v>637</v>
      </c>
      <c r="O495" s="9" t="s">
        <v>637</v>
      </c>
      <c r="P495" s="9" t="s">
        <v>643</v>
      </c>
      <c r="Q495" s="11">
        <v>3.3702943189596168</v>
      </c>
      <c r="R495" s="7" t="s">
        <v>1120</v>
      </c>
      <c r="S495" s="7" t="s">
        <v>532</v>
      </c>
      <c r="T495" s="7" t="s">
        <v>197</v>
      </c>
      <c r="U495" t="str">
        <f>IF(COUNTIF($A$2:A495,A495)=1,"Joiner","Not new")</f>
        <v>Not new</v>
      </c>
    </row>
    <row r="496" spans="1:21" customFormat="1" hidden="1" x14ac:dyDescent="0.35">
      <c r="A496" s="7" t="s">
        <v>555</v>
      </c>
      <c r="B496" s="7" t="s">
        <v>837</v>
      </c>
      <c r="C496" s="7" t="s">
        <v>982</v>
      </c>
      <c r="D496" s="7" t="s">
        <v>983</v>
      </c>
      <c r="E496" s="7" t="s">
        <v>532</v>
      </c>
      <c r="F496" s="7" t="s">
        <v>46</v>
      </c>
      <c r="G496" s="8">
        <v>40737</v>
      </c>
      <c r="H496" s="8">
        <v>41670</v>
      </c>
      <c r="I496" s="9">
        <v>70.126761000000002</v>
      </c>
      <c r="J496" s="9">
        <v>32.61</v>
      </c>
      <c r="K496" s="9">
        <v>-37.516761000000002</v>
      </c>
      <c r="L496" s="9">
        <v>-0.53498493962953741</v>
      </c>
      <c r="M496" s="11">
        <v>786.7108401221667</v>
      </c>
      <c r="N496" s="9" t="s">
        <v>637</v>
      </c>
      <c r="O496" s="9" t="s">
        <v>637</v>
      </c>
      <c r="P496" s="9" t="s">
        <v>625</v>
      </c>
      <c r="Q496" s="11">
        <v>2.5544147843942504</v>
      </c>
      <c r="R496" s="7" t="s">
        <v>1121</v>
      </c>
      <c r="S496" s="7" t="s">
        <v>532</v>
      </c>
      <c r="T496" s="7" t="s">
        <v>46</v>
      </c>
      <c r="U496" t="str">
        <f>IF(COUNTIF($A$2:A496,A496)=1,"Joiner","Not new")</f>
        <v>Not new</v>
      </c>
    </row>
    <row r="497" spans="1:21" customFormat="1" hidden="1" x14ac:dyDescent="0.35">
      <c r="A497" s="7" t="s">
        <v>585</v>
      </c>
      <c r="B497" s="7" t="s">
        <v>1122</v>
      </c>
      <c r="C497" s="7" t="s">
        <v>982</v>
      </c>
      <c r="D497" s="7" t="s">
        <v>983</v>
      </c>
      <c r="E497" s="7" t="s">
        <v>587</v>
      </c>
      <c r="F497" s="7" t="s">
        <v>46</v>
      </c>
      <c r="G497" s="8">
        <v>39908</v>
      </c>
      <c r="H497" s="8">
        <v>41790</v>
      </c>
      <c r="I497" s="9">
        <v>184.18585300000001</v>
      </c>
      <c r="J497" s="9">
        <v>184.18585300000001</v>
      </c>
      <c r="K497" s="9">
        <v>0</v>
      </c>
      <c r="L497" s="9">
        <v>0</v>
      </c>
      <c r="M497" s="11">
        <v>722.3865024695192</v>
      </c>
      <c r="N497" s="9" t="s">
        <v>637</v>
      </c>
      <c r="O497" s="9">
        <v>0</v>
      </c>
      <c r="P497" s="9" t="s">
        <v>625</v>
      </c>
      <c r="Q497" s="11">
        <v>5.1526351813826148</v>
      </c>
      <c r="R497" s="7" t="s">
        <v>1123</v>
      </c>
      <c r="S497" s="7" t="s">
        <v>587</v>
      </c>
      <c r="T497" s="7" t="s">
        <v>46</v>
      </c>
      <c r="U497" t="str">
        <f>IF(COUNTIF($A$2:A497,A497)=1,"Joiner","Not new")</f>
        <v>Not new</v>
      </c>
    </row>
    <row r="498" spans="1:21" customFormat="1" hidden="1" x14ac:dyDescent="0.35">
      <c r="A498" s="7" t="s">
        <v>589</v>
      </c>
      <c r="B498" s="7" t="s">
        <v>590</v>
      </c>
      <c r="C498" s="7" t="s">
        <v>982</v>
      </c>
      <c r="D498" s="7" t="s">
        <v>983</v>
      </c>
      <c r="E498" s="7" t="s">
        <v>591</v>
      </c>
      <c r="F498" s="7" t="s">
        <v>46</v>
      </c>
      <c r="G498" s="8">
        <v>37500</v>
      </c>
      <c r="H498" s="8">
        <v>41912</v>
      </c>
      <c r="I498" s="9">
        <v>4.01</v>
      </c>
      <c r="J498" s="9">
        <v>3.85</v>
      </c>
      <c r="K498" s="9">
        <v>-0.1599999999999997</v>
      </c>
      <c r="L498" s="9">
        <v>-3.9900249376558533E-2</v>
      </c>
      <c r="M498" s="11">
        <v>482.09000000000003</v>
      </c>
      <c r="N498" s="9" t="s">
        <v>637</v>
      </c>
      <c r="O498" s="9">
        <v>0</v>
      </c>
      <c r="P498" s="9" t="s">
        <v>625</v>
      </c>
      <c r="Q498" s="11">
        <v>12.079397672826831</v>
      </c>
      <c r="R498" s="7" t="s">
        <v>1124</v>
      </c>
      <c r="S498" s="7" t="s">
        <v>591</v>
      </c>
      <c r="T498" s="7" t="s">
        <v>46</v>
      </c>
      <c r="U498" t="str">
        <f>IF(COUNTIF($A$2:A498,A498)=1,"Joiner","Not new")</f>
        <v>Not new</v>
      </c>
    </row>
    <row r="499" spans="1:21" customFormat="1" hidden="1" x14ac:dyDescent="0.35">
      <c r="A499" s="7" t="s">
        <v>593</v>
      </c>
      <c r="B499" s="7" t="s">
        <v>1125</v>
      </c>
      <c r="C499" s="7" t="s">
        <v>982</v>
      </c>
      <c r="D499" s="7" t="s">
        <v>983</v>
      </c>
      <c r="E499" s="7" t="s">
        <v>591</v>
      </c>
      <c r="F499" s="7" t="s">
        <v>32</v>
      </c>
      <c r="G499" s="8">
        <v>40634</v>
      </c>
      <c r="H499" s="8">
        <v>42094</v>
      </c>
      <c r="I499" s="9">
        <v>8</v>
      </c>
      <c r="J499" s="9">
        <v>7.9939999999999998</v>
      </c>
      <c r="K499" s="9">
        <v>-6.0000000000002274E-3</v>
      </c>
      <c r="L499" s="9">
        <v>-7.5000000000002842E-4</v>
      </c>
      <c r="M499" s="11">
        <v>25</v>
      </c>
      <c r="N499" s="9" t="s">
        <v>637</v>
      </c>
      <c r="O499" s="9" t="s">
        <v>637</v>
      </c>
      <c r="P499" s="9" t="s">
        <v>625</v>
      </c>
      <c r="Q499" s="11">
        <v>3.9972621492128679</v>
      </c>
      <c r="R499" s="7" t="s">
        <v>1126</v>
      </c>
      <c r="S499" s="7" t="s">
        <v>591</v>
      </c>
      <c r="T499" s="7" t="s">
        <v>32</v>
      </c>
      <c r="U499" t="str">
        <f>IF(COUNTIF($A$2:A499,A499)=1,"Joiner","Not new")</f>
        <v>Not new</v>
      </c>
    </row>
    <row r="500" spans="1:21" customFormat="1" hidden="1" x14ac:dyDescent="0.35">
      <c r="A500" s="7" t="s">
        <v>596</v>
      </c>
      <c r="B500" s="7" t="s">
        <v>597</v>
      </c>
      <c r="C500" s="7" t="s">
        <v>982</v>
      </c>
      <c r="D500" s="7" t="s">
        <v>983</v>
      </c>
      <c r="E500" s="7" t="s">
        <v>591</v>
      </c>
      <c r="F500" s="7" t="s">
        <v>46</v>
      </c>
      <c r="G500" s="8">
        <v>40634</v>
      </c>
      <c r="H500" s="8">
        <v>41639</v>
      </c>
      <c r="I500" s="9">
        <v>0.6</v>
      </c>
      <c r="J500" s="9">
        <v>1.01</v>
      </c>
      <c r="K500" s="9">
        <v>0.41000000000000003</v>
      </c>
      <c r="L500" s="9">
        <v>0.68333333333333346</v>
      </c>
      <c r="M500" s="11">
        <v>16.11</v>
      </c>
      <c r="N500" s="9" t="s">
        <v>637</v>
      </c>
      <c r="O500" s="9">
        <v>0</v>
      </c>
      <c r="P500" s="9" t="s">
        <v>643</v>
      </c>
      <c r="Q500" s="11">
        <v>2.751540041067762</v>
      </c>
      <c r="R500" s="7" t="s">
        <v>1127</v>
      </c>
      <c r="S500" s="7" t="s">
        <v>591</v>
      </c>
      <c r="T500" s="7" t="s">
        <v>46</v>
      </c>
      <c r="U500" t="str">
        <f>IF(COUNTIF($A$2:A500,A500)=1,"Joiner","Not new")</f>
        <v>Not new</v>
      </c>
    </row>
    <row r="501" spans="1:21" customFormat="1" hidden="1" x14ac:dyDescent="0.35">
      <c r="A501" s="7" t="s">
        <v>599</v>
      </c>
      <c r="B501" s="7" t="s">
        <v>1128</v>
      </c>
      <c r="C501" s="7" t="s">
        <v>982</v>
      </c>
      <c r="D501" s="7" t="s">
        <v>983</v>
      </c>
      <c r="E501" s="7" t="s">
        <v>591</v>
      </c>
      <c r="F501" s="7" t="s">
        <v>28</v>
      </c>
      <c r="G501" s="8">
        <v>41666</v>
      </c>
      <c r="H501" s="8">
        <v>43770</v>
      </c>
      <c r="I501" s="9">
        <v>6.6447050000000001</v>
      </c>
      <c r="J501" s="9">
        <v>6.6447050000000001</v>
      </c>
      <c r="K501" s="9">
        <v>0</v>
      </c>
      <c r="L501" s="9">
        <v>0</v>
      </c>
      <c r="M501" s="11">
        <v>40.037720999999998</v>
      </c>
      <c r="N501" s="9" t="s">
        <v>637</v>
      </c>
      <c r="O501" s="9" t="s">
        <v>637</v>
      </c>
      <c r="P501" s="9" t="s">
        <v>643</v>
      </c>
      <c r="Q501" s="11">
        <v>5.760438056125941</v>
      </c>
      <c r="R501" s="7" t="s">
        <v>1129</v>
      </c>
      <c r="S501" s="7" t="s">
        <v>591</v>
      </c>
      <c r="T501" s="7" t="s">
        <v>28</v>
      </c>
      <c r="U501" t="str">
        <f>IF(COUNTIF($A$2:A501,A501)=1,"Joiner","Not new")</f>
        <v>Not new</v>
      </c>
    </row>
    <row r="502" spans="1:21" customFormat="1" hidden="1" x14ac:dyDescent="0.35">
      <c r="A502" s="7" t="s">
        <v>602</v>
      </c>
      <c r="B502" s="7" t="s">
        <v>846</v>
      </c>
      <c r="C502" s="7" t="s">
        <v>982</v>
      </c>
      <c r="D502" s="7" t="s">
        <v>983</v>
      </c>
      <c r="E502" s="7" t="s">
        <v>591</v>
      </c>
      <c r="F502" s="7" t="s">
        <v>32</v>
      </c>
      <c r="G502" s="8">
        <v>40579</v>
      </c>
      <c r="H502" s="8">
        <v>43920</v>
      </c>
      <c r="I502" s="9">
        <v>11.163</v>
      </c>
      <c r="J502" s="9">
        <v>9.3629999999999995</v>
      </c>
      <c r="K502" s="9">
        <v>-1.8000000000000007</v>
      </c>
      <c r="L502" s="9">
        <v>-0.16124697661918844</v>
      </c>
      <c r="M502" s="11">
        <v>57.844000000000001</v>
      </c>
      <c r="N502" s="9" t="s">
        <v>637</v>
      </c>
      <c r="O502" s="9" t="s">
        <v>637</v>
      </c>
      <c r="P502" s="9" t="s">
        <v>625</v>
      </c>
      <c r="Q502" s="11">
        <v>9.1471594798083498</v>
      </c>
      <c r="R502" s="7" t="s">
        <v>1130</v>
      </c>
      <c r="S502" s="7" t="s">
        <v>591</v>
      </c>
      <c r="T502" s="7" t="s">
        <v>32</v>
      </c>
      <c r="U502" t="str">
        <f>IF(COUNTIF($A$2:A502,A502)=1,"Joiner","Not new")</f>
        <v>Not new</v>
      </c>
    </row>
    <row r="503" spans="1:21" customFormat="1" hidden="1" x14ac:dyDescent="0.35">
      <c r="A503" s="7" t="s">
        <v>848</v>
      </c>
      <c r="B503" s="7" t="s">
        <v>849</v>
      </c>
      <c r="C503" s="7" t="s">
        <v>982</v>
      </c>
      <c r="D503" s="7" t="s">
        <v>983</v>
      </c>
      <c r="E503" s="7" t="s">
        <v>27</v>
      </c>
      <c r="F503" s="7" t="s">
        <v>32</v>
      </c>
      <c r="G503" s="8">
        <v>41176</v>
      </c>
      <c r="H503" s="8">
        <v>41944</v>
      </c>
      <c r="I503" s="9">
        <v>312</v>
      </c>
      <c r="J503" s="9">
        <v>322.39999999999998</v>
      </c>
      <c r="K503" s="9">
        <v>10.399999999999977</v>
      </c>
      <c r="L503" s="9">
        <v>3.3333333333333263E-2</v>
      </c>
      <c r="M503" s="11">
        <v>495.7</v>
      </c>
      <c r="N503" s="9" t="s">
        <v>637</v>
      </c>
      <c r="O503" s="9" t="s">
        <v>637</v>
      </c>
      <c r="P503" s="9" t="s">
        <v>625</v>
      </c>
      <c r="Q503" s="11">
        <v>2.1026694045174539</v>
      </c>
      <c r="R503" s="7" t="s">
        <v>1131</v>
      </c>
      <c r="S503" s="7" t="s">
        <v>27</v>
      </c>
      <c r="T503" s="7" t="s">
        <v>32</v>
      </c>
      <c r="U503" t="str">
        <f>IF(COUNTIF($A$2:A503,A503)=1,"Joiner","Not new")</f>
        <v>Not new</v>
      </c>
    </row>
    <row r="504" spans="1:21" customFormat="1" hidden="1" x14ac:dyDescent="0.35">
      <c r="A504" s="7" t="s">
        <v>851</v>
      </c>
      <c r="B504" s="7" t="s">
        <v>852</v>
      </c>
      <c r="C504" s="7" t="s">
        <v>982</v>
      </c>
      <c r="D504" s="7" t="s">
        <v>983</v>
      </c>
      <c r="E504" s="7" t="s">
        <v>62</v>
      </c>
      <c r="F504" s="7" t="s">
        <v>36</v>
      </c>
      <c r="G504" s="8">
        <v>41271</v>
      </c>
      <c r="H504" s="8">
        <v>42124</v>
      </c>
      <c r="I504" s="9">
        <v>12</v>
      </c>
      <c r="J504" s="9">
        <v>12</v>
      </c>
      <c r="K504" s="9">
        <v>0</v>
      </c>
      <c r="L504" s="9">
        <v>0</v>
      </c>
      <c r="M504" s="11">
        <v>31.1</v>
      </c>
      <c r="N504" s="9">
        <v>31.1</v>
      </c>
      <c r="O504" s="9" t="s">
        <v>637</v>
      </c>
      <c r="P504" s="9" t="s">
        <v>625</v>
      </c>
      <c r="Q504" s="11">
        <v>2.3353867214236823</v>
      </c>
      <c r="R504" s="7" t="s">
        <v>1132</v>
      </c>
      <c r="S504" s="7" t="s">
        <v>62</v>
      </c>
      <c r="T504" s="7" t="s">
        <v>36</v>
      </c>
      <c r="U504" t="str">
        <f>IF(COUNTIF($A$2:A504,A504)=1,"Joiner","Not new")</f>
        <v>Not new</v>
      </c>
    </row>
    <row r="505" spans="1:21" customFormat="1" hidden="1" x14ac:dyDescent="0.35">
      <c r="A505" s="7" t="s">
        <v>854</v>
      </c>
      <c r="B505" s="7" t="s">
        <v>855</v>
      </c>
      <c r="C505" s="7" t="s">
        <v>982</v>
      </c>
      <c r="D505" s="7" t="s">
        <v>983</v>
      </c>
      <c r="E505" s="7" t="s">
        <v>62</v>
      </c>
      <c r="F505" s="7" t="s">
        <v>28</v>
      </c>
      <c r="G505" s="8">
        <v>41379</v>
      </c>
      <c r="H505" s="8">
        <v>42551</v>
      </c>
      <c r="I505" s="9">
        <v>11.7</v>
      </c>
      <c r="J505" s="9">
        <v>11.4</v>
      </c>
      <c r="K505" s="9">
        <v>-0.29999999999999893</v>
      </c>
      <c r="L505" s="9">
        <v>-2.564102564102555E-2</v>
      </c>
      <c r="M505" s="11">
        <v>13.4</v>
      </c>
      <c r="N505" s="9" t="s">
        <v>637</v>
      </c>
      <c r="O505" s="9" t="s">
        <v>637</v>
      </c>
      <c r="P505" s="9" t="s">
        <v>625</v>
      </c>
      <c r="Q505" s="11">
        <v>3.2087611225188226</v>
      </c>
      <c r="R505" s="7" t="s">
        <v>1133</v>
      </c>
      <c r="S505" s="7" t="s">
        <v>62</v>
      </c>
      <c r="T505" s="7" t="s">
        <v>28</v>
      </c>
      <c r="U505" t="str">
        <f>IF(COUNTIF($A$2:A505,A505)=1,"Joiner","Not new")</f>
        <v>Not new</v>
      </c>
    </row>
    <row r="506" spans="1:21" customFormat="1" hidden="1" x14ac:dyDescent="0.35">
      <c r="A506" s="7" t="s">
        <v>1134</v>
      </c>
      <c r="B506" s="7" t="s">
        <v>1135</v>
      </c>
      <c r="C506" s="7" t="s">
        <v>982</v>
      </c>
      <c r="D506" s="7" t="s">
        <v>983</v>
      </c>
      <c r="E506" s="7" t="s">
        <v>1136</v>
      </c>
      <c r="F506" s="7" t="s">
        <v>28</v>
      </c>
      <c r="G506" s="8">
        <v>41548</v>
      </c>
      <c r="H506" s="8">
        <v>42460</v>
      </c>
      <c r="I506" s="9">
        <v>3</v>
      </c>
      <c r="J506" s="9">
        <v>3</v>
      </c>
      <c r="K506" s="9">
        <v>0</v>
      </c>
      <c r="L506" s="9">
        <v>0</v>
      </c>
      <c r="M506" s="11">
        <v>183.98000000000002</v>
      </c>
      <c r="N506" s="9" t="s">
        <v>637</v>
      </c>
      <c r="O506" s="9" t="s">
        <v>637</v>
      </c>
      <c r="P506" s="9" t="s">
        <v>643</v>
      </c>
      <c r="Q506" s="11">
        <v>2.4969199178644765</v>
      </c>
      <c r="R506" s="7" t="s">
        <v>1137</v>
      </c>
      <c r="S506" s="7" t="s">
        <v>1136</v>
      </c>
      <c r="T506" s="7" t="s">
        <v>28</v>
      </c>
      <c r="U506" t="str">
        <f>IF(COUNTIF($A$2:A506,A506)=1,"Joiner","Not new")</f>
        <v>Joiner</v>
      </c>
    </row>
    <row r="507" spans="1:21" customFormat="1" hidden="1" x14ac:dyDescent="0.35">
      <c r="A507" s="7" t="s">
        <v>230</v>
      </c>
      <c r="B507" s="7" t="s">
        <v>231</v>
      </c>
      <c r="C507" s="7" t="s">
        <v>982</v>
      </c>
      <c r="D507" s="7" t="s">
        <v>983</v>
      </c>
      <c r="E507" s="7" t="s">
        <v>1043</v>
      </c>
      <c r="F507" s="7" t="s">
        <v>36</v>
      </c>
      <c r="G507" s="8">
        <v>40817</v>
      </c>
      <c r="H507" s="8">
        <v>41821</v>
      </c>
      <c r="I507" s="9" t="s">
        <v>1138</v>
      </c>
      <c r="J507" s="9" t="s">
        <v>1139</v>
      </c>
      <c r="K507" s="9" t="s">
        <v>1140</v>
      </c>
      <c r="L507" s="9" t="s">
        <v>1141</v>
      </c>
      <c r="M507" s="11" t="s">
        <v>1142</v>
      </c>
      <c r="N507" s="9" t="s">
        <v>637</v>
      </c>
      <c r="O507" s="9" t="s">
        <v>129</v>
      </c>
      <c r="P507" s="9" t="s">
        <v>625</v>
      </c>
      <c r="Q507" s="11">
        <v>2.7488021902806299</v>
      </c>
      <c r="R507" s="7" t="s">
        <v>1143</v>
      </c>
      <c r="S507" s="7" t="s">
        <v>222</v>
      </c>
      <c r="T507" s="7" t="s">
        <v>36</v>
      </c>
      <c r="U507" t="str">
        <f>IF(COUNTIF($A$2:A507,A507)=1,"Joiner","Not new")</f>
        <v>Not new</v>
      </c>
    </row>
    <row r="508" spans="1:21" customFormat="1" hidden="1" x14ac:dyDescent="0.35">
      <c r="A508" s="7" t="s">
        <v>1144</v>
      </c>
      <c r="B508" s="7" t="s">
        <v>1145</v>
      </c>
      <c r="C508" s="7" t="s">
        <v>982</v>
      </c>
      <c r="D508" s="7" t="s">
        <v>983</v>
      </c>
      <c r="E508" s="7" t="s">
        <v>27</v>
      </c>
      <c r="F508" s="7" t="s">
        <v>36</v>
      </c>
      <c r="G508" s="8">
        <v>41759</v>
      </c>
      <c r="H508" s="8">
        <v>42155</v>
      </c>
      <c r="I508" s="9">
        <v>164</v>
      </c>
      <c r="J508" s="9">
        <v>164</v>
      </c>
      <c r="K508" s="9">
        <v>0</v>
      </c>
      <c r="L508" s="9">
        <v>0</v>
      </c>
      <c r="M508" s="11">
        <v>4723.6099999999997</v>
      </c>
      <c r="N508" s="9" t="s">
        <v>637</v>
      </c>
      <c r="O508" s="9">
        <v>4068.2230614560799</v>
      </c>
      <c r="P508" s="9" t="s">
        <v>625</v>
      </c>
      <c r="Q508" s="11">
        <v>1.0841889117043122</v>
      </c>
      <c r="R508" s="7" t="s">
        <v>1146</v>
      </c>
      <c r="S508" s="7" t="s">
        <v>27</v>
      </c>
      <c r="T508" s="7" t="s">
        <v>36</v>
      </c>
      <c r="U508" t="str">
        <f>IF(COUNTIF($A$2:A508,A508)=1,"Joiner","Not new")</f>
        <v>Joiner</v>
      </c>
    </row>
    <row r="509" spans="1:21" customFormat="1" hidden="1" x14ac:dyDescent="0.35">
      <c r="A509" s="7" t="s">
        <v>608</v>
      </c>
      <c r="B509" s="7" t="s">
        <v>859</v>
      </c>
      <c r="C509" s="7" t="s">
        <v>982</v>
      </c>
      <c r="D509" s="7" t="s">
        <v>983</v>
      </c>
      <c r="E509" s="7" t="s">
        <v>1034</v>
      </c>
      <c r="F509" s="7" t="s">
        <v>46</v>
      </c>
      <c r="G509" s="8">
        <v>40330</v>
      </c>
      <c r="H509" s="8">
        <v>42675</v>
      </c>
      <c r="I509" s="9">
        <v>19.5</v>
      </c>
      <c r="J509" s="9">
        <v>19.5</v>
      </c>
      <c r="K509" s="9">
        <v>0</v>
      </c>
      <c r="L509" s="9">
        <v>0</v>
      </c>
      <c r="M509" s="11">
        <v>828</v>
      </c>
      <c r="N509" s="9" t="s">
        <v>637</v>
      </c>
      <c r="O509" s="9">
        <v>7.5</v>
      </c>
      <c r="P509" s="9" t="s">
        <v>631</v>
      </c>
      <c r="Q509" s="11">
        <v>6.4202600958247773</v>
      </c>
      <c r="R509" s="7" t="s">
        <v>1147</v>
      </c>
      <c r="S509" s="7" t="s">
        <v>222</v>
      </c>
      <c r="T509" s="7" t="s">
        <v>46</v>
      </c>
      <c r="U509" t="str">
        <f>IF(COUNTIF($A$2:A509,A509)=1,"Joiner","Not new")</f>
        <v>Not new</v>
      </c>
    </row>
    <row r="510" spans="1:21" customFormat="1" hidden="1" x14ac:dyDescent="0.35">
      <c r="A510" s="7" t="s">
        <v>611</v>
      </c>
      <c r="B510" s="7" t="s">
        <v>861</v>
      </c>
      <c r="C510" s="7" t="s">
        <v>982</v>
      </c>
      <c r="D510" s="7" t="s">
        <v>983</v>
      </c>
      <c r="E510" s="7" t="s">
        <v>1034</v>
      </c>
      <c r="F510" s="7" t="s">
        <v>46</v>
      </c>
      <c r="G510" s="8">
        <v>40558</v>
      </c>
      <c r="H510" s="8">
        <v>42702</v>
      </c>
      <c r="I510" s="9">
        <v>0</v>
      </c>
      <c r="J510" s="9">
        <v>0</v>
      </c>
      <c r="K510" s="9">
        <v>0</v>
      </c>
      <c r="L510" s="9" t="s">
        <v>995</v>
      </c>
      <c r="M510" s="11">
        <v>53.538999999999994</v>
      </c>
      <c r="N510" s="9" t="s">
        <v>637</v>
      </c>
      <c r="O510" s="9" t="s">
        <v>637</v>
      </c>
      <c r="P510" s="9" t="s">
        <v>631</v>
      </c>
      <c r="Q510" s="11">
        <v>5.8699520876112254</v>
      </c>
      <c r="R510" s="7" t="s">
        <v>1148</v>
      </c>
      <c r="S510" s="7" t="s">
        <v>222</v>
      </c>
      <c r="T510" s="7" t="s">
        <v>46</v>
      </c>
      <c r="U510" t="str">
        <f>IF(COUNTIF($A$2:A510,A510)=1,"Joiner","Not new")</f>
        <v>Not new</v>
      </c>
    </row>
    <row r="511" spans="1:21" customFormat="1" hidden="1" x14ac:dyDescent="0.35">
      <c r="A511" s="7" t="s">
        <v>614</v>
      </c>
      <c r="B511" s="7" t="s">
        <v>615</v>
      </c>
      <c r="C511" s="7" t="s">
        <v>982</v>
      </c>
      <c r="D511" s="7" t="s">
        <v>983</v>
      </c>
      <c r="E511" s="7" t="s">
        <v>1034</v>
      </c>
      <c r="F511" s="7" t="s">
        <v>32</v>
      </c>
      <c r="G511" s="8">
        <v>39722</v>
      </c>
      <c r="H511" s="8">
        <v>43388</v>
      </c>
      <c r="I511" s="9">
        <v>0</v>
      </c>
      <c r="J511" s="9">
        <v>0</v>
      </c>
      <c r="K511" s="9">
        <v>0</v>
      </c>
      <c r="L511" s="9" t="s">
        <v>995</v>
      </c>
      <c r="M511" s="11">
        <v>1036.3000000000002</v>
      </c>
      <c r="N511" s="9" t="s">
        <v>637</v>
      </c>
      <c r="O511" s="9" t="s">
        <v>637</v>
      </c>
      <c r="P511" s="9" t="s">
        <v>631</v>
      </c>
      <c r="Q511" s="11">
        <v>10.036960985626283</v>
      </c>
      <c r="R511" s="7" t="s">
        <v>1149</v>
      </c>
      <c r="S511" s="7" t="s">
        <v>222</v>
      </c>
      <c r="T511" s="7" t="s">
        <v>32</v>
      </c>
      <c r="U511" t="str">
        <f>IF(COUNTIF($A$2:A511,A511)=1,"Joiner","Not new")</f>
        <v>Not new</v>
      </c>
    </row>
    <row r="512" spans="1:21" customFormat="1" hidden="1" x14ac:dyDescent="0.35">
      <c r="A512" s="7" t="s">
        <v>239</v>
      </c>
      <c r="B512" s="7" t="s">
        <v>240</v>
      </c>
      <c r="C512" s="7" t="s">
        <v>982</v>
      </c>
      <c r="D512" s="7" t="s">
        <v>983</v>
      </c>
      <c r="E512" s="7" t="s">
        <v>1043</v>
      </c>
      <c r="F512" s="7" t="s">
        <v>28</v>
      </c>
      <c r="G512" s="8">
        <v>38808</v>
      </c>
      <c r="H512" s="8">
        <v>42460</v>
      </c>
      <c r="I512" s="9">
        <v>7.7649999999999997</v>
      </c>
      <c r="J512" s="9">
        <v>10.95</v>
      </c>
      <c r="K512" s="9">
        <v>3.1849999999999996</v>
      </c>
      <c r="L512" s="9">
        <v>0.41017385705086923</v>
      </c>
      <c r="M512" s="11">
        <v>51.100999999999999</v>
      </c>
      <c r="N512" s="9" t="s">
        <v>637</v>
      </c>
      <c r="O512" s="9" t="s">
        <v>637</v>
      </c>
      <c r="P512" s="9" t="s">
        <v>643</v>
      </c>
      <c r="Q512" s="11">
        <v>9.9986310746064344</v>
      </c>
      <c r="R512" s="7" t="s">
        <v>1150</v>
      </c>
      <c r="S512" s="7" t="s">
        <v>222</v>
      </c>
      <c r="T512" s="7" t="s">
        <v>28</v>
      </c>
      <c r="U512" t="str">
        <f>IF(COUNTIF($A$2:A512,A512)=1,"Joiner","Not new")</f>
        <v>Not new</v>
      </c>
    </row>
    <row r="513" spans="1:21" customFormat="1" hidden="1" x14ac:dyDescent="0.35">
      <c r="A513" s="7" t="s">
        <v>242</v>
      </c>
      <c r="B513" s="7" t="s">
        <v>1151</v>
      </c>
      <c r="C513" s="7" t="s">
        <v>982</v>
      </c>
      <c r="D513" s="7" t="s">
        <v>983</v>
      </c>
      <c r="E513" s="7" t="s">
        <v>1043</v>
      </c>
      <c r="F513" s="7" t="s">
        <v>36</v>
      </c>
      <c r="G513" s="8">
        <v>37973</v>
      </c>
      <c r="H513" s="8">
        <v>42307</v>
      </c>
      <c r="I513" s="9">
        <v>97.5</v>
      </c>
      <c r="J513" s="9">
        <v>121.0014792834705</v>
      </c>
      <c r="K513" s="9">
        <v>23.501479283470502</v>
      </c>
      <c r="L513" s="9">
        <v>0.24104081316380002</v>
      </c>
      <c r="M513" s="11">
        <v>1108.9699999999998</v>
      </c>
      <c r="N513" s="9" t="s">
        <v>637</v>
      </c>
      <c r="O513" s="9" t="s">
        <v>637</v>
      </c>
      <c r="P513" s="9" t="s">
        <v>643</v>
      </c>
      <c r="Q513" s="11">
        <v>11.865845311430528</v>
      </c>
      <c r="R513" s="7" t="s">
        <v>1152</v>
      </c>
      <c r="S513" s="7" t="s">
        <v>222</v>
      </c>
      <c r="T513" s="7" t="s">
        <v>36</v>
      </c>
      <c r="U513" t="str">
        <f>IF(COUNTIF($A$2:A513,A513)=1,"Joiner","Not new")</f>
        <v>Not new</v>
      </c>
    </row>
    <row r="514" spans="1:21" customFormat="1" hidden="1" x14ac:dyDescent="0.35">
      <c r="A514" s="7" t="s">
        <v>245</v>
      </c>
      <c r="B514" s="7" t="s">
        <v>1153</v>
      </c>
      <c r="C514" s="7" t="s">
        <v>982</v>
      </c>
      <c r="D514" s="7" t="s">
        <v>983</v>
      </c>
      <c r="E514" s="7" t="s">
        <v>1043</v>
      </c>
      <c r="F514" s="7" t="s">
        <v>36</v>
      </c>
      <c r="G514" s="8">
        <v>38012</v>
      </c>
      <c r="H514" s="8">
        <v>42308</v>
      </c>
      <c r="I514" s="9">
        <v>40.11</v>
      </c>
      <c r="J514" s="9">
        <v>68.766161436291142</v>
      </c>
      <c r="K514" s="9">
        <v>28.656161436291143</v>
      </c>
      <c r="L514" s="9">
        <v>0.71443932775594976</v>
      </c>
      <c r="M514" s="11">
        <v>634.05999999999995</v>
      </c>
      <c r="N514" s="9" t="s">
        <v>637</v>
      </c>
      <c r="O514" s="9" t="s">
        <v>637</v>
      </c>
      <c r="P514" s="9" t="s">
        <v>643</v>
      </c>
      <c r="Q514" s="11">
        <v>11.761806981519507</v>
      </c>
      <c r="R514" s="7" t="s">
        <v>1154</v>
      </c>
      <c r="S514" s="7" t="s">
        <v>222</v>
      </c>
      <c r="T514" s="7" t="s">
        <v>36</v>
      </c>
      <c r="U514" t="str">
        <f>IF(COUNTIF($A$2:A514,A514)=1,"Joiner","Not new")</f>
        <v>Not new</v>
      </c>
    </row>
    <row r="515" spans="1:21" customFormat="1" hidden="1" x14ac:dyDescent="0.35">
      <c r="A515" s="7" t="s">
        <v>864</v>
      </c>
      <c r="B515" s="7" t="s">
        <v>865</v>
      </c>
      <c r="C515" s="7" t="s">
        <v>982</v>
      </c>
      <c r="D515" s="7" t="s">
        <v>983</v>
      </c>
      <c r="E515" s="7" t="s">
        <v>1043</v>
      </c>
      <c r="F515" s="7" t="s">
        <v>32</v>
      </c>
      <c r="G515" s="8">
        <v>40848</v>
      </c>
      <c r="H515" s="8">
        <v>42913</v>
      </c>
      <c r="I515" s="9">
        <v>40.914000000000001</v>
      </c>
      <c r="J515" s="9">
        <v>11.05</v>
      </c>
      <c r="K515" s="9">
        <v>-29.864000000000001</v>
      </c>
      <c r="L515" s="9">
        <v>-0.72992129833308894</v>
      </c>
      <c r="M515" s="11">
        <v>189.05500000000001</v>
      </c>
      <c r="N515" s="9" t="s">
        <v>637</v>
      </c>
      <c r="O515" s="9">
        <v>0</v>
      </c>
      <c r="P515" s="9" t="s">
        <v>643</v>
      </c>
      <c r="Q515" s="11">
        <v>5.6536618754277894</v>
      </c>
      <c r="R515" s="7" t="s">
        <v>1155</v>
      </c>
      <c r="S515" s="7" t="s">
        <v>222</v>
      </c>
      <c r="T515" s="7" t="s">
        <v>32</v>
      </c>
      <c r="U515" t="str">
        <f>IF(COUNTIF($A$2:A515,A515)=1,"Joiner","Not new")</f>
        <v>Not new</v>
      </c>
    </row>
    <row r="516" spans="1:21" customFormat="1" hidden="1" x14ac:dyDescent="0.35">
      <c r="A516" s="7" t="s">
        <v>867</v>
      </c>
      <c r="B516" s="7" t="s">
        <v>868</v>
      </c>
      <c r="C516" s="7" t="s">
        <v>982</v>
      </c>
      <c r="D516" s="7" t="s">
        <v>983</v>
      </c>
      <c r="E516" s="7" t="s">
        <v>1043</v>
      </c>
      <c r="F516" s="7" t="s">
        <v>28</v>
      </c>
      <c r="G516" s="8">
        <v>40934</v>
      </c>
      <c r="H516" s="8">
        <v>42094</v>
      </c>
      <c r="I516" s="9">
        <v>79.644962641200522</v>
      </c>
      <c r="J516" s="9">
        <v>90.342623244748921</v>
      </c>
      <c r="K516" s="9">
        <v>10.6976606035484</v>
      </c>
      <c r="L516" s="9">
        <v>0.13431685129593463</v>
      </c>
      <c r="M516" s="11">
        <v>309.42400386138434</v>
      </c>
      <c r="N516" s="9" t="s">
        <v>637</v>
      </c>
      <c r="O516" s="9" t="s">
        <v>637</v>
      </c>
      <c r="P516" s="9" t="s">
        <v>643</v>
      </c>
      <c r="Q516" s="11">
        <v>3.1759069130732374</v>
      </c>
      <c r="R516" s="7" t="s">
        <v>1156</v>
      </c>
      <c r="S516" s="7" t="s">
        <v>222</v>
      </c>
      <c r="T516" s="7" t="s">
        <v>28</v>
      </c>
      <c r="U516" t="str">
        <f>IF(COUNTIF($A$2:A516,A516)=1,"Joiner","Not new")</f>
        <v>Not new</v>
      </c>
    </row>
    <row r="517" spans="1:21" customFormat="1" hidden="1" x14ac:dyDescent="0.35">
      <c r="A517" s="7" t="s">
        <v>870</v>
      </c>
      <c r="B517" s="7" t="s">
        <v>871</v>
      </c>
      <c r="C517" s="7" t="s">
        <v>982</v>
      </c>
      <c r="D517" s="7" t="s">
        <v>983</v>
      </c>
      <c r="E517" s="7" t="s">
        <v>1043</v>
      </c>
      <c r="F517" s="7" t="s">
        <v>28</v>
      </c>
      <c r="G517" s="8">
        <v>40634</v>
      </c>
      <c r="H517" s="8">
        <v>41730</v>
      </c>
      <c r="I517" s="9">
        <v>50</v>
      </c>
      <c r="J517" s="9">
        <v>25.4</v>
      </c>
      <c r="K517" s="9">
        <v>-24.6</v>
      </c>
      <c r="L517" s="9">
        <v>-0.49200000000000005</v>
      </c>
      <c r="M517" s="11">
        <v>213.17</v>
      </c>
      <c r="N517" s="9" t="s">
        <v>637</v>
      </c>
      <c r="O517" s="9" t="s">
        <v>637</v>
      </c>
      <c r="P517" s="9" t="s">
        <v>643</v>
      </c>
      <c r="Q517" s="11">
        <v>3.0006844626967832</v>
      </c>
      <c r="R517" s="7" t="s">
        <v>1157</v>
      </c>
      <c r="S517" s="7" t="s">
        <v>222</v>
      </c>
      <c r="T517" s="7" t="s">
        <v>28</v>
      </c>
      <c r="U517" t="str">
        <f>IF(COUNTIF($A$2:A517,A517)=1,"Joiner","Not new")</f>
        <v>Not new</v>
      </c>
    </row>
    <row r="518" spans="1:21" customFormat="1" hidden="1" x14ac:dyDescent="0.35">
      <c r="A518" s="7" t="s">
        <v>873</v>
      </c>
      <c r="B518" s="7" t="s">
        <v>874</v>
      </c>
      <c r="C518" s="7" t="s">
        <v>982</v>
      </c>
      <c r="D518" s="7" t="s">
        <v>983</v>
      </c>
      <c r="E518" s="7" t="s">
        <v>1043</v>
      </c>
      <c r="F518" s="7" t="s">
        <v>197</v>
      </c>
      <c r="G518" s="8">
        <v>40987</v>
      </c>
      <c r="H518" s="8">
        <v>42339</v>
      </c>
      <c r="I518" s="9" t="s">
        <v>1010</v>
      </c>
      <c r="J518" s="9" t="s">
        <v>1010</v>
      </c>
      <c r="K518" s="9" t="s">
        <v>1010</v>
      </c>
      <c r="L518" s="9" t="s">
        <v>1010</v>
      </c>
      <c r="M518" s="11" t="s">
        <v>1010</v>
      </c>
      <c r="N518" s="9" t="s">
        <v>637</v>
      </c>
      <c r="O518" s="9" t="s">
        <v>129</v>
      </c>
      <c r="P518" s="9" t="s">
        <v>625</v>
      </c>
      <c r="Q518" s="11">
        <v>3.7015742642026011</v>
      </c>
      <c r="R518" s="7" t="s">
        <v>1158</v>
      </c>
      <c r="S518" s="7" t="s">
        <v>222</v>
      </c>
      <c r="T518" s="7" t="s">
        <v>197</v>
      </c>
      <c r="U518" t="str">
        <f>IF(COUNTIF($A$2:A518,A518)=1,"Joiner","Not new")</f>
        <v>Not new</v>
      </c>
    </row>
    <row r="519" spans="1:21" customFormat="1" hidden="1" x14ac:dyDescent="0.35">
      <c r="A519" s="7" t="s">
        <v>877</v>
      </c>
      <c r="B519" s="7" t="s">
        <v>878</v>
      </c>
      <c r="C519" s="7" t="s">
        <v>982</v>
      </c>
      <c r="D519" s="7" t="s">
        <v>983</v>
      </c>
      <c r="E519" s="7" t="s">
        <v>1043</v>
      </c>
      <c r="F519" s="7" t="s">
        <v>28</v>
      </c>
      <c r="G519" s="8">
        <v>40909</v>
      </c>
      <c r="H519" s="8">
        <v>43465</v>
      </c>
      <c r="I519" s="9">
        <v>9.3999999999999986</v>
      </c>
      <c r="J519" s="9">
        <v>9.3999999999999986</v>
      </c>
      <c r="K519" s="9">
        <v>0</v>
      </c>
      <c r="L519" s="9">
        <v>0</v>
      </c>
      <c r="M519" s="11">
        <v>1295.53</v>
      </c>
      <c r="N519" s="9" t="s">
        <v>637</v>
      </c>
      <c r="O519" s="9">
        <v>34.799999999999997</v>
      </c>
      <c r="P519" s="9" t="s">
        <v>631</v>
      </c>
      <c r="Q519" s="11">
        <v>6.9979466119096507</v>
      </c>
      <c r="R519" s="7" t="s">
        <v>1159</v>
      </c>
      <c r="S519" s="7" t="s">
        <v>222</v>
      </c>
      <c r="T519" s="7" t="s">
        <v>28</v>
      </c>
      <c r="U519" t="str">
        <f>IF(COUNTIF($A$2:A519,A519)=1,"Joiner","Not new")</f>
        <v>Not new</v>
      </c>
    </row>
    <row r="520" spans="1:21" customFormat="1" hidden="1" x14ac:dyDescent="0.35">
      <c r="A520" s="7" t="s">
        <v>880</v>
      </c>
      <c r="B520" s="7" t="s">
        <v>881</v>
      </c>
      <c r="C520" s="7" t="s">
        <v>982</v>
      </c>
      <c r="D520" s="7" t="s">
        <v>983</v>
      </c>
      <c r="E520" s="7" t="s">
        <v>1043</v>
      </c>
      <c r="F520" s="7" t="s">
        <v>46</v>
      </c>
      <c r="G520" s="8">
        <v>39877</v>
      </c>
      <c r="H520" s="8">
        <v>41730</v>
      </c>
      <c r="I520" s="9">
        <v>25.5</v>
      </c>
      <c r="J520" s="9">
        <v>25.5</v>
      </c>
      <c r="K520" s="9">
        <v>0</v>
      </c>
      <c r="L520" s="9">
        <v>0</v>
      </c>
      <c r="M520" s="11">
        <v>70.2</v>
      </c>
      <c r="N520" s="9" t="s">
        <v>637</v>
      </c>
      <c r="O520" s="9">
        <v>0</v>
      </c>
      <c r="P520" s="9" t="s">
        <v>625</v>
      </c>
      <c r="Q520" s="11">
        <v>5.0732375085557839</v>
      </c>
      <c r="R520" s="7" t="s">
        <v>1160</v>
      </c>
      <c r="S520" s="7" t="s">
        <v>222</v>
      </c>
      <c r="T520" s="7" t="s">
        <v>46</v>
      </c>
      <c r="U520" t="str">
        <f>IF(COUNTIF($A$2:A520,A520)=1,"Joiner","Not new")</f>
        <v>Not new</v>
      </c>
    </row>
    <row r="521" spans="1:21" customFormat="1" hidden="1" x14ac:dyDescent="0.35">
      <c r="A521" s="7" t="s">
        <v>883</v>
      </c>
      <c r="B521" s="7" t="s">
        <v>1161</v>
      </c>
      <c r="C521" s="7" t="s">
        <v>982</v>
      </c>
      <c r="D521" s="7" t="s">
        <v>983</v>
      </c>
      <c r="E521" s="7" t="s">
        <v>1043</v>
      </c>
      <c r="F521" s="7" t="s">
        <v>28</v>
      </c>
      <c r="G521" s="8">
        <v>41533</v>
      </c>
      <c r="H521" s="8">
        <v>43344</v>
      </c>
      <c r="I521" s="9">
        <v>59.83</v>
      </c>
      <c r="J521" s="9">
        <v>59.83</v>
      </c>
      <c r="K521" s="9">
        <v>0</v>
      </c>
      <c r="L521" s="9">
        <v>0</v>
      </c>
      <c r="M521" s="11">
        <v>436.09</v>
      </c>
      <c r="N521" s="9" t="s">
        <v>637</v>
      </c>
      <c r="O521" s="9" t="s">
        <v>637</v>
      </c>
      <c r="P521" s="9" t="s">
        <v>1002</v>
      </c>
      <c r="Q521" s="11">
        <v>4.9582477754962353</v>
      </c>
      <c r="R521" s="7" t="s">
        <v>1162</v>
      </c>
      <c r="S521" s="7" t="s">
        <v>222</v>
      </c>
      <c r="T521" s="7" t="s">
        <v>28</v>
      </c>
      <c r="U521" t="str">
        <f>IF(COUNTIF($A$2:A521,A521)=1,"Joiner","Not new")</f>
        <v>Not new</v>
      </c>
    </row>
    <row r="522" spans="1:21" customFormat="1" hidden="1" x14ac:dyDescent="0.35">
      <c r="A522" s="7" t="s">
        <v>886</v>
      </c>
      <c r="B522" s="7" t="s">
        <v>887</v>
      </c>
      <c r="C522" s="7" t="s">
        <v>982</v>
      </c>
      <c r="D522" s="7" t="s">
        <v>983</v>
      </c>
      <c r="E522" s="7" t="s">
        <v>1043</v>
      </c>
      <c r="F522" s="7" t="s">
        <v>46</v>
      </c>
      <c r="G522" s="8">
        <v>41254</v>
      </c>
      <c r="H522" s="8">
        <v>41579</v>
      </c>
      <c r="I522" s="9">
        <v>67.34</v>
      </c>
      <c r="J522" s="9">
        <v>67.34</v>
      </c>
      <c r="K522" s="9">
        <v>0</v>
      </c>
      <c r="L522" s="9">
        <v>0</v>
      </c>
      <c r="M522" s="11">
        <v>171.53</v>
      </c>
      <c r="N522" s="9" t="s">
        <v>637</v>
      </c>
      <c r="O522" s="9">
        <v>0</v>
      </c>
      <c r="P522" s="9" t="s">
        <v>625</v>
      </c>
      <c r="Q522" s="11">
        <v>0.88980150581793294</v>
      </c>
      <c r="R522" s="7" t="s">
        <v>1163</v>
      </c>
      <c r="S522" s="7" t="s">
        <v>222</v>
      </c>
      <c r="T522" s="7" t="s">
        <v>46</v>
      </c>
      <c r="U522" t="str">
        <f>IF(COUNTIF($A$2:A522,A522)=1,"Joiner","Not new")</f>
        <v>Not new</v>
      </c>
    </row>
    <row r="523" spans="1:21" customFormat="1" hidden="1" x14ac:dyDescent="0.35">
      <c r="A523" s="7" t="s">
        <v>889</v>
      </c>
      <c r="B523" s="7" t="s">
        <v>890</v>
      </c>
      <c r="C523" s="7" t="s">
        <v>982</v>
      </c>
      <c r="D523" s="7" t="s">
        <v>983</v>
      </c>
      <c r="E523" s="7" t="s">
        <v>1043</v>
      </c>
      <c r="F523" s="7" t="s">
        <v>28</v>
      </c>
      <c r="G523" s="8">
        <v>40308</v>
      </c>
      <c r="H523" s="8">
        <v>43189</v>
      </c>
      <c r="I523" s="9">
        <v>65.86</v>
      </c>
      <c r="J523" s="9">
        <v>73.677373234452489</v>
      </c>
      <c r="K523" s="9">
        <v>7.8173732344524893</v>
      </c>
      <c r="L523" s="9">
        <v>0.11869683016174445</v>
      </c>
      <c r="M523" s="11">
        <v>205.71000000000004</v>
      </c>
      <c r="N523" s="9" t="s">
        <v>637</v>
      </c>
      <c r="O523" s="9" t="s">
        <v>637</v>
      </c>
      <c r="P523" s="9" t="s">
        <v>643</v>
      </c>
      <c r="Q523" s="11">
        <v>7.8877481177275834</v>
      </c>
      <c r="R523" s="7" t="s">
        <v>1164</v>
      </c>
      <c r="S523" s="7" t="s">
        <v>222</v>
      </c>
      <c r="T523" s="7" t="s">
        <v>28</v>
      </c>
      <c r="U523" t="str">
        <f>IF(COUNTIF($A$2:A523,A523)=1,"Joiner","Not new")</f>
        <v>Not new</v>
      </c>
    </row>
    <row r="524" spans="1:21" customFormat="1" hidden="1" x14ac:dyDescent="0.35">
      <c r="A524" s="7" t="s">
        <v>892</v>
      </c>
      <c r="B524" s="7" t="s">
        <v>893</v>
      </c>
      <c r="C524" s="7" t="s">
        <v>982</v>
      </c>
      <c r="D524" s="7" t="s">
        <v>983</v>
      </c>
      <c r="E524" s="7" t="s">
        <v>1043</v>
      </c>
      <c r="F524" s="7" t="s">
        <v>28</v>
      </c>
      <c r="G524" s="8">
        <v>40482</v>
      </c>
      <c r="H524" s="8">
        <v>42369</v>
      </c>
      <c r="I524" s="9">
        <v>242.05</v>
      </c>
      <c r="J524" s="9">
        <v>242.05</v>
      </c>
      <c r="K524" s="9">
        <v>0</v>
      </c>
      <c r="L524" s="9">
        <v>0</v>
      </c>
      <c r="M524" s="11">
        <v>653.15000000000009</v>
      </c>
      <c r="N524" s="9" t="s">
        <v>637</v>
      </c>
      <c r="O524" s="9">
        <v>0</v>
      </c>
      <c r="P524" s="9" t="s">
        <v>625</v>
      </c>
      <c r="Q524" s="11">
        <v>5.1663244353182751</v>
      </c>
      <c r="R524" s="7" t="s">
        <v>1165</v>
      </c>
      <c r="S524" s="7" t="s">
        <v>222</v>
      </c>
      <c r="T524" s="7" t="s">
        <v>28</v>
      </c>
      <c r="U524" t="str">
        <f>IF(COUNTIF($A$2:A524,A524)=1,"Joiner","Not new")</f>
        <v>Not new</v>
      </c>
    </row>
    <row r="525" spans="1:21" customFormat="1" hidden="1" x14ac:dyDescent="0.35">
      <c r="A525" s="7" t="s">
        <v>895</v>
      </c>
      <c r="B525" s="7" t="s">
        <v>896</v>
      </c>
      <c r="C525" s="7" t="s">
        <v>982</v>
      </c>
      <c r="D525" s="7" t="s">
        <v>983</v>
      </c>
      <c r="E525" s="7" t="s">
        <v>1043</v>
      </c>
      <c r="F525" s="7" t="s">
        <v>28</v>
      </c>
      <c r="G525" s="8">
        <v>41116</v>
      </c>
      <c r="H525" s="8">
        <v>43190</v>
      </c>
      <c r="I525" s="9">
        <v>35.410236250000004</v>
      </c>
      <c r="J525" s="9">
        <v>33.975193384843351</v>
      </c>
      <c r="K525" s="9">
        <v>-1.4350428651566531</v>
      </c>
      <c r="L525" s="9">
        <v>-4.0526215499526723E-2</v>
      </c>
      <c r="M525" s="11">
        <v>131.16372640545146</v>
      </c>
      <c r="N525" s="9" t="s">
        <v>637</v>
      </c>
      <c r="O525" s="9">
        <v>0</v>
      </c>
      <c r="P525" s="9" t="s">
        <v>625</v>
      </c>
      <c r="Q525" s="11">
        <v>5.678302532511978</v>
      </c>
      <c r="R525" s="7" t="s">
        <v>1166</v>
      </c>
      <c r="S525" s="7" t="s">
        <v>222</v>
      </c>
      <c r="T525" s="7" t="s">
        <v>28</v>
      </c>
      <c r="U525" t="str">
        <f>IF(COUNTIF($A$2:A525,A525)=1,"Joiner","Not new")</f>
        <v>Not new</v>
      </c>
    </row>
    <row r="526" spans="1:21" customFormat="1" hidden="1" x14ac:dyDescent="0.35">
      <c r="A526" s="7" t="s">
        <v>961</v>
      </c>
      <c r="B526" s="7" t="s">
        <v>962</v>
      </c>
      <c r="C526" s="7" t="s">
        <v>982</v>
      </c>
      <c r="D526" s="7" t="s">
        <v>983</v>
      </c>
      <c r="E526" s="7" t="s">
        <v>1043</v>
      </c>
      <c r="F526" s="7" t="s">
        <v>28</v>
      </c>
      <c r="G526" s="8">
        <v>40997</v>
      </c>
      <c r="H526" s="8">
        <v>42551</v>
      </c>
      <c r="I526" s="9">
        <v>27.39</v>
      </c>
      <c r="J526" s="9">
        <v>19.09</v>
      </c>
      <c r="K526" s="9">
        <v>-8.3000000000000007</v>
      </c>
      <c r="L526" s="9">
        <v>-0.30303030303030304</v>
      </c>
      <c r="M526" s="11">
        <v>168.09</v>
      </c>
      <c r="N526" s="9" t="s">
        <v>637</v>
      </c>
      <c r="O526" s="9" t="s">
        <v>637</v>
      </c>
      <c r="P526" s="9" t="s">
        <v>643</v>
      </c>
      <c r="Q526" s="11">
        <v>4.2546201232032859</v>
      </c>
      <c r="R526" s="7" t="s">
        <v>1167</v>
      </c>
      <c r="S526" s="7" t="s">
        <v>222</v>
      </c>
      <c r="T526" s="7" t="s">
        <v>28</v>
      </c>
      <c r="U526" t="str">
        <f>IF(COUNTIF($A$2:A526,A526)=1,"Joiner","Not new")</f>
        <v>Not new</v>
      </c>
    </row>
    <row r="527" spans="1:21" customFormat="1" hidden="1" x14ac:dyDescent="0.35">
      <c r="A527" s="7" t="s">
        <v>617</v>
      </c>
      <c r="B527" s="7" t="s">
        <v>618</v>
      </c>
      <c r="C527" s="7" t="s">
        <v>982</v>
      </c>
      <c r="D527" s="7" t="s">
        <v>983</v>
      </c>
      <c r="E527" s="7" t="s">
        <v>311</v>
      </c>
      <c r="F527" s="7" t="s">
        <v>32</v>
      </c>
      <c r="G527" s="8">
        <v>40544</v>
      </c>
      <c r="H527" s="8">
        <v>43070</v>
      </c>
      <c r="I527" s="9">
        <v>19.89</v>
      </c>
      <c r="J527" s="9">
        <v>19.89</v>
      </c>
      <c r="K527" s="9">
        <v>0</v>
      </c>
      <c r="L527" s="9">
        <v>0</v>
      </c>
      <c r="M527" s="11">
        <v>46</v>
      </c>
      <c r="N527" s="9" t="s">
        <v>637</v>
      </c>
      <c r="O527" s="9" t="s">
        <v>637</v>
      </c>
      <c r="P527" s="9" t="s">
        <v>631</v>
      </c>
      <c r="Q527" s="11">
        <v>6.9158110882956878</v>
      </c>
      <c r="R527" s="7" t="s">
        <v>1168</v>
      </c>
      <c r="S527" s="7" t="s">
        <v>311</v>
      </c>
      <c r="T527" s="7" t="s">
        <v>32</v>
      </c>
      <c r="U527" t="str">
        <f>IF(COUNTIF($A$2:A527,A527)=1,"Joiner","Not new")</f>
        <v>Not new</v>
      </c>
    </row>
    <row r="528" spans="1:21" customFormat="1" hidden="1" x14ac:dyDescent="0.35">
      <c r="A528" s="7" t="s">
        <v>898</v>
      </c>
      <c r="B528" s="7" t="s">
        <v>1169</v>
      </c>
      <c r="C528" s="7" t="s">
        <v>982</v>
      </c>
      <c r="D528" s="7" t="s">
        <v>983</v>
      </c>
      <c r="E528" s="7" t="s">
        <v>1043</v>
      </c>
      <c r="F528" s="7" t="s">
        <v>197</v>
      </c>
      <c r="G528" s="8">
        <v>40997</v>
      </c>
      <c r="H528" s="8">
        <v>41922</v>
      </c>
      <c r="I528" s="9">
        <v>177.46</v>
      </c>
      <c r="J528" s="9">
        <v>1.89</v>
      </c>
      <c r="K528" s="9">
        <v>-175.57000000000002</v>
      </c>
      <c r="L528" s="9">
        <v>-0.98934971261129279</v>
      </c>
      <c r="M528" s="11">
        <v>748.16</v>
      </c>
      <c r="N528" s="9" t="s">
        <v>637</v>
      </c>
      <c r="O528" s="9" t="s">
        <v>637</v>
      </c>
      <c r="P528" s="9" t="s">
        <v>643</v>
      </c>
      <c r="Q528" s="11">
        <v>2.5325119780971939</v>
      </c>
      <c r="R528" s="7" t="s">
        <v>1170</v>
      </c>
      <c r="S528" s="7" t="s">
        <v>222</v>
      </c>
      <c r="T528" s="7" t="s">
        <v>197</v>
      </c>
      <c r="U528" t="str">
        <f>IF(COUNTIF($A$2:A528,A528)=1,"Joiner","Not new")</f>
        <v>Not new</v>
      </c>
    </row>
    <row r="529" spans="1:21" customFormat="1" hidden="1" x14ac:dyDescent="0.35">
      <c r="A529" s="7" t="s">
        <v>620</v>
      </c>
      <c r="B529" s="7" t="s">
        <v>621</v>
      </c>
      <c r="C529" s="7" t="s">
        <v>982</v>
      </c>
      <c r="D529" s="7" t="s">
        <v>983</v>
      </c>
      <c r="E529" s="7" t="s">
        <v>311</v>
      </c>
      <c r="F529" s="7" t="s">
        <v>32</v>
      </c>
      <c r="G529" s="8">
        <v>40695</v>
      </c>
      <c r="H529" s="8">
        <v>42583</v>
      </c>
      <c r="I529" s="9">
        <v>22.04</v>
      </c>
      <c r="J529" s="9">
        <v>22.04</v>
      </c>
      <c r="K529" s="9">
        <v>0</v>
      </c>
      <c r="L529" s="9">
        <v>0</v>
      </c>
      <c r="M529" s="11">
        <v>64.95</v>
      </c>
      <c r="N529" s="9" t="s">
        <v>637</v>
      </c>
      <c r="O529" s="9" t="s">
        <v>637</v>
      </c>
      <c r="P529" s="9" t="s">
        <v>631</v>
      </c>
      <c r="Q529" s="11">
        <v>5.1690622861054072</v>
      </c>
      <c r="R529" s="7" t="s">
        <v>1171</v>
      </c>
      <c r="S529" s="7" t="s">
        <v>311</v>
      </c>
      <c r="T529" s="7" t="s">
        <v>32</v>
      </c>
      <c r="U529" t="str">
        <f>IF(COUNTIF($A$2:A529,A529)=1,"Joiner","Not new")</f>
        <v>Not new</v>
      </c>
    </row>
    <row r="530" spans="1:21" customFormat="1" hidden="1" x14ac:dyDescent="0.35">
      <c r="A530" s="7" t="s">
        <v>1172</v>
      </c>
      <c r="B530" s="7" t="s">
        <v>1173</v>
      </c>
      <c r="C530" s="7" t="s">
        <v>982</v>
      </c>
      <c r="D530" s="7" t="s">
        <v>983</v>
      </c>
      <c r="E530" s="7" t="s">
        <v>1043</v>
      </c>
      <c r="F530" s="7" t="s">
        <v>32</v>
      </c>
      <c r="G530" s="8">
        <v>41435</v>
      </c>
      <c r="H530" s="8">
        <v>42338</v>
      </c>
      <c r="I530" s="9">
        <v>7.75</v>
      </c>
      <c r="J530" s="9">
        <v>12.8</v>
      </c>
      <c r="K530" s="9">
        <v>5.0500000000000007</v>
      </c>
      <c r="L530" s="9">
        <v>0.65161290322580656</v>
      </c>
      <c r="M530" s="11">
        <v>425.38000000000005</v>
      </c>
      <c r="N530" s="9" t="s">
        <v>637</v>
      </c>
      <c r="O530" s="9">
        <v>0</v>
      </c>
      <c r="P530" s="9" t="s">
        <v>643</v>
      </c>
      <c r="Q530" s="11">
        <v>2.4722792607802875</v>
      </c>
      <c r="R530" s="7" t="s">
        <v>1174</v>
      </c>
      <c r="S530" s="7" t="s">
        <v>222</v>
      </c>
      <c r="T530" s="7" t="s">
        <v>32</v>
      </c>
      <c r="U530" t="str">
        <f>IF(COUNTIF($A$2:A530,A530)=1,"Joiner","Not new")</f>
        <v>Joiner</v>
      </c>
    </row>
    <row r="531" spans="1:21" customFormat="1" hidden="1" x14ac:dyDescent="0.35">
      <c r="A531" s="7" t="s">
        <v>1175</v>
      </c>
      <c r="B531" s="7" t="s">
        <v>1176</v>
      </c>
      <c r="C531" s="7" t="s">
        <v>982</v>
      </c>
      <c r="D531" s="7" t="s">
        <v>983</v>
      </c>
      <c r="E531" s="7" t="s">
        <v>271</v>
      </c>
      <c r="F531" s="7" t="s">
        <v>32</v>
      </c>
      <c r="G531" s="8">
        <v>40955</v>
      </c>
      <c r="H531" s="8">
        <v>43190</v>
      </c>
      <c r="I531" s="9">
        <v>23.57</v>
      </c>
      <c r="J531" s="9">
        <v>18.719000000000001</v>
      </c>
      <c r="K531" s="9">
        <v>-4.8509999999999991</v>
      </c>
      <c r="L531" s="9">
        <v>-0.20581247348324136</v>
      </c>
      <c r="M531" s="11">
        <v>173.31399999999999</v>
      </c>
      <c r="N531" s="9" t="s">
        <v>637</v>
      </c>
      <c r="O531" s="9">
        <v>0</v>
      </c>
      <c r="P531" s="9" t="s">
        <v>1002</v>
      </c>
      <c r="Q531" s="11">
        <v>6.1190965092402463</v>
      </c>
      <c r="R531" s="7" t="s">
        <v>1177</v>
      </c>
      <c r="S531" s="7" t="s">
        <v>271</v>
      </c>
      <c r="T531" s="7" t="s">
        <v>32</v>
      </c>
      <c r="U531" t="str">
        <f>IF(COUNTIF($A$2:A531,A531)=1,"Joiner","Not new")</f>
        <v>Joiner</v>
      </c>
    </row>
    <row r="532" spans="1:21" customFormat="1" hidden="1" x14ac:dyDescent="0.35">
      <c r="A532" s="7" t="s">
        <v>1178</v>
      </c>
      <c r="B532" s="7" t="s">
        <v>1179</v>
      </c>
      <c r="C532" s="7" t="s">
        <v>982</v>
      </c>
      <c r="D532" s="7" t="s">
        <v>983</v>
      </c>
      <c r="E532" s="7" t="s">
        <v>271</v>
      </c>
      <c r="F532" s="7" t="s">
        <v>28</v>
      </c>
      <c r="G532" s="8">
        <v>41332</v>
      </c>
      <c r="H532" s="8">
        <v>42094</v>
      </c>
      <c r="I532" s="9">
        <v>28.992000000000001</v>
      </c>
      <c r="J532" s="9">
        <v>18.966999999999999</v>
      </c>
      <c r="K532" s="9">
        <v>-10.025000000000002</v>
      </c>
      <c r="L532" s="9">
        <v>-0.34578504415011047</v>
      </c>
      <c r="M532" s="11">
        <v>324.10661797915998</v>
      </c>
      <c r="N532" s="9" t="s">
        <v>637</v>
      </c>
      <c r="O532" s="9">
        <v>0</v>
      </c>
      <c r="P532" s="9" t="s">
        <v>1002</v>
      </c>
      <c r="Q532" s="11">
        <v>2.086242299794661</v>
      </c>
      <c r="R532" s="7" t="s">
        <v>1180</v>
      </c>
      <c r="S532" s="7" t="s">
        <v>271</v>
      </c>
      <c r="T532" s="7" t="s">
        <v>28</v>
      </c>
      <c r="U532" t="str">
        <f>IF(COUNTIF($A$2:A532,A532)=1,"Joiner","Not new")</f>
        <v>Joiner</v>
      </c>
    </row>
    <row r="533" spans="1:21" customFormat="1" hidden="1" x14ac:dyDescent="0.35">
      <c r="A533" s="7" t="s">
        <v>1181</v>
      </c>
      <c r="B533" s="7" t="s">
        <v>1182</v>
      </c>
      <c r="C533" s="7" t="s">
        <v>982</v>
      </c>
      <c r="D533" s="7" t="s">
        <v>983</v>
      </c>
      <c r="E533" s="7" t="s">
        <v>271</v>
      </c>
      <c r="F533" s="7" t="s">
        <v>36</v>
      </c>
      <c r="G533" s="8">
        <v>41365</v>
      </c>
      <c r="H533" s="8">
        <v>42428</v>
      </c>
      <c r="I533" s="9">
        <v>36.5</v>
      </c>
      <c r="J533" s="9">
        <v>30.402999999999999</v>
      </c>
      <c r="K533" s="9">
        <v>-6.0970000000000013</v>
      </c>
      <c r="L533" s="9">
        <v>-0.167041095890411</v>
      </c>
      <c r="M533" s="11">
        <v>165.5</v>
      </c>
      <c r="N533" s="9" t="s">
        <v>637</v>
      </c>
      <c r="O533" s="9">
        <v>0</v>
      </c>
      <c r="P533" s="9" t="s">
        <v>643</v>
      </c>
      <c r="Q533" s="11">
        <v>2.9103353867214237</v>
      </c>
      <c r="R533" s="7" t="s">
        <v>1183</v>
      </c>
      <c r="S533" s="7" t="s">
        <v>271</v>
      </c>
      <c r="T533" s="7" t="s">
        <v>36</v>
      </c>
      <c r="U533" t="str">
        <f>IF(COUNTIF($A$2:A533,A533)=1,"Joiner","Not new")</f>
        <v>Joiner</v>
      </c>
    </row>
    <row r="534" spans="1:21" customFormat="1" hidden="1" x14ac:dyDescent="0.35">
      <c r="A534" s="7" t="s">
        <v>1184</v>
      </c>
      <c r="B534" s="7" t="s">
        <v>1185</v>
      </c>
      <c r="C534" s="7" t="s">
        <v>982</v>
      </c>
      <c r="D534" s="7" t="s">
        <v>983</v>
      </c>
      <c r="E534" s="7" t="s">
        <v>271</v>
      </c>
      <c r="F534" s="7" t="s">
        <v>28</v>
      </c>
      <c r="G534" s="8">
        <v>41627</v>
      </c>
      <c r="H534" s="8">
        <v>42117</v>
      </c>
      <c r="I534" s="9">
        <v>127.25</v>
      </c>
      <c r="J534" s="9">
        <v>130.964</v>
      </c>
      <c r="K534" s="9">
        <v>3.7139999999999986</v>
      </c>
      <c r="L534" s="9">
        <v>2.9186640471512759E-2</v>
      </c>
      <c r="M534" s="11">
        <v>695.66</v>
      </c>
      <c r="N534" s="9" t="s">
        <v>637</v>
      </c>
      <c r="O534" s="9">
        <v>0</v>
      </c>
      <c r="P534" s="9" t="s">
        <v>1002</v>
      </c>
      <c r="Q534" s="11">
        <v>1.3415468856947297</v>
      </c>
      <c r="R534" s="7" t="s">
        <v>1186</v>
      </c>
      <c r="S534" s="7" t="s">
        <v>271</v>
      </c>
      <c r="T534" s="7" t="s">
        <v>28</v>
      </c>
      <c r="U534" t="str">
        <f>IF(COUNTIF($A$2:A534,A534)=1,"Joiner","Not new")</f>
        <v>Joiner</v>
      </c>
    </row>
    <row r="535" spans="1:21" customFormat="1" hidden="1" x14ac:dyDescent="0.35">
      <c r="A535" s="7" t="s">
        <v>1187</v>
      </c>
      <c r="B535" s="7" t="s">
        <v>1188</v>
      </c>
      <c r="C535" s="7" t="s">
        <v>982</v>
      </c>
      <c r="D535" s="7" t="s">
        <v>983</v>
      </c>
      <c r="E535" s="7" t="s">
        <v>271</v>
      </c>
      <c r="F535" s="7" t="s">
        <v>28</v>
      </c>
      <c r="G535" s="8">
        <v>41627</v>
      </c>
      <c r="H535" s="8">
        <v>42117</v>
      </c>
      <c r="I535" s="9">
        <v>135.02000000000001</v>
      </c>
      <c r="J535" s="9">
        <v>136.161</v>
      </c>
      <c r="K535" s="9">
        <v>1.1409999999999911</v>
      </c>
      <c r="L535" s="9">
        <v>8.4505999111242121E-3</v>
      </c>
      <c r="M535" s="11">
        <v>1902.2799999999997</v>
      </c>
      <c r="N535" s="9" t="s">
        <v>637</v>
      </c>
      <c r="O535" s="9">
        <v>0</v>
      </c>
      <c r="P535" s="9" t="s">
        <v>1002</v>
      </c>
      <c r="Q535" s="11">
        <v>1.3415468856947297</v>
      </c>
      <c r="R535" s="7" t="s">
        <v>1189</v>
      </c>
      <c r="S535" s="7" t="s">
        <v>271</v>
      </c>
      <c r="T535" s="7" t="s">
        <v>28</v>
      </c>
      <c r="U535" t="str">
        <f>IF(COUNTIF($A$2:A535,A535)=1,"Joiner","Not new")</f>
        <v>Joiner</v>
      </c>
    </row>
    <row r="536" spans="1:21" customFormat="1" hidden="1" x14ac:dyDescent="0.35">
      <c r="A536" s="7" t="s">
        <v>1190</v>
      </c>
      <c r="B536" s="7" t="s">
        <v>1191</v>
      </c>
      <c r="C536" s="7" t="s">
        <v>982</v>
      </c>
      <c r="D536" s="7" t="s">
        <v>983</v>
      </c>
      <c r="E536" s="7" t="s">
        <v>271</v>
      </c>
      <c r="F536" s="7" t="s">
        <v>28</v>
      </c>
      <c r="G536" s="8">
        <v>40966</v>
      </c>
      <c r="H536" s="8">
        <v>43039</v>
      </c>
      <c r="I536" s="9">
        <v>19.87</v>
      </c>
      <c r="J536" s="9">
        <v>19.87</v>
      </c>
      <c r="K536" s="9">
        <v>0</v>
      </c>
      <c r="L536" s="9">
        <v>0</v>
      </c>
      <c r="M536" s="11">
        <v>168.15900000000002</v>
      </c>
      <c r="N536" s="9" t="s">
        <v>637</v>
      </c>
      <c r="O536" s="9">
        <v>0</v>
      </c>
      <c r="P536" s="9" t="s">
        <v>625</v>
      </c>
      <c r="Q536" s="11">
        <v>5.675564681724846</v>
      </c>
      <c r="R536" s="7" t="s">
        <v>1192</v>
      </c>
      <c r="S536" s="7" t="s">
        <v>271</v>
      </c>
      <c r="T536" s="7" t="s">
        <v>28</v>
      </c>
      <c r="U536" t="str">
        <f>IF(COUNTIF($A$2:A536,A536)=1,"Joiner","Not new")</f>
        <v>Joiner</v>
      </c>
    </row>
    <row r="537" spans="1:21" customFormat="1" hidden="1" x14ac:dyDescent="0.35">
      <c r="A537" s="7" t="s">
        <v>1193</v>
      </c>
      <c r="B537" s="7" t="s">
        <v>1194</v>
      </c>
      <c r="C537" s="7" t="s">
        <v>982</v>
      </c>
      <c r="D537" s="7" t="s">
        <v>983</v>
      </c>
      <c r="E537" s="7" t="s">
        <v>311</v>
      </c>
      <c r="F537" s="7" t="s">
        <v>32</v>
      </c>
      <c r="G537" s="8">
        <v>41543</v>
      </c>
      <c r="H537" s="8">
        <v>42461</v>
      </c>
      <c r="I537" s="9">
        <v>8.8999999999999996E-2</v>
      </c>
      <c r="J537" s="9">
        <v>8.8999999999999996E-2</v>
      </c>
      <c r="K537" s="9">
        <v>0</v>
      </c>
      <c r="L537" s="9">
        <v>0</v>
      </c>
      <c r="M537" s="11">
        <v>55.989000000000004</v>
      </c>
      <c r="N537" s="9" t="s">
        <v>637</v>
      </c>
      <c r="O537" s="9" t="s">
        <v>637</v>
      </c>
      <c r="P537" s="9" t="s">
        <v>625</v>
      </c>
      <c r="Q537" s="11">
        <v>2.5133470225872689</v>
      </c>
      <c r="R537" s="7" t="s">
        <v>1195</v>
      </c>
      <c r="S537" s="7" t="s">
        <v>311</v>
      </c>
      <c r="T537" s="7" t="s">
        <v>32</v>
      </c>
      <c r="U537" t="str">
        <f>IF(COUNTIF($A$2:A537,A537)=1,"Joiner","Not new")</f>
        <v>Joiner</v>
      </c>
    </row>
    <row r="538" spans="1:21" customFormat="1" hidden="1" x14ac:dyDescent="0.35">
      <c r="A538" s="7" t="s">
        <v>903</v>
      </c>
      <c r="B538" s="7" t="s">
        <v>904</v>
      </c>
      <c r="C538" s="7" t="s">
        <v>982</v>
      </c>
      <c r="D538" s="7" t="s">
        <v>983</v>
      </c>
      <c r="E538" s="7" t="s">
        <v>327</v>
      </c>
      <c r="F538" s="7" t="s">
        <v>28</v>
      </c>
      <c r="G538" s="8">
        <v>41227</v>
      </c>
      <c r="H538" s="8">
        <v>42099</v>
      </c>
      <c r="I538" s="9">
        <v>33.410000000000004</v>
      </c>
      <c r="J538" s="9">
        <v>28.86</v>
      </c>
      <c r="K538" s="9">
        <v>-4.5500000000000043</v>
      </c>
      <c r="L538" s="9">
        <v>-0.13618677042801566</v>
      </c>
      <c r="M538" s="11">
        <v>116.70000000000002</v>
      </c>
      <c r="N538" s="9" t="s">
        <v>637</v>
      </c>
      <c r="O538" s="9" t="s">
        <v>637</v>
      </c>
      <c r="P538" s="9" t="s">
        <v>625</v>
      </c>
      <c r="Q538" s="11">
        <v>2.3874058863791925</v>
      </c>
      <c r="R538" s="7" t="s">
        <v>1196</v>
      </c>
      <c r="S538" s="7" t="s">
        <v>327</v>
      </c>
      <c r="T538" s="7" t="s">
        <v>28</v>
      </c>
      <c r="U538" t="str">
        <f>IF(COUNTIF($A$2:A538,A538)=1,"Joiner","Not new")</f>
        <v>Not new</v>
      </c>
    </row>
    <row r="539" spans="1:21" customFormat="1" hidden="1" x14ac:dyDescent="0.35">
      <c r="A539" s="7" t="s">
        <v>1197</v>
      </c>
      <c r="B539" s="7" t="s">
        <v>1198</v>
      </c>
      <c r="C539" s="7" t="s">
        <v>982</v>
      </c>
      <c r="D539" s="7" t="s">
        <v>983</v>
      </c>
      <c r="E539" s="7" t="s">
        <v>327</v>
      </c>
      <c r="F539" s="7" t="s">
        <v>36</v>
      </c>
      <c r="G539" s="8">
        <v>41487</v>
      </c>
      <c r="H539" s="8">
        <v>42551</v>
      </c>
      <c r="I539" s="9">
        <v>30.4</v>
      </c>
      <c r="J539" s="9">
        <v>19.07</v>
      </c>
      <c r="K539" s="9">
        <v>11.33</v>
      </c>
      <c r="L539" s="9">
        <v>0.37</v>
      </c>
      <c r="M539" s="11">
        <v>31.79</v>
      </c>
      <c r="N539" s="9" t="s">
        <v>637</v>
      </c>
      <c r="O539" s="9" t="s">
        <v>637</v>
      </c>
      <c r="P539" s="9" t="s">
        <v>643</v>
      </c>
      <c r="Q539" s="11">
        <v>2.9130732375085557</v>
      </c>
      <c r="R539" s="7" t="s">
        <v>1199</v>
      </c>
      <c r="S539" s="7" t="s">
        <v>327</v>
      </c>
      <c r="T539" s="7" t="s">
        <v>36</v>
      </c>
      <c r="U539" t="str">
        <f>IF(COUNTIF($A$2:A539,A539)=1,"Joiner","Not new")</f>
        <v>Joiner</v>
      </c>
    </row>
    <row r="540" spans="1:21" customFormat="1" hidden="1" x14ac:dyDescent="0.35">
      <c r="A540" s="7" t="s">
        <v>1200</v>
      </c>
      <c r="B540" s="7" t="s">
        <v>1201</v>
      </c>
      <c r="C540" s="7" t="s">
        <v>982</v>
      </c>
      <c r="D540" s="7" t="s">
        <v>983</v>
      </c>
      <c r="E540" s="7" t="s">
        <v>362</v>
      </c>
      <c r="F540" s="7" t="s">
        <v>28</v>
      </c>
      <c r="G540" s="8">
        <v>41365</v>
      </c>
      <c r="H540" s="8">
        <v>42825</v>
      </c>
      <c r="I540" s="9">
        <v>77.643999999999991</v>
      </c>
      <c r="J540" s="9">
        <v>54.85</v>
      </c>
      <c r="K540" s="9">
        <v>-22.79399999999999</v>
      </c>
      <c r="L540" s="9">
        <v>-0.29357065581371378</v>
      </c>
      <c r="M540" s="11">
        <v>208.66339288780131</v>
      </c>
      <c r="N540" s="9" t="s">
        <v>637</v>
      </c>
      <c r="O540" s="9" t="s">
        <v>637</v>
      </c>
      <c r="P540" s="9" t="s">
        <v>643</v>
      </c>
      <c r="Q540" s="11">
        <v>3.9972621492128679</v>
      </c>
      <c r="R540" s="7" t="s">
        <v>1202</v>
      </c>
      <c r="S540" s="7" t="s">
        <v>362</v>
      </c>
      <c r="T540" s="7" t="s">
        <v>28</v>
      </c>
      <c r="U540" t="str">
        <f>IF(COUNTIF($A$2:A540,A540)=1,"Joiner","Not new")</f>
        <v>Joiner</v>
      </c>
    </row>
    <row r="541" spans="1:21" customFormat="1" hidden="1" x14ac:dyDescent="0.35">
      <c r="A541" s="7" t="s">
        <v>1203</v>
      </c>
      <c r="B541" s="7" t="s">
        <v>1204</v>
      </c>
      <c r="C541" s="7" t="s">
        <v>982</v>
      </c>
      <c r="D541" s="7" t="s">
        <v>983</v>
      </c>
      <c r="E541" s="7" t="s">
        <v>362</v>
      </c>
      <c r="F541" s="7" t="s">
        <v>28</v>
      </c>
      <c r="G541" s="8">
        <v>41823</v>
      </c>
      <c r="H541" s="8">
        <v>42460</v>
      </c>
      <c r="I541" s="9">
        <v>0</v>
      </c>
      <c r="J541" s="9">
        <v>0</v>
      </c>
      <c r="K541" s="9">
        <v>0</v>
      </c>
      <c r="L541" s="9" t="s">
        <v>995</v>
      </c>
      <c r="M541" s="11">
        <v>25.6</v>
      </c>
      <c r="N541" s="9" t="s">
        <v>637</v>
      </c>
      <c r="O541" s="9" t="s">
        <v>637</v>
      </c>
      <c r="P541" s="9" t="s">
        <v>643</v>
      </c>
      <c r="Q541" s="11">
        <v>1.7440109514031485</v>
      </c>
      <c r="R541" s="7" t="s">
        <v>1205</v>
      </c>
      <c r="S541" s="7" t="s">
        <v>362</v>
      </c>
      <c r="T541" s="7" t="s">
        <v>28</v>
      </c>
      <c r="U541" t="str">
        <f>IF(COUNTIF($A$2:A541,A541)=1,"Joiner","Not new")</f>
        <v>Joiner</v>
      </c>
    </row>
    <row r="542" spans="1:21" customFormat="1" hidden="1" x14ac:dyDescent="0.35">
      <c r="A542" s="7" t="s">
        <v>1206</v>
      </c>
      <c r="B542" s="7" t="s">
        <v>1207</v>
      </c>
      <c r="C542" s="7" t="s">
        <v>982</v>
      </c>
      <c r="D542" s="7" t="s">
        <v>983</v>
      </c>
      <c r="E542" s="7" t="s">
        <v>362</v>
      </c>
      <c r="F542" s="7" t="s">
        <v>28</v>
      </c>
      <c r="G542" s="8">
        <v>41682</v>
      </c>
      <c r="H542" s="8">
        <v>43555</v>
      </c>
      <c r="I542" s="9">
        <v>16.2</v>
      </c>
      <c r="J542" s="9">
        <v>16.03</v>
      </c>
      <c r="K542" s="9">
        <v>-0.16999999999999815</v>
      </c>
      <c r="L542" s="9">
        <v>-1.0493827160493713E-2</v>
      </c>
      <c r="M542" s="11">
        <v>178.25</v>
      </c>
      <c r="N542" s="9" t="s">
        <v>637</v>
      </c>
      <c r="O542" s="9">
        <v>0</v>
      </c>
      <c r="P542" s="9" t="s">
        <v>643</v>
      </c>
      <c r="Q542" s="11">
        <v>5.1279945242984262</v>
      </c>
      <c r="R542" s="7" t="s">
        <v>1208</v>
      </c>
      <c r="S542" s="7" t="s">
        <v>362</v>
      </c>
      <c r="T542" s="7" t="s">
        <v>28</v>
      </c>
      <c r="U542" t="str">
        <f>IF(COUNTIF($A$2:A542,A542)=1,"Joiner","Not new")</f>
        <v>Joiner</v>
      </c>
    </row>
    <row r="543" spans="1:21" customFormat="1" hidden="1" x14ac:dyDescent="0.35">
      <c r="A543" s="7" t="s">
        <v>1209</v>
      </c>
      <c r="B543" s="7" t="s">
        <v>1210</v>
      </c>
      <c r="C543" s="7" t="s">
        <v>982</v>
      </c>
      <c r="D543" s="7" t="s">
        <v>983</v>
      </c>
      <c r="E543" s="7" t="s">
        <v>362</v>
      </c>
      <c r="F543" s="7" t="s">
        <v>36</v>
      </c>
      <c r="G543" s="8">
        <v>41671</v>
      </c>
      <c r="H543" s="8">
        <v>42614</v>
      </c>
      <c r="I543" s="9">
        <v>32</v>
      </c>
      <c r="J543" s="9">
        <v>32</v>
      </c>
      <c r="K543" s="9">
        <v>0</v>
      </c>
      <c r="L543" s="9">
        <v>0</v>
      </c>
      <c r="M543" s="11">
        <v>242</v>
      </c>
      <c r="N543" s="9" t="s">
        <v>637</v>
      </c>
      <c r="O543" s="9" t="s">
        <v>637</v>
      </c>
      <c r="P543" s="9" t="s">
        <v>643</v>
      </c>
      <c r="Q543" s="11">
        <v>2.5817932922655715</v>
      </c>
      <c r="R543" s="7" t="s">
        <v>1211</v>
      </c>
      <c r="S543" s="7" t="s">
        <v>362</v>
      </c>
      <c r="T543" s="7" t="s">
        <v>36</v>
      </c>
      <c r="U543" t="str">
        <f>IF(COUNTIF($A$2:A543,A543)=1,"Joiner","Not new")</f>
        <v>Joiner</v>
      </c>
    </row>
    <row r="544" spans="1:21" customFormat="1" hidden="1" x14ac:dyDescent="0.35">
      <c r="A544" s="7" t="s">
        <v>906</v>
      </c>
      <c r="B544" s="7" t="s">
        <v>1212</v>
      </c>
      <c r="C544" s="7" t="s">
        <v>982</v>
      </c>
      <c r="D544" s="7" t="s">
        <v>983</v>
      </c>
      <c r="E544" s="7" t="s">
        <v>785</v>
      </c>
      <c r="F544" s="7" t="s">
        <v>36</v>
      </c>
      <c r="G544" s="8">
        <v>40574</v>
      </c>
      <c r="H544" s="8">
        <v>47818</v>
      </c>
      <c r="I544" s="9">
        <v>1.58</v>
      </c>
      <c r="J544" s="9">
        <v>1.58</v>
      </c>
      <c r="K544" s="9">
        <v>0</v>
      </c>
      <c r="L544" s="9">
        <v>0</v>
      </c>
      <c r="M544" s="11">
        <v>21.7</v>
      </c>
      <c r="N544" s="9" t="s">
        <v>637</v>
      </c>
      <c r="O544" s="9" t="s">
        <v>637</v>
      </c>
      <c r="P544" s="9" t="s">
        <v>625</v>
      </c>
      <c r="Q544" s="11">
        <v>19.832991101984941</v>
      </c>
      <c r="R544" s="7" t="s">
        <v>1213</v>
      </c>
      <c r="S544" s="7" t="s">
        <v>423</v>
      </c>
      <c r="T544" s="7" t="s">
        <v>36</v>
      </c>
      <c r="U544" t="str">
        <f>IF(COUNTIF($A$2:A544,A544)=1,"Joiner","Not new")</f>
        <v>Not new</v>
      </c>
    </row>
    <row r="545" spans="1:21" customFormat="1" hidden="1" x14ac:dyDescent="0.35">
      <c r="A545" s="7" t="s">
        <v>909</v>
      </c>
      <c r="B545" s="7" t="s">
        <v>910</v>
      </c>
      <c r="C545" s="7" t="s">
        <v>982</v>
      </c>
      <c r="D545" s="7" t="s">
        <v>983</v>
      </c>
      <c r="E545" s="7" t="s">
        <v>1081</v>
      </c>
      <c r="F545" s="7" t="s">
        <v>28</v>
      </c>
      <c r="G545" s="8">
        <v>40210</v>
      </c>
      <c r="H545" s="8">
        <v>43889</v>
      </c>
      <c r="I545" s="9">
        <v>27.020000000000003</v>
      </c>
      <c r="J545" s="9">
        <v>14.33</v>
      </c>
      <c r="K545" s="9">
        <v>-12.690000000000003</v>
      </c>
      <c r="L545" s="9">
        <v>-0.46965210954848269</v>
      </c>
      <c r="M545" s="11">
        <v>77.960000000000008</v>
      </c>
      <c r="N545" s="9" t="s">
        <v>637</v>
      </c>
      <c r="O545" s="9" t="s">
        <v>637</v>
      </c>
      <c r="P545" s="9" t="s">
        <v>625</v>
      </c>
      <c r="Q545" s="11">
        <v>10.072553045859001</v>
      </c>
      <c r="R545" s="7" t="s">
        <v>1214</v>
      </c>
      <c r="S545" s="7" t="s">
        <v>423</v>
      </c>
      <c r="T545" s="7" t="s">
        <v>28</v>
      </c>
      <c r="U545" t="str">
        <f>IF(COUNTIF($A$2:A545,A545)=1,"Joiner","Not new")</f>
        <v>Not new</v>
      </c>
    </row>
    <row r="546" spans="1:21" customFormat="1" hidden="1" x14ac:dyDescent="0.35">
      <c r="A546" s="7" t="s">
        <v>912</v>
      </c>
      <c r="B546" s="7" t="s">
        <v>913</v>
      </c>
      <c r="C546" s="7" t="s">
        <v>982</v>
      </c>
      <c r="D546" s="7" t="s">
        <v>983</v>
      </c>
      <c r="E546" s="7" t="s">
        <v>1081</v>
      </c>
      <c r="F546" s="7" t="s">
        <v>32</v>
      </c>
      <c r="G546" s="8">
        <v>39874</v>
      </c>
      <c r="H546" s="8">
        <v>42083</v>
      </c>
      <c r="I546" s="9">
        <v>75.58</v>
      </c>
      <c r="J546" s="9">
        <v>66.25</v>
      </c>
      <c r="K546" s="9">
        <v>-9.3299999999999983</v>
      </c>
      <c r="L546" s="9">
        <v>-0.12344535591426302</v>
      </c>
      <c r="M546" s="11">
        <v>2250.69</v>
      </c>
      <c r="N546" s="9" t="s">
        <v>637</v>
      </c>
      <c r="O546" s="9" t="s">
        <v>637</v>
      </c>
      <c r="P546" s="9" t="s">
        <v>625</v>
      </c>
      <c r="Q546" s="11">
        <v>6.0479123887748116</v>
      </c>
      <c r="R546" s="7" t="s">
        <v>1215</v>
      </c>
      <c r="S546" s="7" t="s">
        <v>423</v>
      </c>
      <c r="T546" s="7" t="s">
        <v>32</v>
      </c>
      <c r="U546" t="str">
        <f>IF(COUNTIF($A$2:A546,A546)=1,"Joiner","Not new")</f>
        <v>Not new</v>
      </c>
    </row>
    <row r="547" spans="1:21" customFormat="1" hidden="1" x14ac:dyDescent="0.35">
      <c r="A547" s="7" t="s">
        <v>915</v>
      </c>
      <c r="B547" s="7" t="s">
        <v>916</v>
      </c>
      <c r="C547" s="7" t="s">
        <v>982</v>
      </c>
      <c r="D547" s="7" t="s">
        <v>983</v>
      </c>
      <c r="E547" s="7" t="s">
        <v>1081</v>
      </c>
      <c r="F547" s="7" t="s">
        <v>28</v>
      </c>
      <c r="G547" s="8">
        <v>36922</v>
      </c>
      <c r="H547" s="8">
        <v>45838</v>
      </c>
      <c r="I547" s="9">
        <v>22.76</v>
      </c>
      <c r="J547" s="9">
        <v>19.899999999999999</v>
      </c>
      <c r="K547" s="9">
        <v>-2.860000000000003</v>
      </c>
      <c r="L547" s="9">
        <v>-0.1256590509666082</v>
      </c>
      <c r="M547" s="11">
        <v>1295.46</v>
      </c>
      <c r="N547" s="9" t="s">
        <v>637</v>
      </c>
      <c r="O547" s="9" t="s">
        <v>637</v>
      </c>
      <c r="P547" s="9" t="s">
        <v>785</v>
      </c>
      <c r="Q547" s="11">
        <v>24.410677618069816</v>
      </c>
      <c r="R547" s="7" t="s">
        <v>1216</v>
      </c>
      <c r="S547" s="7" t="s">
        <v>423</v>
      </c>
      <c r="T547" s="7" t="s">
        <v>28</v>
      </c>
      <c r="U547" t="str">
        <f>IF(COUNTIF($A$2:A547,A547)=1,"Joiner","Not new")</f>
        <v>Not new</v>
      </c>
    </row>
    <row r="548" spans="1:21" customFormat="1" hidden="1" x14ac:dyDescent="0.35">
      <c r="A548" s="7" t="s">
        <v>918</v>
      </c>
      <c r="B548" s="7" t="s">
        <v>919</v>
      </c>
      <c r="C548" s="7" t="s">
        <v>982</v>
      </c>
      <c r="D548" s="7" t="s">
        <v>983</v>
      </c>
      <c r="E548" s="7" t="s">
        <v>1081</v>
      </c>
      <c r="F548" s="7" t="s">
        <v>28</v>
      </c>
      <c r="G548" s="8">
        <v>40786</v>
      </c>
      <c r="H548" s="8">
        <v>43951</v>
      </c>
      <c r="I548" s="9">
        <v>0</v>
      </c>
      <c r="J548" s="9">
        <v>0</v>
      </c>
      <c r="K548" s="9">
        <v>0</v>
      </c>
      <c r="L548" s="9">
        <v>0</v>
      </c>
      <c r="M548" s="11">
        <v>0</v>
      </c>
      <c r="N548" s="9" t="s">
        <v>637</v>
      </c>
      <c r="O548" s="9" t="s">
        <v>637</v>
      </c>
      <c r="P548" s="9" t="s">
        <v>625</v>
      </c>
      <c r="Q548" s="11">
        <v>8.6652977412731005</v>
      </c>
      <c r="R548" s="7" t="s">
        <v>1217</v>
      </c>
      <c r="S548" s="7" t="s">
        <v>423</v>
      </c>
      <c r="T548" s="7" t="s">
        <v>28</v>
      </c>
      <c r="U548" t="str">
        <f>IF(COUNTIF($A$2:A548,A548)=1,"Joiner","Not new")</f>
        <v>Not new</v>
      </c>
    </row>
    <row r="549" spans="1:21" customFormat="1" hidden="1" x14ac:dyDescent="0.35">
      <c r="A549" s="7" t="s">
        <v>921</v>
      </c>
      <c r="B549" s="7" t="s">
        <v>922</v>
      </c>
      <c r="C549" s="7" t="s">
        <v>982</v>
      </c>
      <c r="D549" s="7" t="s">
        <v>983</v>
      </c>
      <c r="E549" s="7" t="s">
        <v>1081</v>
      </c>
      <c r="F549" s="7" t="s">
        <v>197</v>
      </c>
      <c r="G549" s="8">
        <v>41416</v>
      </c>
      <c r="H549" s="8">
        <v>43921</v>
      </c>
      <c r="I549" s="9" t="s">
        <v>1025</v>
      </c>
      <c r="J549" s="9" t="s">
        <v>1025</v>
      </c>
      <c r="K549" s="9" t="s">
        <v>1025</v>
      </c>
      <c r="L549" s="9" t="s">
        <v>1025</v>
      </c>
      <c r="M549" s="11" t="s">
        <v>1025</v>
      </c>
      <c r="N549" s="9" t="s">
        <v>637</v>
      </c>
      <c r="O549" s="9" t="s">
        <v>637</v>
      </c>
      <c r="P549" s="9" t="s">
        <v>625</v>
      </c>
      <c r="Q549" s="11">
        <v>6.8583162217659135</v>
      </c>
      <c r="R549" s="7" t="s">
        <v>1218</v>
      </c>
      <c r="S549" s="7" t="s">
        <v>423</v>
      </c>
      <c r="T549" s="7" t="s">
        <v>197</v>
      </c>
      <c r="U549" t="str">
        <f>IF(COUNTIF($A$2:A549,A549)=1,"Joiner","Not new")</f>
        <v>Not new</v>
      </c>
    </row>
    <row r="550" spans="1:21" customFormat="1" hidden="1" x14ac:dyDescent="0.35">
      <c r="A550" s="7" t="s">
        <v>924</v>
      </c>
      <c r="B550" s="7" t="s">
        <v>925</v>
      </c>
      <c r="C550" s="7" t="s">
        <v>982</v>
      </c>
      <c r="D550" s="7" t="s">
        <v>983</v>
      </c>
      <c r="E550" s="7" t="s">
        <v>785</v>
      </c>
      <c r="F550" s="7" t="s">
        <v>28</v>
      </c>
      <c r="G550" s="8">
        <v>40253</v>
      </c>
      <c r="H550" s="8">
        <v>48944</v>
      </c>
      <c r="I550" s="9">
        <v>288.33999999999997</v>
      </c>
      <c r="J550" s="9">
        <v>308.75</v>
      </c>
      <c r="K550" s="9">
        <v>20.410000000000025</v>
      </c>
      <c r="L550" s="9">
        <v>7.0784490532010913E-2</v>
      </c>
      <c r="M550" s="11">
        <v>17251.830000000002</v>
      </c>
      <c r="N550" s="9" t="s">
        <v>637</v>
      </c>
      <c r="O550" s="9" t="s">
        <v>637</v>
      </c>
      <c r="P550" s="9" t="s">
        <v>785</v>
      </c>
      <c r="Q550" s="11">
        <v>23.794661190965094</v>
      </c>
      <c r="R550" s="7" t="s">
        <v>1219</v>
      </c>
      <c r="S550" s="7" t="s">
        <v>423</v>
      </c>
      <c r="T550" s="7" t="s">
        <v>28</v>
      </c>
      <c r="U550" t="str">
        <f>IF(COUNTIF($A$2:A550,A550)=1,"Joiner","Not new")</f>
        <v>Not new</v>
      </c>
    </row>
    <row r="551" spans="1:21" customFormat="1" hidden="1" x14ac:dyDescent="0.35">
      <c r="A551" s="7" t="s">
        <v>927</v>
      </c>
      <c r="B551" s="7" t="s">
        <v>1220</v>
      </c>
      <c r="C551" s="7" t="s">
        <v>982</v>
      </c>
      <c r="D551" s="7" t="s">
        <v>983</v>
      </c>
      <c r="E551" s="7" t="s">
        <v>785</v>
      </c>
      <c r="F551" s="7" t="s">
        <v>36</v>
      </c>
      <c r="G551" s="8">
        <v>40665</v>
      </c>
      <c r="H551" s="8">
        <v>42886</v>
      </c>
      <c r="I551" s="9">
        <v>23</v>
      </c>
      <c r="J551" s="9">
        <v>42.03</v>
      </c>
      <c r="K551" s="9">
        <v>19.03</v>
      </c>
      <c r="L551" s="9">
        <v>0.82739130434782615</v>
      </c>
      <c r="M551" s="11">
        <v>98.68</v>
      </c>
      <c r="N551" s="9" t="s">
        <v>637</v>
      </c>
      <c r="O551" s="9" t="s">
        <v>637</v>
      </c>
      <c r="P551" s="9" t="s">
        <v>1002</v>
      </c>
      <c r="Q551" s="11">
        <v>6.0807665982203973</v>
      </c>
      <c r="R551" s="7" t="s">
        <v>1221</v>
      </c>
      <c r="S551" s="7" t="s">
        <v>423</v>
      </c>
      <c r="T551" s="7" t="s">
        <v>36</v>
      </c>
      <c r="U551" t="str">
        <f>IF(COUNTIF($A$2:A551,A551)=1,"Joiner","Not new")</f>
        <v>Not new</v>
      </c>
    </row>
    <row r="552" spans="1:21" customFormat="1" hidden="1" x14ac:dyDescent="0.35">
      <c r="A552" s="7" t="s">
        <v>1222</v>
      </c>
      <c r="B552" s="7" t="s">
        <v>1223</v>
      </c>
      <c r="C552" s="7" t="s">
        <v>982</v>
      </c>
      <c r="D552" s="7" t="s">
        <v>983</v>
      </c>
      <c r="E552" s="7" t="s">
        <v>1081</v>
      </c>
      <c r="F552" s="7" t="s">
        <v>28</v>
      </c>
      <c r="G552" s="8">
        <v>41640</v>
      </c>
      <c r="H552" s="8">
        <v>42216</v>
      </c>
      <c r="I552" s="9">
        <v>11.16</v>
      </c>
      <c r="J552" s="9">
        <v>10.119999999999999</v>
      </c>
      <c r="K552" s="9">
        <v>-1.0400000000000009</v>
      </c>
      <c r="L552" s="9">
        <v>-9.3189964157706182E-2</v>
      </c>
      <c r="M552" s="11">
        <v>14.73</v>
      </c>
      <c r="N552" s="9" t="s">
        <v>637</v>
      </c>
      <c r="O552" s="9" t="s">
        <v>637</v>
      </c>
      <c r="P552" s="9" t="s">
        <v>1002</v>
      </c>
      <c r="Q552" s="11">
        <v>1.5770020533880904</v>
      </c>
      <c r="R552" s="7" t="s">
        <v>1224</v>
      </c>
      <c r="S552" s="7" t="s">
        <v>423</v>
      </c>
      <c r="T552" s="7" t="s">
        <v>28</v>
      </c>
      <c r="U552" t="str">
        <f>IF(COUNTIF($A$2:A552,A552)=1,"Joiner","Not new")</f>
        <v>Joiner</v>
      </c>
    </row>
    <row r="553" spans="1:21" customFormat="1" hidden="1" x14ac:dyDescent="0.35">
      <c r="A553" s="7" t="s">
        <v>1225</v>
      </c>
      <c r="B553" s="7" t="s">
        <v>1226</v>
      </c>
      <c r="C553" s="7" t="s">
        <v>982</v>
      </c>
      <c r="D553" s="7" t="s">
        <v>983</v>
      </c>
      <c r="E553" s="7" t="s">
        <v>1081</v>
      </c>
      <c r="F553" s="7" t="s">
        <v>46</v>
      </c>
      <c r="G553" s="8">
        <v>41704</v>
      </c>
      <c r="H553" s="8">
        <v>42734</v>
      </c>
      <c r="I553" s="9">
        <v>26.11</v>
      </c>
      <c r="J553" s="9">
        <v>26.11</v>
      </c>
      <c r="K553" s="9">
        <v>0</v>
      </c>
      <c r="L553" s="9">
        <v>0</v>
      </c>
      <c r="M553" s="11">
        <v>205.7</v>
      </c>
      <c r="N553" s="9" t="s">
        <v>637</v>
      </c>
      <c r="O553" s="9" t="s">
        <v>637</v>
      </c>
      <c r="P553" s="9" t="s">
        <v>1002</v>
      </c>
      <c r="Q553" s="11">
        <v>2.8199863107460645</v>
      </c>
      <c r="R553" s="7" t="s">
        <v>1227</v>
      </c>
      <c r="S553" s="7" t="s">
        <v>423</v>
      </c>
      <c r="T553" s="7" t="s">
        <v>46</v>
      </c>
      <c r="U553" t="str">
        <f>IF(COUNTIF($A$2:A553,A553)=1,"Joiner","Not new")</f>
        <v>Joiner</v>
      </c>
    </row>
    <row r="554" spans="1:21" customFormat="1" hidden="1" x14ac:dyDescent="0.35">
      <c r="A554" s="7" t="s">
        <v>1228</v>
      </c>
      <c r="B554" s="7" t="s">
        <v>1229</v>
      </c>
      <c r="C554" s="7" t="s">
        <v>982</v>
      </c>
      <c r="D554" s="7" t="s">
        <v>983</v>
      </c>
      <c r="E554" s="7" t="s">
        <v>1081</v>
      </c>
      <c r="F554" s="7" t="s">
        <v>32</v>
      </c>
      <c r="G554" s="8">
        <v>41584</v>
      </c>
      <c r="H554" s="8">
        <v>42426</v>
      </c>
      <c r="I554" s="9">
        <v>17.37</v>
      </c>
      <c r="J554" s="9">
        <v>17.37</v>
      </c>
      <c r="K554" s="9">
        <v>0</v>
      </c>
      <c r="L554" s="9">
        <v>0</v>
      </c>
      <c r="M554" s="11">
        <v>61.57</v>
      </c>
      <c r="N554" s="9" t="s">
        <v>637</v>
      </c>
      <c r="O554" s="9" t="s">
        <v>637</v>
      </c>
      <c r="P554" s="9" t="s">
        <v>625</v>
      </c>
      <c r="Q554" s="11">
        <v>2.3052703627652291</v>
      </c>
      <c r="R554" s="7" t="s">
        <v>1230</v>
      </c>
      <c r="S554" s="7" t="s">
        <v>423</v>
      </c>
      <c r="T554" s="7" t="s">
        <v>32</v>
      </c>
      <c r="U554" t="str">
        <f>IF(COUNTIF($A$2:A554,A554)=1,"Joiner","Not new")</f>
        <v>Joiner</v>
      </c>
    </row>
    <row r="555" spans="1:21" customFormat="1" hidden="1" x14ac:dyDescent="0.35">
      <c r="A555" s="7" t="s">
        <v>930</v>
      </c>
      <c r="B555" s="7" t="s">
        <v>931</v>
      </c>
      <c r="C555" s="7" t="s">
        <v>982</v>
      </c>
      <c r="D555" s="7" t="s">
        <v>983</v>
      </c>
      <c r="E555" s="7" t="s">
        <v>532</v>
      </c>
      <c r="F555" s="7" t="s">
        <v>36</v>
      </c>
      <c r="G555" s="8">
        <v>41214</v>
      </c>
      <c r="H555" s="8">
        <v>42766</v>
      </c>
      <c r="I555" s="9">
        <v>38.371284349504002</v>
      </c>
      <c r="J555" s="9">
        <v>25.940999999999999</v>
      </c>
      <c r="K555" s="9">
        <v>-12.430284349504003</v>
      </c>
      <c r="L555" s="9">
        <v>-0.32394757069591495</v>
      </c>
      <c r="M555" s="11">
        <v>374.06685492959105</v>
      </c>
      <c r="N555" s="9" t="s">
        <v>637</v>
      </c>
      <c r="O555" s="9" t="s">
        <v>637</v>
      </c>
      <c r="P555" s="9" t="s">
        <v>643</v>
      </c>
      <c r="Q555" s="11">
        <v>4.2491444216290208</v>
      </c>
      <c r="R555" s="7" t="s">
        <v>1231</v>
      </c>
      <c r="S555" s="7" t="s">
        <v>532</v>
      </c>
      <c r="T555" s="7" t="s">
        <v>36</v>
      </c>
      <c r="U555" t="str">
        <f>IF(COUNTIF($A$2:A555,A555)=1,"Joiner","Not new")</f>
        <v>Not new</v>
      </c>
    </row>
    <row r="556" spans="1:21" customFormat="1" hidden="1" x14ac:dyDescent="0.35">
      <c r="A556" s="7" t="s">
        <v>933</v>
      </c>
      <c r="B556" s="7" t="s">
        <v>934</v>
      </c>
      <c r="C556" s="7" t="s">
        <v>982</v>
      </c>
      <c r="D556" s="7" t="s">
        <v>983</v>
      </c>
      <c r="E556" s="7" t="s">
        <v>532</v>
      </c>
      <c r="F556" s="7" t="s">
        <v>28</v>
      </c>
      <c r="G556" s="8">
        <v>41247</v>
      </c>
      <c r="H556" s="8">
        <v>42217</v>
      </c>
      <c r="I556" s="9">
        <v>4.9000000000000004</v>
      </c>
      <c r="J556" s="9">
        <v>3.8</v>
      </c>
      <c r="K556" s="9">
        <v>-1.1000000000000005</v>
      </c>
      <c r="L556" s="9">
        <v>-0.22448979591836743</v>
      </c>
      <c r="M556" s="11">
        <v>11.795984333262499</v>
      </c>
      <c r="N556" s="9" t="s">
        <v>637</v>
      </c>
      <c r="O556" s="9">
        <v>0</v>
      </c>
      <c r="P556" s="9" t="s">
        <v>625</v>
      </c>
      <c r="Q556" s="11">
        <v>2.6557152635181382</v>
      </c>
      <c r="R556" s="7" t="s">
        <v>1232</v>
      </c>
      <c r="S556" s="7" t="s">
        <v>532</v>
      </c>
      <c r="T556" s="7" t="s">
        <v>28</v>
      </c>
      <c r="U556" t="str">
        <f>IF(COUNTIF($A$2:A556,A556)=1,"Joiner","Not new")</f>
        <v>Not new</v>
      </c>
    </row>
    <row r="557" spans="1:21" customFormat="1" hidden="1" x14ac:dyDescent="0.35">
      <c r="A557" s="7" t="s">
        <v>936</v>
      </c>
      <c r="B557" s="7" t="s">
        <v>1233</v>
      </c>
      <c r="C557" s="7" t="s">
        <v>982</v>
      </c>
      <c r="D557" s="7" t="s">
        <v>983</v>
      </c>
      <c r="E557" s="7" t="s">
        <v>532</v>
      </c>
      <c r="F557" s="7" t="s">
        <v>46</v>
      </c>
      <c r="G557" s="8">
        <v>41284</v>
      </c>
      <c r="H557" s="8">
        <v>43190</v>
      </c>
      <c r="I557" s="9">
        <v>14.24</v>
      </c>
      <c r="J557" s="9">
        <v>15.24</v>
      </c>
      <c r="K557" s="9">
        <v>1</v>
      </c>
      <c r="L557" s="9">
        <v>7.02247191011236E-2</v>
      </c>
      <c r="M557" s="11">
        <v>208.04</v>
      </c>
      <c r="N557" s="9" t="s">
        <v>637</v>
      </c>
      <c r="O557" s="9" t="s">
        <v>637</v>
      </c>
      <c r="P557" s="9" t="s">
        <v>631</v>
      </c>
      <c r="Q557" s="11">
        <v>5.2183436002737853</v>
      </c>
      <c r="R557" s="7" t="s">
        <v>1234</v>
      </c>
      <c r="S557" s="7" t="s">
        <v>532</v>
      </c>
      <c r="T557" s="7" t="s">
        <v>46</v>
      </c>
      <c r="U557" t="str">
        <f>IF(COUNTIF($A$2:A557,A557)=1,"Joiner","Not new")</f>
        <v>Not new</v>
      </c>
    </row>
    <row r="558" spans="1:21" customFormat="1" hidden="1" x14ac:dyDescent="0.35">
      <c r="A558" s="7" t="s">
        <v>939</v>
      </c>
      <c r="B558" s="7" t="s">
        <v>940</v>
      </c>
      <c r="C558" s="7" t="s">
        <v>982</v>
      </c>
      <c r="D558" s="7" t="s">
        <v>983</v>
      </c>
      <c r="E558" s="7" t="s">
        <v>532</v>
      </c>
      <c r="F558" s="7" t="s">
        <v>28</v>
      </c>
      <c r="G558" s="8">
        <v>41233</v>
      </c>
      <c r="H558" s="8">
        <v>42705</v>
      </c>
      <c r="I558" s="9">
        <v>85.200001999999998</v>
      </c>
      <c r="J558" s="9">
        <v>23.2</v>
      </c>
      <c r="K558" s="9">
        <v>-62.000001999999995</v>
      </c>
      <c r="L558" s="9">
        <v>-0.72769953690846156</v>
      </c>
      <c r="M558" s="11">
        <v>866.40238099999999</v>
      </c>
      <c r="N558" s="9" t="s">
        <v>637</v>
      </c>
      <c r="O558" s="9" t="s">
        <v>637</v>
      </c>
      <c r="P558" s="9" t="s">
        <v>625</v>
      </c>
      <c r="Q558" s="11">
        <v>4.0301163586584527</v>
      </c>
      <c r="R558" s="7" t="s">
        <v>1235</v>
      </c>
      <c r="S558" s="7" t="s">
        <v>532</v>
      </c>
      <c r="T558" s="7" t="s">
        <v>28</v>
      </c>
      <c r="U558" t="str">
        <f>IF(COUNTIF($A$2:A558,A558)=1,"Joiner","Not new")</f>
        <v>Not new</v>
      </c>
    </row>
    <row r="559" spans="1:21" customFormat="1" hidden="1" x14ac:dyDescent="0.35">
      <c r="A559" s="7" t="s">
        <v>942</v>
      </c>
      <c r="B559" s="7" t="s">
        <v>943</v>
      </c>
      <c r="C559" s="7" t="s">
        <v>982</v>
      </c>
      <c r="D559" s="7" t="s">
        <v>983</v>
      </c>
      <c r="E559" s="7" t="s">
        <v>532</v>
      </c>
      <c r="F559" s="7" t="s">
        <v>36</v>
      </c>
      <c r="G559" s="8">
        <v>41218</v>
      </c>
      <c r="H559" s="8">
        <v>42094</v>
      </c>
      <c r="I559" s="9">
        <v>437.91249999999997</v>
      </c>
      <c r="J559" s="9">
        <v>437.91249999999997</v>
      </c>
      <c r="K559" s="9">
        <v>0</v>
      </c>
      <c r="L559" s="9">
        <v>0</v>
      </c>
      <c r="M559" s="11">
        <v>9607.7425000000021</v>
      </c>
      <c r="N559" s="9" t="s">
        <v>637</v>
      </c>
      <c r="O559" s="9">
        <v>0</v>
      </c>
      <c r="P559" s="9" t="s">
        <v>625</v>
      </c>
      <c r="Q559" s="11">
        <v>2.3983572895277208</v>
      </c>
      <c r="R559" s="7" t="s">
        <v>1236</v>
      </c>
      <c r="S559" s="7" t="s">
        <v>532</v>
      </c>
      <c r="T559" s="7" t="s">
        <v>36</v>
      </c>
      <c r="U559" t="str">
        <f>IF(COUNTIF($A$2:A559,A559)=1,"Joiner","Not new")</f>
        <v>Not new</v>
      </c>
    </row>
    <row r="560" spans="1:21" customFormat="1" hidden="1" x14ac:dyDescent="0.35">
      <c r="A560" s="7" t="s">
        <v>946</v>
      </c>
      <c r="B560" s="7" t="s">
        <v>947</v>
      </c>
      <c r="C560" s="7" t="s">
        <v>982</v>
      </c>
      <c r="D560" s="7" t="s">
        <v>983</v>
      </c>
      <c r="E560" s="7" t="s">
        <v>532</v>
      </c>
      <c r="F560" s="7" t="s">
        <v>28</v>
      </c>
      <c r="G560" s="8">
        <v>41218</v>
      </c>
      <c r="H560" s="8">
        <v>43296</v>
      </c>
      <c r="I560" s="9">
        <v>17.600000000000001</v>
      </c>
      <c r="J560" s="9">
        <v>17.600000000000001</v>
      </c>
      <c r="K560" s="9">
        <v>0</v>
      </c>
      <c r="L560" s="9">
        <v>0</v>
      </c>
      <c r="M560" s="11">
        <v>3466.3</v>
      </c>
      <c r="N560" s="9" t="s">
        <v>637</v>
      </c>
      <c r="O560" s="9" t="s">
        <v>637</v>
      </c>
      <c r="P560" s="9" t="s">
        <v>625</v>
      </c>
      <c r="Q560" s="11">
        <v>5.6892539356605063</v>
      </c>
      <c r="R560" s="7" t="s">
        <v>1237</v>
      </c>
      <c r="S560" s="7" t="s">
        <v>532</v>
      </c>
      <c r="T560" s="7" t="s">
        <v>28</v>
      </c>
      <c r="U560" t="str">
        <f>IF(COUNTIF($A$2:A560,A560)=1,"Joiner","Not new")</f>
        <v>Not new</v>
      </c>
    </row>
    <row r="561" spans="1:21" customFormat="1" hidden="1" x14ac:dyDescent="0.35">
      <c r="A561" s="7" t="s">
        <v>949</v>
      </c>
      <c r="B561" s="7" t="s">
        <v>950</v>
      </c>
      <c r="C561" s="7" t="s">
        <v>982</v>
      </c>
      <c r="D561" s="7" t="s">
        <v>983</v>
      </c>
      <c r="E561" s="7" t="s">
        <v>532</v>
      </c>
      <c r="F561" s="7" t="s">
        <v>28</v>
      </c>
      <c r="G561" s="8">
        <v>41394</v>
      </c>
      <c r="H561" s="8">
        <v>42735</v>
      </c>
      <c r="I561" s="9">
        <v>34.28</v>
      </c>
      <c r="J561" s="9">
        <v>31.45</v>
      </c>
      <c r="K561" s="9">
        <v>-2.8300000000000018</v>
      </c>
      <c r="L561" s="9">
        <v>-8.2555425904317442E-2</v>
      </c>
      <c r="M561" s="11">
        <v>141.19</v>
      </c>
      <c r="N561" s="9" t="s">
        <v>637</v>
      </c>
      <c r="O561" s="9" t="s">
        <v>637</v>
      </c>
      <c r="P561" s="9" t="s">
        <v>643</v>
      </c>
      <c r="Q561" s="11">
        <v>3.6714579055441479</v>
      </c>
      <c r="R561" s="7" t="s">
        <v>1238</v>
      </c>
      <c r="S561" s="7" t="s">
        <v>532</v>
      </c>
      <c r="T561" s="7" t="s">
        <v>28</v>
      </c>
      <c r="U561" t="str">
        <f>IF(COUNTIF($A$2:A561,A561)=1,"Joiner","Not new")</f>
        <v>Not new</v>
      </c>
    </row>
    <row r="562" spans="1:21" customFormat="1" hidden="1" x14ac:dyDescent="0.35">
      <c r="A562" s="7" t="s">
        <v>952</v>
      </c>
      <c r="B562" s="7" t="s">
        <v>953</v>
      </c>
      <c r="C562" s="7" t="s">
        <v>982</v>
      </c>
      <c r="D562" s="7" t="s">
        <v>983</v>
      </c>
      <c r="E562" s="7" t="s">
        <v>532</v>
      </c>
      <c r="F562" s="7" t="s">
        <v>36</v>
      </c>
      <c r="G562" s="8">
        <v>41354</v>
      </c>
      <c r="H562" s="8" t="s">
        <v>1239</v>
      </c>
      <c r="I562" s="9">
        <v>23.8</v>
      </c>
      <c r="J562" s="9">
        <v>12.1</v>
      </c>
      <c r="K562" s="9">
        <v>-11.700000000000001</v>
      </c>
      <c r="L562" s="9">
        <v>-0.49159663865546221</v>
      </c>
      <c r="M562" s="11">
        <v>619.75</v>
      </c>
      <c r="N562" s="9" t="s">
        <v>637</v>
      </c>
      <c r="O562" s="9" t="s">
        <v>637</v>
      </c>
      <c r="P562" s="9" t="s">
        <v>625</v>
      </c>
      <c r="Q562" s="11">
        <v>0</v>
      </c>
      <c r="R562" s="7" t="s">
        <v>1240</v>
      </c>
      <c r="S562" s="7" t="s">
        <v>532</v>
      </c>
      <c r="T562" s="7" t="s">
        <v>36</v>
      </c>
      <c r="U562" t="str">
        <f>IF(COUNTIF($A$2:A562,A562)=1,"Joiner","Not new")</f>
        <v>Not new</v>
      </c>
    </row>
    <row r="563" spans="1:21" customFormat="1" hidden="1" x14ac:dyDescent="0.35">
      <c r="A563" s="7" t="s">
        <v>1241</v>
      </c>
      <c r="B563" s="7" t="s">
        <v>1242</v>
      </c>
      <c r="C563" s="7" t="s">
        <v>982</v>
      </c>
      <c r="D563" s="7" t="s">
        <v>983</v>
      </c>
      <c r="E563" s="7" t="s">
        <v>532</v>
      </c>
      <c r="F563" s="7" t="s">
        <v>32</v>
      </c>
      <c r="G563" s="8">
        <v>41462</v>
      </c>
      <c r="H563" s="8">
        <v>42216</v>
      </c>
      <c r="I563" s="9">
        <v>10.357487659024761</v>
      </c>
      <c r="J563" s="9">
        <v>10.357487659024761</v>
      </c>
      <c r="K563" s="9">
        <v>0</v>
      </c>
      <c r="L563" s="9">
        <v>0</v>
      </c>
      <c r="M563" s="11">
        <v>28.815828818820048</v>
      </c>
      <c r="N563" s="9" t="s">
        <v>637</v>
      </c>
      <c r="O563" s="9" t="s">
        <v>637</v>
      </c>
      <c r="P563" s="9" t="s">
        <v>643</v>
      </c>
      <c r="Q563" s="11">
        <v>2.0643394934976045</v>
      </c>
      <c r="R563" s="7" t="s">
        <v>1243</v>
      </c>
      <c r="S563" s="7" t="s">
        <v>532</v>
      </c>
      <c r="T563" s="7" t="s">
        <v>32</v>
      </c>
      <c r="U563" t="str">
        <f>IF(COUNTIF($A$2:A563,A563)=1,"Joiner","Not new")</f>
        <v>Joiner</v>
      </c>
    </row>
    <row r="564" spans="1:21" customFormat="1" hidden="1" x14ac:dyDescent="0.35">
      <c r="A564" s="7" t="s">
        <v>1244</v>
      </c>
      <c r="B564" s="7" t="s">
        <v>1245</v>
      </c>
      <c r="C564" s="7" t="s">
        <v>982</v>
      </c>
      <c r="D564" s="7" t="s">
        <v>983</v>
      </c>
      <c r="E564" s="7" t="s">
        <v>763</v>
      </c>
      <c r="F564" s="7" t="s">
        <v>28</v>
      </c>
      <c r="G564" s="8">
        <v>41730</v>
      </c>
      <c r="H564" s="8">
        <v>43555</v>
      </c>
      <c r="I564" s="9">
        <v>56</v>
      </c>
      <c r="J564" s="9">
        <v>56</v>
      </c>
      <c r="K564" s="9">
        <v>0</v>
      </c>
      <c r="L564" s="9">
        <v>0</v>
      </c>
      <c r="M564" s="11">
        <v>296</v>
      </c>
      <c r="N564" s="9" t="s">
        <v>637</v>
      </c>
      <c r="O564" s="9">
        <v>0</v>
      </c>
      <c r="P564" s="9" t="s">
        <v>625</v>
      </c>
      <c r="Q564" s="11">
        <v>4.9965776865160851</v>
      </c>
      <c r="R564" s="7" t="s">
        <v>1246</v>
      </c>
      <c r="S564" s="7" t="s">
        <v>763</v>
      </c>
      <c r="T564" s="7" t="s">
        <v>28</v>
      </c>
      <c r="U564" t="str">
        <f>IF(COUNTIF($A$2:A564,A564)=1,"Joiner","Not new")</f>
        <v>Joiner</v>
      </c>
    </row>
    <row r="565" spans="1:21" customFormat="1" hidden="1" x14ac:dyDescent="0.35">
      <c r="A565" s="7" t="s">
        <v>1247</v>
      </c>
      <c r="B565" s="7" t="s">
        <v>1248</v>
      </c>
      <c r="C565" s="7" t="s">
        <v>982</v>
      </c>
      <c r="D565" s="7" t="s">
        <v>983</v>
      </c>
      <c r="E565" s="7" t="s">
        <v>591</v>
      </c>
      <c r="F565" s="7" t="s">
        <v>28</v>
      </c>
      <c r="G565" s="8">
        <v>40544</v>
      </c>
      <c r="H565" s="8">
        <v>42083</v>
      </c>
      <c r="I565" s="9">
        <v>1.3149999999999999</v>
      </c>
      <c r="J565" s="9">
        <v>1.32</v>
      </c>
      <c r="K565" s="9">
        <v>5.0000000000001155E-3</v>
      </c>
      <c r="L565" s="9">
        <v>3.8022813688213808E-3</v>
      </c>
      <c r="M565" s="11">
        <v>13.042999999999999</v>
      </c>
      <c r="N565" s="9" t="s">
        <v>637</v>
      </c>
      <c r="O565" s="9" t="s">
        <v>637</v>
      </c>
      <c r="P565" s="9" t="s">
        <v>643</v>
      </c>
      <c r="Q565" s="11">
        <v>4.213552361396304</v>
      </c>
      <c r="R565" s="7" t="s">
        <v>1249</v>
      </c>
      <c r="S565" s="7" t="s">
        <v>591</v>
      </c>
      <c r="T565" s="7" t="s">
        <v>28</v>
      </c>
      <c r="U565" t="str">
        <f>IF(COUNTIF($A$2:A565,A565)=1,"Joiner","Not new")</f>
        <v>Joiner</v>
      </c>
    </row>
    <row r="566" spans="1:21" customFormat="1" hidden="1" x14ac:dyDescent="0.35">
      <c r="A566" s="7" t="s">
        <v>1250</v>
      </c>
      <c r="B566" s="7" t="s">
        <v>1251</v>
      </c>
      <c r="C566" s="7" t="s">
        <v>982</v>
      </c>
      <c r="D566" s="7" t="s">
        <v>983</v>
      </c>
      <c r="E566" s="7" t="s">
        <v>785</v>
      </c>
      <c r="F566" s="7" t="s">
        <v>95</v>
      </c>
      <c r="G566" s="8">
        <v>41814</v>
      </c>
      <c r="H566" s="8" t="s">
        <v>1025</v>
      </c>
      <c r="I566" s="9" t="s">
        <v>1025</v>
      </c>
      <c r="J566" s="9" t="s">
        <v>1025</v>
      </c>
      <c r="K566" s="9" t="s">
        <v>1025</v>
      </c>
      <c r="L566" s="9" t="s">
        <v>1025</v>
      </c>
      <c r="M566" s="11" t="s">
        <v>1025</v>
      </c>
      <c r="N566" s="9" t="s">
        <v>637</v>
      </c>
      <c r="O566" s="9" t="s">
        <v>637</v>
      </c>
      <c r="P566" s="9" t="s">
        <v>643</v>
      </c>
      <c r="Q566" s="11">
        <v>0</v>
      </c>
      <c r="R566" s="7" t="s">
        <v>1252</v>
      </c>
      <c r="S566" s="7" t="s">
        <v>423</v>
      </c>
      <c r="T566" s="7" t="s">
        <v>95</v>
      </c>
      <c r="U566" t="str">
        <f>IF(COUNTIF($A$2:A566,A566)=1,"Joiner","Not new")</f>
        <v>Joiner</v>
      </c>
    </row>
    <row r="567" spans="1:21" customFormat="1" hidden="1" x14ac:dyDescent="0.35">
      <c r="A567" s="7" t="s">
        <v>1253</v>
      </c>
      <c r="B567" s="7" t="s">
        <v>1254</v>
      </c>
      <c r="C567" s="7" t="s">
        <v>982</v>
      </c>
      <c r="D567" s="7" t="s">
        <v>983</v>
      </c>
      <c r="E567" s="7" t="s">
        <v>1043</v>
      </c>
      <c r="F567" s="7" t="s">
        <v>36</v>
      </c>
      <c r="G567" s="8">
        <v>41460</v>
      </c>
      <c r="H567" s="8">
        <v>42947</v>
      </c>
      <c r="I567" s="9">
        <v>1.7</v>
      </c>
      <c r="J567" s="9">
        <v>1.7</v>
      </c>
      <c r="K567" s="9">
        <v>0</v>
      </c>
      <c r="L567" s="9">
        <v>0</v>
      </c>
      <c r="M567" s="11">
        <v>1.9</v>
      </c>
      <c r="N567" s="9" t="s">
        <v>637</v>
      </c>
      <c r="O567" s="9">
        <v>0</v>
      </c>
      <c r="P567" s="9" t="s">
        <v>643</v>
      </c>
      <c r="Q567" s="11">
        <v>4.0711841204654347</v>
      </c>
      <c r="R567" s="7" t="s">
        <v>1255</v>
      </c>
      <c r="S567" s="7" t="s">
        <v>222</v>
      </c>
      <c r="T567" s="7" t="s">
        <v>36</v>
      </c>
      <c r="U567" t="str">
        <f>IF(COUNTIF($A$2:A567,A567)=1,"Joiner","Not new")</f>
        <v>Joiner</v>
      </c>
    </row>
    <row r="568" spans="1:21" customFormat="1" hidden="1" x14ac:dyDescent="0.35">
      <c r="A568" s="7" t="s">
        <v>1256</v>
      </c>
      <c r="B568" s="7" t="s">
        <v>1257</v>
      </c>
      <c r="C568" s="7" t="s">
        <v>982</v>
      </c>
      <c r="D568" s="7" t="s">
        <v>983</v>
      </c>
      <c r="E568" s="7" t="s">
        <v>1043</v>
      </c>
      <c r="F568" s="7" t="s">
        <v>36</v>
      </c>
      <c r="G568" s="8">
        <v>41429</v>
      </c>
      <c r="H568" s="8">
        <v>42705</v>
      </c>
      <c r="I568" s="9">
        <v>62.9</v>
      </c>
      <c r="J568" s="9">
        <v>0.4</v>
      </c>
      <c r="K568" s="9">
        <v>-62.5</v>
      </c>
      <c r="L568" s="9">
        <v>-0.99364069952305245</v>
      </c>
      <c r="M568" s="11">
        <v>1682.4</v>
      </c>
      <c r="N568" s="9" t="s">
        <v>637</v>
      </c>
      <c r="O568" s="9">
        <v>0</v>
      </c>
      <c r="P568" s="9" t="s">
        <v>1002</v>
      </c>
      <c r="Q568" s="11">
        <v>3.4934976043805612</v>
      </c>
      <c r="R568" s="7" t="s">
        <v>1258</v>
      </c>
      <c r="S568" s="7" t="s">
        <v>222</v>
      </c>
      <c r="T568" s="7" t="s">
        <v>36</v>
      </c>
      <c r="U568" t="str">
        <f>IF(COUNTIF($A$2:A568,A568)=1,"Joiner","Not new")</f>
        <v>Joiner</v>
      </c>
    </row>
    <row r="569" spans="1:21" customFormat="1" hidden="1" x14ac:dyDescent="0.35">
      <c r="A569" s="7" t="s">
        <v>1259</v>
      </c>
      <c r="B569" s="7" t="s">
        <v>1260</v>
      </c>
      <c r="C569" s="7" t="s">
        <v>982</v>
      </c>
      <c r="D569" s="7" t="s">
        <v>983</v>
      </c>
      <c r="E569" s="7" t="s">
        <v>1043</v>
      </c>
      <c r="F569" s="7" t="s">
        <v>197</v>
      </c>
      <c r="G569" s="8">
        <v>41153</v>
      </c>
      <c r="H569" s="8" t="s">
        <v>1239</v>
      </c>
      <c r="I569" s="9" t="s">
        <v>1025</v>
      </c>
      <c r="J569" s="9" t="s">
        <v>1025</v>
      </c>
      <c r="K569" s="9" t="s">
        <v>1025</v>
      </c>
      <c r="L569" s="9" t="s">
        <v>1025</v>
      </c>
      <c r="M569" s="11" t="s">
        <v>1025</v>
      </c>
      <c r="N569" s="9" t="s">
        <v>637</v>
      </c>
      <c r="O569" s="9" t="s">
        <v>637</v>
      </c>
      <c r="P569" s="9" t="s">
        <v>643</v>
      </c>
      <c r="Q569" s="11">
        <v>0</v>
      </c>
      <c r="R569" s="7" t="s">
        <v>1261</v>
      </c>
      <c r="S569" s="7" t="s">
        <v>222</v>
      </c>
      <c r="T569" s="7" t="s">
        <v>197</v>
      </c>
      <c r="U569" t="str">
        <f>IF(COUNTIF($A$2:A569,A569)=1,"Joiner","Not new")</f>
        <v>Joiner</v>
      </c>
    </row>
    <row r="570" spans="1:21" customFormat="1" hidden="1" x14ac:dyDescent="0.35">
      <c r="A570" s="7" t="s">
        <v>1262</v>
      </c>
      <c r="B570" s="7" t="s">
        <v>1263</v>
      </c>
      <c r="C570" s="7" t="s">
        <v>982</v>
      </c>
      <c r="D570" s="7" t="s">
        <v>983</v>
      </c>
      <c r="E570" s="7" t="s">
        <v>1043</v>
      </c>
      <c r="F570" s="7" t="s">
        <v>197</v>
      </c>
      <c r="G570" s="8">
        <v>39287</v>
      </c>
      <c r="H570" s="8" t="s">
        <v>1239</v>
      </c>
      <c r="I570" s="9">
        <v>0</v>
      </c>
      <c r="J570" s="9">
        <v>0</v>
      </c>
      <c r="K570" s="9">
        <v>0</v>
      </c>
      <c r="L570" s="9" t="s">
        <v>995</v>
      </c>
      <c r="M570" s="11">
        <v>411.61</v>
      </c>
      <c r="N570" s="9" t="s">
        <v>637</v>
      </c>
      <c r="O570" s="9">
        <v>0</v>
      </c>
      <c r="P570" s="9" t="s">
        <v>625</v>
      </c>
      <c r="Q570" s="11">
        <v>0</v>
      </c>
      <c r="R570" s="7" t="s">
        <v>1264</v>
      </c>
      <c r="S570" s="7" t="s">
        <v>222</v>
      </c>
      <c r="T570" s="7" t="s">
        <v>197</v>
      </c>
      <c r="U570" t="str">
        <f>IF(COUNTIF($A$2:A570,A570)=1,"Joiner","Not new")</f>
        <v>Joiner</v>
      </c>
    </row>
    <row r="571" spans="1:21" customFormat="1" hidden="1" x14ac:dyDescent="0.35">
      <c r="A571" s="7" t="s">
        <v>1265</v>
      </c>
      <c r="B571" s="7" t="s">
        <v>1266</v>
      </c>
      <c r="C571" s="7" t="s">
        <v>982</v>
      </c>
      <c r="D571" s="7" t="s">
        <v>983</v>
      </c>
      <c r="E571" s="7" t="s">
        <v>1043</v>
      </c>
      <c r="F571" s="7" t="s">
        <v>36</v>
      </c>
      <c r="G571" s="8">
        <v>41334</v>
      </c>
      <c r="H571" s="8">
        <v>43160</v>
      </c>
      <c r="I571" s="9">
        <v>2.5</v>
      </c>
      <c r="J571" s="9">
        <v>2.16</v>
      </c>
      <c r="K571" s="9">
        <v>-0.33999999999999986</v>
      </c>
      <c r="L571" s="9">
        <v>-0.13599999999999995</v>
      </c>
      <c r="M571" s="11">
        <v>14.55</v>
      </c>
      <c r="N571" s="9" t="s">
        <v>637</v>
      </c>
      <c r="O571" s="9">
        <v>0</v>
      </c>
      <c r="P571" s="9" t="s">
        <v>625</v>
      </c>
      <c r="Q571" s="11">
        <v>4.9993155373032172</v>
      </c>
      <c r="R571" s="7" t="s">
        <v>1267</v>
      </c>
      <c r="S571" s="7" t="s">
        <v>222</v>
      </c>
      <c r="T571" s="7" t="s">
        <v>36</v>
      </c>
      <c r="U571" t="str">
        <f>IF(COUNTIF($A$2:A571,A571)=1,"Joiner","Not new")</f>
        <v>Joiner</v>
      </c>
    </row>
    <row r="572" spans="1:21" customFormat="1" hidden="1" x14ac:dyDescent="0.35">
      <c r="A572" s="7" t="s">
        <v>1268</v>
      </c>
      <c r="B572" s="7" t="s">
        <v>1269</v>
      </c>
      <c r="C572" s="7" t="s">
        <v>982</v>
      </c>
      <c r="D572" s="7" t="s">
        <v>983</v>
      </c>
      <c r="E572" s="7" t="s">
        <v>1043</v>
      </c>
      <c r="F572" s="7" t="s">
        <v>28</v>
      </c>
      <c r="G572" s="8">
        <v>41374</v>
      </c>
      <c r="H572" s="8">
        <v>43100</v>
      </c>
      <c r="I572" s="9">
        <v>50</v>
      </c>
      <c r="J572" s="9">
        <v>19.2</v>
      </c>
      <c r="K572" s="9">
        <v>-30.8</v>
      </c>
      <c r="L572" s="9">
        <v>-0.61599999999999999</v>
      </c>
      <c r="M572" s="11">
        <v>160</v>
      </c>
      <c r="N572" s="9" t="s">
        <v>637</v>
      </c>
      <c r="O572" s="9" t="s">
        <v>637</v>
      </c>
      <c r="P572" s="9" t="s">
        <v>625</v>
      </c>
      <c r="Q572" s="11">
        <v>4.7255304585900069</v>
      </c>
      <c r="R572" s="7" t="s">
        <v>1270</v>
      </c>
      <c r="S572" s="7" t="s">
        <v>222</v>
      </c>
      <c r="T572" s="7" t="s">
        <v>28</v>
      </c>
      <c r="U572" t="str">
        <f>IF(COUNTIF($A$2:A572,A572)=1,"Joiner","Not new")</f>
        <v>Joiner</v>
      </c>
    </row>
    <row r="573" spans="1:21" customFormat="1" hidden="1" x14ac:dyDescent="0.35">
      <c r="A573" s="7" t="s">
        <v>1271</v>
      </c>
      <c r="B573" s="7" t="s">
        <v>1272</v>
      </c>
      <c r="C573" s="7" t="s">
        <v>982</v>
      </c>
      <c r="D573" s="7" t="s">
        <v>983</v>
      </c>
      <c r="E573" s="7" t="s">
        <v>1043</v>
      </c>
      <c r="F573" s="7" t="s">
        <v>197</v>
      </c>
      <c r="G573" s="8">
        <v>41519</v>
      </c>
      <c r="H573" s="8" t="s">
        <v>1239</v>
      </c>
      <c r="I573" s="9" t="s">
        <v>1025</v>
      </c>
      <c r="J573" s="9" t="s">
        <v>1025</v>
      </c>
      <c r="K573" s="9" t="s">
        <v>1025</v>
      </c>
      <c r="L573" s="9" t="s">
        <v>1025</v>
      </c>
      <c r="M573" s="11" t="s">
        <v>1025</v>
      </c>
      <c r="N573" s="9" t="s">
        <v>637</v>
      </c>
      <c r="O573" s="9" t="s">
        <v>637</v>
      </c>
      <c r="P573" s="9" t="s">
        <v>643</v>
      </c>
      <c r="Q573" s="11">
        <v>0</v>
      </c>
      <c r="R573" s="7" t="s">
        <v>1273</v>
      </c>
      <c r="S573" s="7" t="s">
        <v>222</v>
      </c>
      <c r="T573" s="7" t="s">
        <v>197</v>
      </c>
      <c r="U573" t="str">
        <f>IF(COUNTIF($A$2:A573,A573)=1,"Joiner","Not new")</f>
        <v>Joiner</v>
      </c>
    </row>
    <row r="574" spans="1:21" customFormat="1" hidden="1" x14ac:dyDescent="0.35">
      <c r="A574" s="7" t="s">
        <v>1274</v>
      </c>
      <c r="B574" s="7" t="s">
        <v>1275</v>
      </c>
      <c r="C574" s="7" t="s">
        <v>982</v>
      </c>
      <c r="D574" s="7" t="s">
        <v>983</v>
      </c>
      <c r="E574" s="7" t="s">
        <v>1043</v>
      </c>
      <c r="F574" s="7" t="s">
        <v>36</v>
      </c>
      <c r="G574" s="8">
        <v>41518</v>
      </c>
      <c r="H574" s="8">
        <v>42460</v>
      </c>
      <c r="I574" s="9">
        <v>21.759999999999998</v>
      </c>
      <c r="J574" s="9">
        <v>7.76</v>
      </c>
      <c r="K574" s="9">
        <v>-13.999999999999998</v>
      </c>
      <c r="L574" s="9">
        <v>-0.64338235294117641</v>
      </c>
      <c r="M574" s="11">
        <v>39.44</v>
      </c>
      <c r="N574" s="9" t="s">
        <v>637</v>
      </c>
      <c r="O574" s="9">
        <v>0</v>
      </c>
      <c r="P574" s="9" t="s">
        <v>625</v>
      </c>
      <c r="Q574" s="11">
        <v>2.5790554414784395</v>
      </c>
      <c r="R574" s="7" t="s">
        <v>1276</v>
      </c>
      <c r="S574" s="7" t="s">
        <v>222</v>
      </c>
      <c r="T574" s="7" t="s">
        <v>36</v>
      </c>
      <c r="U574" t="str">
        <f>IF(COUNTIF($A$2:A574,A574)=1,"Joiner","Not new")</f>
        <v>Joiner</v>
      </c>
    </row>
    <row r="575" spans="1:21" customFormat="1" hidden="1" x14ac:dyDescent="0.35">
      <c r="A575" s="7" t="s">
        <v>1277</v>
      </c>
      <c r="B575" s="7" t="s">
        <v>1278</v>
      </c>
      <c r="C575" s="7" t="s">
        <v>982</v>
      </c>
      <c r="D575" s="7" t="s">
        <v>983</v>
      </c>
      <c r="E575" s="7" t="s">
        <v>1034</v>
      </c>
      <c r="F575" s="7" t="s">
        <v>46</v>
      </c>
      <c r="G575" s="8">
        <v>41365</v>
      </c>
      <c r="H575" s="8">
        <v>42916</v>
      </c>
      <c r="I575" s="9">
        <v>0</v>
      </c>
      <c r="J575" s="9">
        <v>0</v>
      </c>
      <c r="K575" s="9">
        <v>0</v>
      </c>
      <c r="L575" s="9" t="s">
        <v>995</v>
      </c>
      <c r="M575" s="11">
        <v>975.83</v>
      </c>
      <c r="N575" s="9" t="s">
        <v>637</v>
      </c>
      <c r="O575" s="9">
        <v>0</v>
      </c>
      <c r="P575" s="9" t="s">
        <v>631</v>
      </c>
      <c r="Q575" s="11">
        <v>4.2464065708418888</v>
      </c>
      <c r="R575" s="7" t="s">
        <v>1279</v>
      </c>
      <c r="S575" s="7" t="s">
        <v>222</v>
      </c>
      <c r="T575" s="7" t="s">
        <v>46</v>
      </c>
      <c r="U575" t="str">
        <f>IF(COUNTIF($A$2:A575,A575)=1,"Joiner","Not new")</f>
        <v>Joiner</v>
      </c>
    </row>
    <row r="576" spans="1:21" customFormat="1" hidden="1" x14ac:dyDescent="0.35">
      <c r="A576" s="7" t="s">
        <v>1280</v>
      </c>
      <c r="B576" s="7" t="s">
        <v>1281</v>
      </c>
      <c r="C576" s="7" t="s">
        <v>982</v>
      </c>
      <c r="D576" s="7" t="s">
        <v>983</v>
      </c>
      <c r="E576" s="7" t="s">
        <v>1043</v>
      </c>
      <c r="F576" s="7" t="s">
        <v>28</v>
      </c>
      <c r="G576" s="8">
        <v>41579</v>
      </c>
      <c r="H576" s="8" t="s">
        <v>1239</v>
      </c>
      <c r="I576" s="9">
        <v>70</v>
      </c>
      <c r="J576" s="9">
        <v>70.349999999999994</v>
      </c>
      <c r="K576" s="9">
        <v>0.34999999999999432</v>
      </c>
      <c r="L576" s="9">
        <v>4.9999999999999186E-3</v>
      </c>
      <c r="M576" s="11">
        <v>100</v>
      </c>
      <c r="N576" s="9" t="s">
        <v>637</v>
      </c>
      <c r="O576" s="9">
        <v>0</v>
      </c>
      <c r="P576" s="9" t="s">
        <v>643</v>
      </c>
      <c r="Q576" s="11">
        <v>0</v>
      </c>
      <c r="R576" s="7" t="s">
        <v>1282</v>
      </c>
      <c r="S576" s="7" t="s">
        <v>222</v>
      </c>
      <c r="T576" s="7" t="s">
        <v>28</v>
      </c>
      <c r="U576" t="str">
        <f>IF(COUNTIF($A$2:A576,A576)=1,"Joiner","Not new")</f>
        <v>Joiner</v>
      </c>
    </row>
    <row r="577" spans="1:21" customFormat="1" hidden="1" x14ac:dyDescent="0.35">
      <c r="A577" s="7" t="s">
        <v>1283</v>
      </c>
      <c r="B577" s="7" t="s">
        <v>1284</v>
      </c>
      <c r="C577" s="7" t="s">
        <v>982</v>
      </c>
      <c r="D577" s="7" t="s">
        <v>983</v>
      </c>
      <c r="E577" s="7" t="s">
        <v>1034</v>
      </c>
      <c r="F577" s="7" t="s">
        <v>32</v>
      </c>
      <c r="G577" s="8">
        <v>37956</v>
      </c>
      <c r="H577" s="8">
        <v>43040</v>
      </c>
      <c r="I577" s="9">
        <v>18</v>
      </c>
      <c r="J577" s="9">
        <v>18</v>
      </c>
      <c r="K577" s="9">
        <v>0</v>
      </c>
      <c r="L577" s="9">
        <v>0</v>
      </c>
      <c r="M577" s="11">
        <v>697.49699999999996</v>
      </c>
      <c r="N577" s="9" t="s">
        <v>637</v>
      </c>
      <c r="O577" s="9" t="s">
        <v>637</v>
      </c>
      <c r="P577" s="9" t="s">
        <v>631</v>
      </c>
      <c r="Q577" s="11">
        <v>13.919233401779604</v>
      </c>
      <c r="R577" s="7" t="s">
        <v>1285</v>
      </c>
      <c r="S577" s="7" t="s">
        <v>222</v>
      </c>
      <c r="T577" s="7" t="s">
        <v>32</v>
      </c>
      <c r="U577" t="str">
        <f>IF(COUNTIF($A$2:A577,A577)=1,"Joiner","Not new")</f>
        <v>Joiner</v>
      </c>
    </row>
    <row r="578" spans="1:21" customFormat="1" hidden="1" x14ac:dyDescent="0.35">
      <c r="A578" s="7" t="s">
        <v>1286</v>
      </c>
      <c r="B578" s="7" t="s">
        <v>1287</v>
      </c>
      <c r="C578" s="7" t="s">
        <v>982</v>
      </c>
      <c r="D578" s="7" t="s">
        <v>983</v>
      </c>
      <c r="E578" s="7" t="s">
        <v>1043</v>
      </c>
      <c r="F578" s="7" t="s">
        <v>36</v>
      </c>
      <c r="G578" s="8">
        <v>41506</v>
      </c>
      <c r="H578" s="8">
        <v>41978</v>
      </c>
      <c r="I578" s="9">
        <v>30.67</v>
      </c>
      <c r="J578" s="9">
        <v>30.67</v>
      </c>
      <c r="K578" s="9">
        <v>0</v>
      </c>
      <c r="L578" s="9">
        <v>0</v>
      </c>
      <c r="M578" s="11">
        <v>53.61</v>
      </c>
      <c r="N578" s="9" t="s">
        <v>637</v>
      </c>
      <c r="O578" s="9" t="s">
        <v>637</v>
      </c>
      <c r="P578" s="9" t="s">
        <v>643</v>
      </c>
      <c r="Q578" s="11">
        <v>1.2922655715263518</v>
      </c>
      <c r="R578" s="7" t="s">
        <v>1288</v>
      </c>
      <c r="S578" s="7" t="s">
        <v>222</v>
      </c>
      <c r="T578" s="7" t="s">
        <v>36</v>
      </c>
      <c r="U578" t="str">
        <f>IF(COUNTIF($A$2:A578,A578)=1,"Joiner","Not new")</f>
        <v>Joiner</v>
      </c>
    </row>
    <row r="579" spans="1:21" customFormat="1" hidden="1" x14ac:dyDescent="0.35">
      <c r="A579" s="7" t="s">
        <v>1289</v>
      </c>
      <c r="B579" s="7" t="s">
        <v>1290</v>
      </c>
      <c r="C579" s="7" t="s">
        <v>982</v>
      </c>
      <c r="D579" s="7" t="s">
        <v>983</v>
      </c>
      <c r="E579" s="7" t="s">
        <v>1043</v>
      </c>
      <c r="F579" s="7" t="s">
        <v>36</v>
      </c>
      <c r="G579" s="8">
        <v>41827</v>
      </c>
      <c r="H579" s="8">
        <v>42094</v>
      </c>
      <c r="I579" s="9">
        <v>5.38</v>
      </c>
      <c r="J579" s="9">
        <v>5.38</v>
      </c>
      <c r="K579" s="9">
        <v>0</v>
      </c>
      <c r="L579" s="9">
        <v>0</v>
      </c>
      <c r="M579" s="11">
        <v>5.38</v>
      </c>
      <c r="N579" s="9" t="s">
        <v>637</v>
      </c>
      <c r="O579" s="9" t="s">
        <v>637</v>
      </c>
      <c r="P579" s="9" t="s">
        <v>625</v>
      </c>
      <c r="Q579" s="11">
        <v>0.731006160164271</v>
      </c>
      <c r="R579" s="7" t="s">
        <v>1291</v>
      </c>
      <c r="S579" s="7" t="s">
        <v>222</v>
      </c>
      <c r="T579" s="7" t="s">
        <v>36</v>
      </c>
      <c r="U579" t="str">
        <f>IF(COUNTIF($A$2:A579,A579)=1,"Joiner","Not new")</f>
        <v>Joiner</v>
      </c>
    </row>
    <row r="580" spans="1:21" customFormat="1" hidden="1" x14ac:dyDescent="0.35">
      <c r="A580" s="7" t="s">
        <v>109</v>
      </c>
      <c r="B580" s="7" t="s">
        <v>1001</v>
      </c>
      <c r="C580" s="7" t="s">
        <v>1292</v>
      </c>
      <c r="D580" s="7" t="s">
        <v>1293</v>
      </c>
      <c r="E580" s="7" t="s">
        <v>27</v>
      </c>
      <c r="F580" s="7" t="s">
        <v>36</v>
      </c>
      <c r="G580" s="8">
        <v>40210</v>
      </c>
      <c r="H580" s="8">
        <v>42901</v>
      </c>
      <c r="I580" s="9">
        <v>1.3</v>
      </c>
      <c r="J580" s="9">
        <v>1.2949999999999999</v>
      </c>
      <c r="K580" s="9">
        <v>-5.0000000000001155E-3</v>
      </c>
      <c r="L580" s="9">
        <v>-3.8461538461539348E-3</v>
      </c>
      <c r="M580" s="11">
        <v>12.9</v>
      </c>
      <c r="N580" s="9"/>
      <c r="O580" s="9"/>
      <c r="P580" s="9" t="s">
        <v>625</v>
      </c>
      <c r="Q580" s="11">
        <v>7.3675564681724843</v>
      </c>
      <c r="R580" s="7" t="s">
        <v>1294</v>
      </c>
      <c r="S580" s="7" t="s">
        <v>27</v>
      </c>
      <c r="T580" s="7" t="s">
        <v>36</v>
      </c>
      <c r="U580" t="str">
        <f>IF(COUNTIF($A$2:A580,A580)=1,"Joiner","Not new")</f>
        <v>Not new</v>
      </c>
    </row>
    <row r="581" spans="1:21" customFormat="1" hidden="1" x14ac:dyDescent="0.35">
      <c r="A581" s="7" t="s">
        <v>34</v>
      </c>
      <c r="B581" s="7" t="s">
        <v>629</v>
      </c>
      <c r="C581" s="7" t="s">
        <v>1292</v>
      </c>
      <c r="D581" s="7" t="s">
        <v>1293</v>
      </c>
      <c r="E581" s="7" t="s">
        <v>161</v>
      </c>
      <c r="F581" s="7" t="s">
        <v>36</v>
      </c>
      <c r="G581" s="8">
        <v>40238</v>
      </c>
      <c r="H581" s="8">
        <v>43465</v>
      </c>
      <c r="I581" s="9">
        <v>5.79</v>
      </c>
      <c r="J581" s="9">
        <v>5.79</v>
      </c>
      <c r="K581" s="9">
        <v>0</v>
      </c>
      <c r="L581" s="9">
        <v>0</v>
      </c>
      <c r="M581" s="11">
        <v>15.29</v>
      </c>
      <c r="N581" s="9"/>
      <c r="O581" s="9"/>
      <c r="P581" s="9" t="s">
        <v>625</v>
      </c>
      <c r="Q581" s="11">
        <v>8.8350444900752905</v>
      </c>
      <c r="R581" s="7" t="s">
        <v>1295</v>
      </c>
      <c r="S581" s="7" t="s">
        <v>161</v>
      </c>
      <c r="T581" s="7" t="s">
        <v>36</v>
      </c>
      <c r="U581" t="str">
        <f>IF(COUNTIF($A$2:A581,A581)=1,"Joiner","Not new")</f>
        <v>Not new</v>
      </c>
    </row>
    <row r="582" spans="1:21" customFormat="1" hidden="1" x14ac:dyDescent="0.35">
      <c r="A582" s="7" t="s">
        <v>1296</v>
      </c>
      <c r="B582" s="7" t="s">
        <v>1297</v>
      </c>
      <c r="C582" s="7" t="s">
        <v>1292</v>
      </c>
      <c r="D582" s="7" t="s">
        <v>1293</v>
      </c>
      <c r="E582" s="7" t="s">
        <v>27</v>
      </c>
      <c r="F582" s="7" t="s">
        <v>36</v>
      </c>
      <c r="G582" s="8">
        <v>41699</v>
      </c>
      <c r="H582" s="8">
        <v>43279</v>
      </c>
      <c r="I582" s="9">
        <v>5.5</v>
      </c>
      <c r="J582" s="9">
        <v>5.5</v>
      </c>
      <c r="K582" s="9">
        <v>0</v>
      </c>
      <c r="L582" s="9">
        <v>0</v>
      </c>
      <c r="M582" s="11">
        <v>193.3</v>
      </c>
      <c r="N582" s="9"/>
      <c r="O582" s="9"/>
      <c r="P582" s="9" t="s">
        <v>643</v>
      </c>
      <c r="Q582" s="11">
        <v>4.3258042436687196</v>
      </c>
      <c r="R582" s="7" t="s">
        <v>1298</v>
      </c>
      <c r="S582" s="7" t="s">
        <v>27</v>
      </c>
      <c r="T582" s="7" t="s">
        <v>36</v>
      </c>
      <c r="U582" t="str">
        <f>IF(COUNTIF($A$2:A582,A582)=1,"Joiner","Not new")</f>
        <v>Joiner</v>
      </c>
    </row>
    <row r="583" spans="1:21" customFormat="1" hidden="1" x14ac:dyDescent="0.35">
      <c r="A583" s="7" t="s">
        <v>1299</v>
      </c>
      <c r="B583" s="7" t="s">
        <v>1300</v>
      </c>
      <c r="C583" s="7" t="s">
        <v>1292</v>
      </c>
      <c r="D583" s="7" t="s">
        <v>1293</v>
      </c>
      <c r="E583" s="7" t="s">
        <v>27</v>
      </c>
      <c r="F583" s="7" t="s">
        <v>32</v>
      </c>
      <c r="G583" s="8">
        <v>41760</v>
      </c>
      <c r="H583" s="8">
        <v>43682</v>
      </c>
      <c r="I583" s="9">
        <v>41</v>
      </c>
      <c r="J583" s="9">
        <v>39.700000000000003</v>
      </c>
      <c r="K583" s="9">
        <v>-1.2999999999999972</v>
      </c>
      <c r="L583" s="9">
        <v>-3.1707317073170663E-2</v>
      </c>
      <c r="M583" s="11">
        <v>1186</v>
      </c>
      <c r="N583" s="9"/>
      <c r="O583" s="9"/>
      <c r="P583" s="9" t="s">
        <v>631</v>
      </c>
      <c r="Q583" s="11">
        <v>5.2621492128678984</v>
      </c>
      <c r="R583" s="7" t="s">
        <v>1301</v>
      </c>
      <c r="S583" s="7" t="s">
        <v>27</v>
      </c>
      <c r="T583" s="7" t="s">
        <v>32</v>
      </c>
      <c r="U583" t="str">
        <f>IF(COUNTIF($A$2:A583,A583)=1,"Joiner","Not new")</f>
        <v>Joiner</v>
      </c>
    </row>
    <row r="584" spans="1:21" customFormat="1" hidden="1" x14ac:dyDescent="0.35">
      <c r="A584" s="7" t="s">
        <v>38</v>
      </c>
      <c r="B584" s="7" t="s">
        <v>39</v>
      </c>
      <c r="C584" s="7" t="s">
        <v>1292</v>
      </c>
      <c r="D584" s="7" t="s">
        <v>1293</v>
      </c>
      <c r="E584" s="7" t="s">
        <v>27</v>
      </c>
      <c r="F584" s="7" t="s">
        <v>32</v>
      </c>
      <c r="G584" s="8">
        <v>38991</v>
      </c>
      <c r="H584" s="8">
        <v>42735</v>
      </c>
      <c r="I584" s="9">
        <v>6.2</v>
      </c>
      <c r="J584" s="9">
        <v>6.2</v>
      </c>
      <c r="K584" s="9">
        <v>0</v>
      </c>
      <c r="L584" s="9">
        <v>0</v>
      </c>
      <c r="M584" s="11">
        <v>752.7</v>
      </c>
      <c r="N584" s="9"/>
      <c r="O584" s="9"/>
      <c r="P584" s="9" t="s">
        <v>631</v>
      </c>
      <c r="Q584" s="11">
        <v>10.250513347022586</v>
      </c>
      <c r="R584" s="7" t="s">
        <v>1302</v>
      </c>
      <c r="S584" s="7" t="s">
        <v>27</v>
      </c>
      <c r="T584" s="7" t="s">
        <v>32</v>
      </c>
      <c r="U584" t="str">
        <f>IF(COUNTIF($A$2:A584,A584)=1,"Joiner","Not new")</f>
        <v>Not new</v>
      </c>
    </row>
    <row r="585" spans="1:21" customFormat="1" hidden="1" x14ac:dyDescent="0.35">
      <c r="A585" s="7" t="s">
        <v>1303</v>
      </c>
      <c r="B585" s="7" t="s">
        <v>1304</v>
      </c>
      <c r="C585" s="7" t="s">
        <v>1292</v>
      </c>
      <c r="D585" s="7" t="s">
        <v>1293</v>
      </c>
      <c r="E585" s="7" t="s">
        <v>62</v>
      </c>
      <c r="F585" s="7" t="s">
        <v>36</v>
      </c>
      <c r="G585" s="8">
        <v>42125</v>
      </c>
      <c r="H585" s="8">
        <v>45291</v>
      </c>
      <c r="I585" s="9">
        <v>7</v>
      </c>
      <c r="J585" s="9">
        <v>7</v>
      </c>
      <c r="K585" s="9">
        <v>0</v>
      </c>
      <c r="L585" s="9">
        <v>0</v>
      </c>
      <c r="M585" s="11">
        <v>42</v>
      </c>
      <c r="N585" s="9"/>
      <c r="O585" s="9"/>
      <c r="P585" s="9" t="s">
        <v>625</v>
      </c>
      <c r="Q585" s="11">
        <v>8.6680355920602334</v>
      </c>
      <c r="R585" s="7" t="s">
        <v>1305</v>
      </c>
      <c r="S585" s="7" t="s">
        <v>62</v>
      </c>
      <c r="T585" s="7" t="s">
        <v>36</v>
      </c>
      <c r="U585" t="str">
        <f>IF(COUNTIF($A$2:A585,A585)=1,"Joiner","Not new")</f>
        <v>Joiner</v>
      </c>
    </row>
    <row r="586" spans="1:21" customFormat="1" hidden="1" x14ac:dyDescent="0.35">
      <c r="A586" s="7" t="s">
        <v>1306</v>
      </c>
      <c r="B586" s="7" t="s">
        <v>1307</v>
      </c>
      <c r="C586" s="7" t="s">
        <v>1292</v>
      </c>
      <c r="D586" s="7" t="s">
        <v>1293</v>
      </c>
      <c r="E586" s="7" t="s">
        <v>62</v>
      </c>
      <c r="F586" s="7" t="s">
        <v>197</v>
      </c>
      <c r="G586" s="8">
        <v>41271</v>
      </c>
      <c r="H586" s="8">
        <v>42522</v>
      </c>
      <c r="I586" s="9">
        <v>1.4</v>
      </c>
      <c r="J586" s="9">
        <v>1.2</v>
      </c>
      <c r="K586" s="9">
        <v>-0.19999999999999996</v>
      </c>
      <c r="L586" s="9">
        <v>-0.14285714285714282</v>
      </c>
      <c r="M586" s="11">
        <v>8.1999999999999993</v>
      </c>
      <c r="N586" s="9"/>
      <c r="O586" s="9"/>
      <c r="P586" s="9" t="s">
        <v>625</v>
      </c>
      <c r="Q586" s="11">
        <v>3.4250513347022586</v>
      </c>
      <c r="R586" s="7" t="s">
        <v>1308</v>
      </c>
      <c r="S586" s="7" t="s">
        <v>62</v>
      </c>
      <c r="T586" s="7" t="s">
        <v>197</v>
      </c>
      <c r="U586" t="str">
        <f>IF(COUNTIF($A$2:A586,A586)=1,"Joiner","Not new")</f>
        <v>Joiner</v>
      </c>
    </row>
    <row r="587" spans="1:21" customFormat="1" hidden="1" x14ac:dyDescent="0.35">
      <c r="A587" s="7" t="s">
        <v>1309</v>
      </c>
      <c r="B587" s="7" t="s">
        <v>1310</v>
      </c>
      <c r="C587" s="7" t="s">
        <v>1292</v>
      </c>
      <c r="D587" s="7" t="s">
        <v>1293</v>
      </c>
      <c r="E587" s="7" t="s">
        <v>62</v>
      </c>
      <c r="F587" s="7" t="s">
        <v>36</v>
      </c>
      <c r="G587" s="8">
        <v>42005</v>
      </c>
      <c r="H587" s="8">
        <v>42825</v>
      </c>
      <c r="I587" s="9">
        <v>5.2</v>
      </c>
      <c r="J587" s="9">
        <v>5.2</v>
      </c>
      <c r="K587" s="9">
        <v>0</v>
      </c>
      <c r="L587" s="9">
        <v>0</v>
      </c>
      <c r="M587" s="11">
        <v>10.4</v>
      </c>
      <c r="N587" s="9"/>
      <c r="O587" s="9"/>
      <c r="P587" s="9" t="s">
        <v>625</v>
      </c>
      <c r="Q587" s="11">
        <v>2.2450376454483232</v>
      </c>
      <c r="R587" s="7" t="s">
        <v>1311</v>
      </c>
      <c r="S587" s="7" t="s">
        <v>62</v>
      </c>
      <c r="T587" s="7" t="s">
        <v>36</v>
      </c>
      <c r="U587" t="str">
        <f>IF(COUNTIF($A$2:A587,A587)=1,"Joiner","Not new")</f>
        <v>Joiner</v>
      </c>
    </row>
    <row r="588" spans="1:21" customFormat="1" hidden="1" x14ac:dyDescent="0.35">
      <c r="A588" s="7" t="s">
        <v>60</v>
      </c>
      <c r="B588" s="7" t="s">
        <v>61</v>
      </c>
      <c r="C588" s="7" t="s">
        <v>1292</v>
      </c>
      <c r="D588" s="7" t="s">
        <v>1293</v>
      </c>
      <c r="E588" s="7" t="s">
        <v>62</v>
      </c>
      <c r="F588" s="7" t="s">
        <v>32</v>
      </c>
      <c r="G588" s="8">
        <v>40210</v>
      </c>
      <c r="H588" s="8">
        <v>42460</v>
      </c>
      <c r="I588" s="9">
        <v>37.409999999999997</v>
      </c>
      <c r="J588" s="9">
        <v>37.409999999999997</v>
      </c>
      <c r="K588" s="9">
        <v>0</v>
      </c>
      <c r="L588" s="9">
        <v>0</v>
      </c>
      <c r="M588" s="11">
        <v>129.4</v>
      </c>
      <c r="N588" s="9"/>
      <c r="O588" s="9"/>
      <c r="P588" s="9" t="s">
        <v>625</v>
      </c>
      <c r="Q588" s="11">
        <v>6.1601642710472282</v>
      </c>
      <c r="R588" s="7" t="s">
        <v>1312</v>
      </c>
      <c r="S588" s="7" t="s">
        <v>62</v>
      </c>
      <c r="T588" s="7" t="s">
        <v>32</v>
      </c>
      <c r="U588" t="str">
        <f>IF(COUNTIF($A$2:A588,A588)=1,"Joiner","Not new")</f>
        <v>Not new</v>
      </c>
    </row>
    <row r="589" spans="1:21" customFormat="1" hidden="1" x14ac:dyDescent="0.35">
      <c r="A589" s="7" t="s">
        <v>1313</v>
      </c>
      <c r="B589" s="7" t="s">
        <v>1314</v>
      </c>
      <c r="C589" s="7" t="s">
        <v>1292</v>
      </c>
      <c r="D589" s="7" t="s">
        <v>1293</v>
      </c>
      <c r="E589" s="7" t="s">
        <v>62</v>
      </c>
      <c r="F589" s="7" t="s">
        <v>28</v>
      </c>
      <c r="G589" s="8">
        <v>41518</v>
      </c>
      <c r="H589" s="8">
        <v>43282</v>
      </c>
      <c r="I589" s="9">
        <v>18.801000000000002</v>
      </c>
      <c r="J589" s="9">
        <v>18.801000000000002</v>
      </c>
      <c r="K589" s="9">
        <v>0</v>
      </c>
      <c r="L589" s="9">
        <v>0</v>
      </c>
      <c r="M589" s="11">
        <v>187.8</v>
      </c>
      <c r="N589" s="9"/>
      <c r="O589" s="9"/>
      <c r="P589" s="9" t="s">
        <v>643</v>
      </c>
      <c r="Q589" s="11">
        <v>4.8295687885010263</v>
      </c>
      <c r="R589" s="7" t="s">
        <v>1315</v>
      </c>
      <c r="S589" s="7" t="s">
        <v>62</v>
      </c>
      <c r="T589" s="7" t="s">
        <v>28</v>
      </c>
      <c r="U589" t="str">
        <f>IF(COUNTIF($A$2:A589,A589)=1,"Joiner","Not new")</f>
        <v>Joiner</v>
      </c>
    </row>
    <row r="590" spans="1:21" customFormat="1" hidden="1" x14ac:dyDescent="0.35">
      <c r="A590" s="7" t="s">
        <v>1316</v>
      </c>
      <c r="B590" s="7" t="s">
        <v>1317</v>
      </c>
      <c r="C590" s="7" t="s">
        <v>1292</v>
      </c>
      <c r="D590" s="7" t="s">
        <v>1293</v>
      </c>
      <c r="E590" s="7" t="s">
        <v>62</v>
      </c>
      <c r="F590" s="7" t="s">
        <v>32</v>
      </c>
      <c r="G590" s="8">
        <v>41000</v>
      </c>
      <c r="H590" s="8">
        <v>43922</v>
      </c>
      <c r="I590" s="9">
        <v>30</v>
      </c>
      <c r="J590" s="9">
        <v>30</v>
      </c>
      <c r="K590" s="9">
        <v>0</v>
      </c>
      <c r="L590" s="9">
        <v>0</v>
      </c>
      <c r="M590" s="11" t="s">
        <v>1010</v>
      </c>
      <c r="N590" s="9"/>
      <c r="O590" s="9"/>
      <c r="P590" s="9" t="s">
        <v>643</v>
      </c>
      <c r="Q590" s="11">
        <v>8</v>
      </c>
      <c r="R590" s="7" t="s">
        <v>1318</v>
      </c>
      <c r="S590" s="7" t="s">
        <v>62</v>
      </c>
      <c r="T590" s="7" t="s">
        <v>32</v>
      </c>
      <c r="U590" t="str">
        <f>IF(COUNTIF($A$2:A590,A590)=1,"Joiner","Not new")</f>
        <v>Joiner</v>
      </c>
    </row>
    <row r="591" spans="1:21" customFormat="1" hidden="1" x14ac:dyDescent="0.35">
      <c r="A591" s="7" t="s">
        <v>1319</v>
      </c>
      <c r="B591" s="7" t="s">
        <v>1320</v>
      </c>
      <c r="C591" s="7" t="s">
        <v>1292</v>
      </c>
      <c r="D591" s="7" t="s">
        <v>1293</v>
      </c>
      <c r="E591" s="7" t="s">
        <v>62</v>
      </c>
      <c r="F591" s="7" t="s">
        <v>36</v>
      </c>
      <c r="G591" s="8">
        <v>41271</v>
      </c>
      <c r="H591" s="8">
        <v>42124</v>
      </c>
      <c r="I591" s="9">
        <v>5.7</v>
      </c>
      <c r="J591" s="9">
        <v>4.7</v>
      </c>
      <c r="K591" s="9">
        <v>-1</v>
      </c>
      <c r="L591" s="9">
        <v>-0.17543859649122806</v>
      </c>
      <c r="M591" s="11">
        <v>32.799999999999997</v>
      </c>
      <c r="N591" s="9"/>
      <c r="O591" s="9"/>
      <c r="P591" s="9" t="s">
        <v>625</v>
      </c>
      <c r="Q591" s="11">
        <v>2.3353867214236823</v>
      </c>
      <c r="R591" s="7" t="s">
        <v>1321</v>
      </c>
      <c r="S591" s="7" t="s">
        <v>62</v>
      </c>
      <c r="T591" s="7" t="s">
        <v>36</v>
      </c>
      <c r="U591" t="str">
        <f>IF(COUNTIF($A$2:A591,A591)=1,"Joiner","Not new")</f>
        <v>Joiner</v>
      </c>
    </row>
    <row r="592" spans="1:21" customFormat="1" hidden="1" x14ac:dyDescent="0.35">
      <c r="A592" s="7" t="s">
        <v>67</v>
      </c>
      <c r="B592" s="7" t="s">
        <v>68</v>
      </c>
      <c r="C592" s="7" t="s">
        <v>1292</v>
      </c>
      <c r="D592" s="7" t="s">
        <v>1293</v>
      </c>
      <c r="E592" s="7" t="s">
        <v>62</v>
      </c>
      <c r="F592" s="7" t="s">
        <v>46</v>
      </c>
      <c r="G592" s="8">
        <v>40634</v>
      </c>
      <c r="H592" s="8">
        <v>42461</v>
      </c>
      <c r="I592" s="9">
        <v>212</v>
      </c>
      <c r="J592" s="9">
        <v>212</v>
      </c>
      <c r="K592" s="9">
        <v>0</v>
      </c>
      <c r="L592" s="9">
        <v>0</v>
      </c>
      <c r="M592" s="11">
        <v>860</v>
      </c>
      <c r="N592" s="9"/>
      <c r="O592" s="9"/>
      <c r="P592" s="9" t="s">
        <v>643</v>
      </c>
      <c r="Q592" s="11">
        <v>5.0020533880903493</v>
      </c>
      <c r="R592" s="7" t="s">
        <v>1322</v>
      </c>
      <c r="S592" s="7" t="s">
        <v>62</v>
      </c>
      <c r="T592" s="7" t="s">
        <v>46</v>
      </c>
      <c r="U592" t="str">
        <f>IF(COUNTIF($A$2:A592,A592)=1,"Joiner","Not new")</f>
        <v>Not new</v>
      </c>
    </row>
    <row r="593" spans="1:21" customFormat="1" hidden="1" x14ac:dyDescent="0.35">
      <c r="A593" s="7" t="s">
        <v>854</v>
      </c>
      <c r="B593" s="7" t="s">
        <v>855</v>
      </c>
      <c r="C593" s="7" t="s">
        <v>1292</v>
      </c>
      <c r="D593" s="7" t="s">
        <v>1293</v>
      </c>
      <c r="E593" s="7" t="s">
        <v>62</v>
      </c>
      <c r="F593" s="7" t="s">
        <v>36</v>
      </c>
      <c r="G593" s="8">
        <v>41379</v>
      </c>
      <c r="H593" s="8">
        <v>42369</v>
      </c>
      <c r="I593" s="9">
        <v>1.7</v>
      </c>
      <c r="J593" s="9">
        <v>3.5</v>
      </c>
      <c r="K593" s="9">
        <v>1.8</v>
      </c>
      <c r="L593" s="9">
        <v>1.0588235294117647</v>
      </c>
      <c r="M593" s="11">
        <v>14.9</v>
      </c>
      <c r="N593" s="9"/>
      <c r="O593" s="9"/>
      <c r="P593" s="9" t="s">
        <v>625</v>
      </c>
      <c r="Q593" s="11">
        <v>2.7104722792607805</v>
      </c>
      <c r="R593" s="7" t="s">
        <v>1323</v>
      </c>
      <c r="S593" s="7" t="s">
        <v>62</v>
      </c>
      <c r="T593" s="7" t="s">
        <v>36</v>
      </c>
      <c r="U593" t="str">
        <f>IF(COUNTIF($A$2:A593,A593)=1,"Joiner","Not new")</f>
        <v>Not new</v>
      </c>
    </row>
    <row r="594" spans="1:21" customFormat="1" hidden="1" x14ac:dyDescent="0.35">
      <c r="A594" s="7" t="s">
        <v>1134</v>
      </c>
      <c r="B594" s="7" t="s">
        <v>1324</v>
      </c>
      <c r="C594" s="7" t="s">
        <v>1292</v>
      </c>
      <c r="D594" s="7" t="s">
        <v>1293</v>
      </c>
      <c r="E594" s="7" t="s">
        <v>1136</v>
      </c>
      <c r="F594" s="7" t="s">
        <v>28</v>
      </c>
      <c r="G594" s="8">
        <v>41548</v>
      </c>
      <c r="H594" s="8">
        <v>42491</v>
      </c>
      <c r="I594" s="9">
        <v>27.57</v>
      </c>
      <c r="J594" s="9">
        <v>27.8</v>
      </c>
      <c r="K594" s="9">
        <v>0.23000000000000043</v>
      </c>
      <c r="L594" s="9">
        <v>8.3424011606819167E-3</v>
      </c>
      <c r="M594" s="11">
        <v>144.30000000000001</v>
      </c>
      <c r="N594" s="9"/>
      <c r="O594" s="9"/>
      <c r="P594" s="9" t="s">
        <v>643</v>
      </c>
      <c r="Q594" s="11">
        <v>2.5817932922655715</v>
      </c>
      <c r="R594" s="7" t="s">
        <v>1325</v>
      </c>
      <c r="S594" s="7" t="s">
        <v>1136</v>
      </c>
      <c r="T594" s="7" t="s">
        <v>28</v>
      </c>
      <c r="U594" t="str">
        <f>IF(COUNTIF($A$2:A594,A594)=1,"Joiner","Not new")</f>
        <v>Not new</v>
      </c>
    </row>
    <row r="595" spans="1:21" customFormat="1" hidden="1" x14ac:dyDescent="0.35">
      <c r="A595" s="7" t="s">
        <v>103</v>
      </c>
      <c r="B595" s="7" t="s">
        <v>1326</v>
      </c>
      <c r="C595" s="7" t="s">
        <v>1292</v>
      </c>
      <c r="D595" s="7" t="s">
        <v>1293</v>
      </c>
      <c r="E595" s="7" t="s">
        <v>91</v>
      </c>
      <c r="F595" s="7" t="s">
        <v>46</v>
      </c>
      <c r="G595" s="8">
        <v>41248</v>
      </c>
      <c r="H595" s="8">
        <v>42460</v>
      </c>
      <c r="I595" s="9">
        <v>42.27</v>
      </c>
      <c r="J595" s="9">
        <v>61.67</v>
      </c>
      <c r="K595" s="9">
        <v>19.399999999999999</v>
      </c>
      <c r="L595" s="9">
        <v>0.45895434114028855</v>
      </c>
      <c r="M595" s="11">
        <v>154.6</v>
      </c>
      <c r="N595" s="9"/>
      <c r="O595" s="9"/>
      <c r="P595" s="9" t="s">
        <v>631</v>
      </c>
      <c r="Q595" s="11">
        <v>3.3182751540041067</v>
      </c>
      <c r="R595" s="7" t="s">
        <v>1327</v>
      </c>
      <c r="S595" s="7" t="s">
        <v>91</v>
      </c>
      <c r="T595" s="7" t="s">
        <v>46</v>
      </c>
      <c r="U595" t="str">
        <f>IF(COUNTIF($A$2:A595,A595)=1,"Joiner","Not new")</f>
        <v>Not new</v>
      </c>
    </row>
    <row r="596" spans="1:21" customFormat="1" hidden="1" x14ac:dyDescent="0.35">
      <c r="A596" s="7" t="s">
        <v>89</v>
      </c>
      <c r="B596" s="7" t="s">
        <v>90</v>
      </c>
      <c r="C596" s="7" t="s">
        <v>1292</v>
      </c>
      <c r="D596" s="7" t="s">
        <v>1293</v>
      </c>
      <c r="E596" s="7" t="s">
        <v>91</v>
      </c>
      <c r="F596" s="7" t="s">
        <v>32</v>
      </c>
      <c r="G596" s="8">
        <v>40518</v>
      </c>
      <c r="H596" s="8">
        <v>43100</v>
      </c>
      <c r="I596" s="9">
        <v>250</v>
      </c>
      <c r="J596" s="9">
        <v>164.06</v>
      </c>
      <c r="K596" s="9">
        <v>-85.94</v>
      </c>
      <c r="L596" s="9">
        <v>-0.34376000000000001</v>
      </c>
      <c r="M596" s="11">
        <v>1910.11</v>
      </c>
      <c r="N596" s="9"/>
      <c r="O596" s="9"/>
      <c r="P596" s="9" t="s">
        <v>631</v>
      </c>
      <c r="Q596" s="11">
        <v>7.0691307323750854</v>
      </c>
      <c r="R596" s="7" t="s">
        <v>1328</v>
      </c>
      <c r="S596" s="7" t="s">
        <v>91</v>
      </c>
      <c r="T596" s="7" t="s">
        <v>32</v>
      </c>
      <c r="U596" t="str">
        <f>IF(COUNTIF($A$2:A596,A596)=1,"Joiner","Not new")</f>
        <v>Not new</v>
      </c>
    </row>
    <row r="597" spans="1:21" customFormat="1" hidden="1" x14ac:dyDescent="0.35">
      <c r="A597" s="7" t="s">
        <v>100</v>
      </c>
      <c r="B597" s="7" t="s">
        <v>101</v>
      </c>
      <c r="C597" s="7" t="s">
        <v>1292</v>
      </c>
      <c r="D597" s="7" t="s">
        <v>1293</v>
      </c>
      <c r="E597" s="7" t="s">
        <v>91</v>
      </c>
      <c r="F597" s="7" t="s">
        <v>28</v>
      </c>
      <c r="G597" s="8">
        <v>40817</v>
      </c>
      <c r="H597" s="8">
        <v>42460</v>
      </c>
      <c r="I597" s="9">
        <v>28.47</v>
      </c>
      <c r="J597" s="9">
        <v>28.07</v>
      </c>
      <c r="K597" s="9">
        <v>-0.39999999999999858</v>
      </c>
      <c r="L597" s="9">
        <v>-1.4049877063575644E-2</v>
      </c>
      <c r="M597" s="11">
        <v>43.97</v>
      </c>
      <c r="N597" s="9"/>
      <c r="O597" s="9"/>
      <c r="P597" s="9" t="s">
        <v>631</v>
      </c>
      <c r="Q597" s="11">
        <v>4.4982888432580426</v>
      </c>
      <c r="R597" s="7" t="s">
        <v>1329</v>
      </c>
      <c r="S597" s="7" t="s">
        <v>91</v>
      </c>
      <c r="T597" s="7" t="s">
        <v>28</v>
      </c>
      <c r="U597" t="str">
        <f>IF(COUNTIF($A$2:A597,A597)=1,"Joiner","Not new")</f>
        <v>Not new</v>
      </c>
    </row>
    <row r="598" spans="1:21" customFormat="1" hidden="1" x14ac:dyDescent="0.35">
      <c r="A598" s="7" t="s">
        <v>93</v>
      </c>
      <c r="B598" s="7" t="s">
        <v>94</v>
      </c>
      <c r="C598" s="7" t="s">
        <v>1292</v>
      </c>
      <c r="D598" s="7" t="s">
        <v>1293</v>
      </c>
      <c r="E598" s="7" t="s">
        <v>91</v>
      </c>
      <c r="F598" s="7" t="s">
        <v>28</v>
      </c>
      <c r="G598" s="8">
        <v>40179</v>
      </c>
      <c r="H598" s="8">
        <v>42735</v>
      </c>
      <c r="I598" s="9">
        <v>43.5</v>
      </c>
      <c r="J598" s="9">
        <v>43.5</v>
      </c>
      <c r="K598" s="9">
        <v>0</v>
      </c>
      <c r="L598" s="9">
        <v>0</v>
      </c>
      <c r="M598" s="11">
        <v>255.5</v>
      </c>
      <c r="N598" s="9"/>
      <c r="O598" s="9"/>
      <c r="P598" s="9" t="s">
        <v>631</v>
      </c>
      <c r="Q598" s="11">
        <v>6.9979466119096507</v>
      </c>
      <c r="R598" s="7" t="s">
        <v>1330</v>
      </c>
      <c r="S598" s="7" t="s">
        <v>91</v>
      </c>
      <c r="T598" s="7" t="s">
        <v>28</v>
      </c>
      <c r="U598" t="str">
        <f>IF(COUNTIF($A$2:A598,A598)=1,"Joiner","Not new")</f>
        <v>Not new</v>
      </c>
    </row>
    <row r="599" spans="1:21" customFormat="1" hidden="1" x14ac:dyDescent="0.35">
      <c r="A599" s="7" t="s">
        <v>127</v>
      </c>
      <c r="B599" s="7" t="s">
        <v>667</v>
      </c>
      <c r="C599" s="7" t="s">
        <v>1292</v>
      </c>
      <c r="D599" s="7" t="s">
        <v>1293</v>
      </c>
      <c r="E599" s="7" t="s">
        <v>27</v>
      </c>
      <c r="F599" s="7" t="s">
        <v>28</v>
      </c>
      <c r="G599" s="8">
        <v>40841</v>
      </c>
      <c r="H599" s="8">
        <v>42735</v>
      </c>
      <c r="I599" s="9">
        <v>40.270000000000003</v>
      </c>
      <c r="J599" s="9">
        <v>29.23</v>
      </c>
      <c r="K599" s="9">
        <v>-11.040000000000003</v>
      </c>
      <c r="L599" s="9">
        <v>-0.27414949093618085</v>
      </c>
      <c r="M599" s="11" t="s">
        <v>1010</v>
      </c>
      <c r="N599" s="9"/>
      <c r="O599" s="9"/>
      <c r="P599" s="9" t="s">
        <v>631</v>
      </c>
      <c r="Q599" s="11">
        <v>5.1854893908281996</v>
      </c>
      <c r="R599" s="7" t="s">
        <v>1331</v>
      </c>
      <c r="S599" s="7" t="s">
        <v>27</v>
      </c>
      <c r="T599" s="7" t="s">
        <v>28</v>
      </c>
      <c r="U599" t="str">
        <f>IF(COUNTIF($A$2:A599,A599)=1,"Joiner","Not new")</f>
        <v>Not new</v>
      </c>
    </row>
    <row r="600" spans="1:21" customFormat="1" hidden="1" x14ac:dyDescent="0.35">
      <c r="A600" s="7" t="s">
        <v>131</v>
      </c>
      <c r="B600" s="7" t="s">
        <v>670</v>
      </c>
      <c r="C600" s="7" t="s">
        <v>1292</v>
      </c>
      <c r="D600" s="7" t="s">
        <v>1293</v>
      </c>
      <c r="E600" s="7" t="s">
        <v>27</v>
      </c>
      <c r="F600" s="7" t="s">
        <v>95</v>
      </c>
      <c r="G600" s="8">
        <v>40787</v>
      </c>
      <c r="H600" s="8">
        <v>42522</v>
      </c>
      <c r="I600" s="9">
        <v>2.2999999999999998</v>
      </c>
      <c r="J600" s="9">
        <v>5.9</v>
      </c>
      <c r="K600" s="9">
        <v>3.6000000000000005</v>
      </c>
      <c r="L600" s="9">
        <v>1.5652173913043481</v>
      </c>
      <c r="M600" s="11">
        <v>36963.64</v>
      </c>
      <c r="N600" s="9"/>
      <c r="O600" s="9"/>
      <c r="P600" s="9" t="s">
        <v>631</v>
      </c>
      <c r="Q600" s="11">
        <v>4.7501711156741955</v>
      </c>
      <c r="R600" s="7" t="s">
        <v>1332</v>
      </c>
      <c r="S600" s="7" t="s">
        <v>27</v>
      </c>
      <c r="T600" s="7" t="s">
        <v>95</v>
      </c>
      <c r="U600" t="str">
        <f>IF(COUNTIF($A$2:A600,A600)=1,"Joiner","Not new")</f>
        <v>Not new</v>
      </c>
    </row>
    <row r="601" spans="1:21" customFormat="1" hidden="1" x14ac:dyDescent="0.35">
      <c r="A601" s="7" t="s">
        <v>118</v>
      </c>
      <c r="B601" s="7" t="s">
        <v>119</v>
      </c>
      <c r="C601" s="7" t="s">
        <v>1292</v>
      </c>
      <c r="D601" s="7" t="s">
        <v>1293</v>
      </c>
      <c r="E601" s="7" t="s">
        <v>27</v>
      </c>
      <c r="F601" s="7" t="s">
        <v>28</v>
      </c>
      <c r="G601" s="8">
        <v>39629</v>
      </c>
      <c r="H601" s="8">
        <v>51501</v>
      </c>
      <c r="I601" s="9">
        <v>25.58</v>
      </c>
      <c r="J601" s="9">
        <v>25.83</v>
      </c>
      <c r="K601" s="9">
        <v>0.25</v>
      </c>
      <c r="L601" s="9">
        <v>9.7732603596559827E-3</v>
      </c>
      <c r="M601" s="11">
        <v>11393</v>
      </c>
      <c r="N601" s="9"/>
      <c r="O601" s="9"/>
      <c r="P601" s="9" t="s">
        <v>631</v>
      </c>
      <c r="Q601" s="11">
        <v>32.503764544832308</v>
      </c>
      <c r="R601" s="7" t="s">
        <v>1333</v>
      </c>
      <c r="S601" s="7" t="s">
        <v>27</v>
      </c>
      <c r="T601" s="7" t="s">
        <v>28</v>
      </c>
      <c r="U601" t="str">
        <f>IF(COUNTIF($A$2:A601,A601)=1,"Joiner","Not new")</f>
        <v>Not new</v>
      </c>
    </row>
    <row r="602" spans="1:21" customFormat="1" hidden="1" x14ac:dyDescent="0.35">
      <c r="A602" s="7" t="s">
        <v>134</v>
      </c>
      <c r="B602" s="7" t="s">
        <v>135</v>
      </c>
      <c r="C602" s="7" t="s">
        <v>1292</v>
      </c>
      <c r="D602" s="7" t="s">
        <v>1293</v>
      </c>
      <c r="E602" s="7" t="s">
        <v>27</v>
      </c>
      <c r="F602" s="7" t="s">
        <v>32</v>
      </c>
      <c r="G602" s="8">
        <v>41002</v>
      </c>
      <c r="H602" s="8">
        <v>46997</v>
      </c>
      <c r="I602" s="9">
        <v>674</v>
      </c>
      <c r="J602" s="9">
        <v>549</v>
      </c>
      <c r="K602" s="9">
        <v>-125</v>
      </c>
      <c r="L602" s="9">
        <v>-0.18545994065281898</v>
      </c>
      <c r="M602" s="11">
        <v>3860</v>
      </c>
      <c r="N602" s="9"/>
      <c r="O602" s="9"/>
      <c r="P602" s="9" t="s">
        <v>631</v>
      </c>
      <c r="Q602" s="11">
        <v>16.413415468856947</v>
      </c>
      <c r="R602" s="7" t="s">
        <v>1334</v>
      </c>
      <c r="S602" s="7" t="s">
        <v>27</v>
      </c>
      <c r="T602" s="7" t="s">
        <v>32</v>
      </c>
      <c r="U602" t="str">
        <f>IF(COUNTIF($A$2:A602,A602)=1,"Joiner","Not new")</f>
        <v>Not new</v>
      </c>
    </row>
    <row r="603" spans="1:21" customFormat="1" hidden="1" x14ac:dyDescent="0.35">
      <c r="A603" s="7" t="s">
        <v>1335</v>
      </c>
      <c r="B603" s="7" t="s">
        <v>1336</v>
      </c>
      <c r="C603" s="7" t="s">
        <v>1292</v>
      </c>
      <c r="D603" s="7" t="s">
        <v>1293</v>
      </c>
      <c r="E603" s="7" t="s">
        <v>27</v>
      </c>
      <c r="F603" s="7" t="s">
        <v>28</v>
      </c>
      <c r="G603" s="8">
        <v>42017</v>
      </c>
      <c r="H603" s="8">
        <v>42879</v>
      </c>
      <c r="I603" s="9">
        <v>2217.2470000000003</v>
      </c>
      <c r="J603" s="9">
        <v>2217.2470000000003</v>
      </c>
      <c r="K603" s="9">
        <v>0</v>
      </c>
      <c r="L603" s="9">
        <v>0</v>
      </c>
      <c r="M603" s="11">
        <v>29975</v>
      </c>
      <c r="N603" s="9"/>
      <c r="O603" s="9"/>
      <c r="P603" s="9" t="s">
        <v>625</v>
      </c>
      <c r="Q603" s="11">
        <v>2.3600273785078714</v>
      </c>
      <c r="R603" s="7" t="s">
        <v>1337</v>
      </c>
      <c r="S603" s="7" t="s">
        <v>27</v>
      </c>
      <c r="T603" s="7" t="s">
        <v>28</v>
      </c>
      <c r="U603" t="str">
        <f>IF(COUNTIF($A$2:A603,A603)=1,"Joiner","Not new")</f>
        <v>Joiner</v>
      </c>
    </row>
    <row r="604" spans="1:21" customFormat="1" hidden="1" x14ac:dyDescent="0.35">
      <c r="A604" s="7" t="s">
        <v>124</v>
      </c>
      <c r="B604" s="7" t="s">
        <v>665</v>
      </c>
      <c r="C604" s="7" t="s">
        <v>1292</v>
      </c>
      <c r="D604" s="7" t="s">
        <v>1293</v>
      </c>
      <c r="E604" s="7" t="s">
        <v>27</v>
      </c>
      <c r="F604" s="7" t="s">
        <v>28</v>
      </c>
      <c r="G604" s="8">
        <v>40149</v>
      </c>
      <c r="H604" s="8">
        <v>44196</v>
      </c>
      <c r="I604" s="9">
        <v>12</v>
      </c>
      <c r="J604" s="9">
        <v>12</v>
      </c>
      <c r="K604" s="9">
        <v>0</v>
      </c>
      <c r="L604" s="9">
        <v>0</v>
      </c>
      <c r="M604" s="11">
        <v>19261.09</v>
      </c>
      <c r="N604" s="9"/>
      <c r="O604" s="9"/>
      <c r="P604" s="9" t="s">
        <v>625</v>
      </c>
      <c r="Q604" s="11">
        <v>11.080082135523615</v>
      </c>
      <c r="R604" s="7" t="s">
        <v>1338</v>
      </c>
      <c r="S604" s="7" t="s">
        <v>27</v>
      </c>
      <c r="T604" s="7" t="s">
        <v>28</v>
      </c>
      <c r="U604" t="str">
        <f>IF(COUNTIF($A$2:A604,A604)=1,"Joiner","Not new")</f>
        <v>Not new</v>
      </c>
    </row>
    <row r="605" spans="1:21" customFormat="1" hidden="1" x14ac:dyDescent="0.35">
      <c r="A605" s="7" t="s">
        <v>146</v>
      </c>
      <c r="B605" s="7" t="s">
        <v>1014</v>
      </c>
      <c r="C605" s="7" t="s">
        <v>1292</v>
      </c>
      <c r="D605" s="7" t="s">
        <v>1293</v>
      </c>
      <c r="E605" s="7" t="s">
        <v>148</v>
      </c>
      <c r="F605" s="7" t="s">
        <v>36</v>
      </c>
      <c r="G605" s="8">
        <v>40544</v>
      </c>
      <c r="H605" s="8">
        <v>42460</v>
      </c>
      <c r="I605" s="9">
        <v>25.29</v>
      </c>
      <c r="J605" s="9">
        <v>60.627703000000004</v>
      </c>
      <c r="K605" s="9">
        <v>35.337703000000005</v>
      </c>
      <c r="L605" s="9">
        <v>1.3972994464215107</v>
      </c>
      <c r="M605" s="11">
        <v>154.80000000000001</v>
      </c>
      <c r="N605" s="9"/>
      <c r="O605" s="9"/>
      <c r="P605" s="9" t="s">
        <v>625</v>
      </c>
      <c r="Q605" s="11">
        <v>5.245722108145106</v>
      </c>
      <c r="R605" s="7" t="s">
        <v>1339</v>
      </c>
      <c r="S605" s="7" t="s">
        <v>148</v>
      </c>
      <c r="T605" s="7" t="s">
        <v>36</v>
      </c>
      <c r="U605" t="str">
        <f>IF(COUNTIF($A$2:A605,A605)=1,"Joiner","Not new")</f>
        <v>Not new</v>
      </c>
    </row>
    <row r="606" spans="1:21" customFormat="1" hidden="1" x14ac:dyDescent="0.35">
      <c r="A606" s="7" t="s">
        <v>1340</v>
      </c>
      <c r="B606" s="7" t="s">
        <v>1341</v>
      </c>
      <c r="C606" s="7" t="s">
        <v>1292</v>
      </c>
      <c r="D606" s="7" t="s">
        <v>1293</v>
      </c>
      <c r="E606" s="7" t="s">
        <v>148</v>
      </c>
      <c r="F606" s="7" t="s">
        <v>36</v>
      </c>
      <c r="G606" s="8">
        <v>41944</v>
      </c>
      <c r="H606" s="8">
        <v>43252</v>
      </c>
      <c r="I606" s="9">
        <v>291</v>
      </c>
      <c r="J606" s="9">
        <v>291</v>
      </c>
      <c r="K606" s="9">
        <v>0</v>
      </c>
      <c r="L606" s="9">
        <v>0</v>
      </c>
      <c r="M606" s="11">
        <v>1666</v>
      </c>
      <c r="N606" s="9"/>
      <c r="O606" s="9"/>
      <c r="P606" s="9" t="s">
        <v>643</v>
      </c>
      <c r="Q606" s="11">
        <v>3.5811088295687883</v>
      </c>
      <c r="R606" s="7" t="s">
        <v>1342</v>
      </c>
      <c r="S606" s="7" t="s">
        <v>148</v>
      </c>
      <c r="T606" s="7" t="s">
        <v>36</v>
      </c>
      <c r="U606" t="str">
        <f>IF(COUNTIF($A$2:A606,A606)=1,"Joiner","Not new")</f>
        <v>Joiner</v>
      </c>
    </row>
    <row r="607" spans="1:21" customFormat="1" hidden="1" x14ac:dyDescent="0.35">
      <c r="A607" s="7" t="s">
        <v>156</v>
      </c>
      <c r="B607" s="7" t="s">
        <v>1343</v>
      </c>
      <c r="C607" s="7" t="s">
        <v>1292</v>
      </c>
      <c r="D607" s="7" t="s">
        <v>1293</v>
      </c>
      <c r="E607" s="7" t="s">
        <v>148</v>
      </c>
      <c r="F607" s="7" t="s">
        <v>46</v>
      </c>
      <c r="G607" s="8">
        <v>40269</v>
      </c>
      <c r="H607" s="8">
        <v>46022</v>
      </c>
      <c r="I607" s="9">
        <v>7.35</v>
      </c>
      <c r="J607" s="9">
        <v>12.3</v>
      </c>
      <c r="K607" s="9">
        <v>4.9500000000000011</v>
      </c>
      <c r="L607" s="9">
        <v>0.67346938775510223</v>
      </c>
      <c r="M607" s="11">
        <v>318.42</v>
      </c>
      <c r="N607" s="9"/>
      <c r="O607" s="9"/>
      <c r="P607" s="9" t="s">
        <v>631</v>
      </c>
      <c r="Q607" s="11">
        <v>15.750855578370979</v>
      </c>
      <c r="R607" s="7" t="s">
        <v>1344</v>
      </c>
      <c r="S607" s="7" t="s">
        <v>148</v>
      </c>
      <c r="T607" s="7" t="s">
        <v>46</v>
      </c>
      <c r="U607" t="str">
        <f>IF(COUNTIF($A$2:A607,A607)=1,"Joiner","Not new")</f>
        <v>Not new</v>
      </c>
    </row>
    <row r="608" spans="1:21" customFormat="1" hidden="1" x14ac:dyDescent="0.35">
      <c r="A608" s="7" t="s">
        <v>684</v>
      </c>
      <c r="B608" s="7" t="s">
        <v>685</v>
      </c>
      <c r="C608" s="7" t="s">
        <v>1292</v>
      </c>
      <c r="D608" s="7" t="s">
        <v>1293</v>
      </c>
      <c r="E608" s="7" t="s">
        <v>148</v>
      </c>
      <c r="F608" s="7" t="s">
        <v>32</v>
      </c>
      <c r="G608" s="8">
        <v>40428</v>
      </c>
      <c r="H608" s="8">
        <v>45291</v>
      </c>
      <c r="I608" s="9">
        <v>2.38</v>
      </c>
      <c r="J608" s="9">
        <v>3</v>
      </c>
      <c r="K608" s="9">
        <v>0.62000000000000011</v>
      </c>
      <c r="L608" s="9">
        <v>0.26050420168067234</v>
      </c>
      <c r="M608" s="11">
        <v>4221.1000000000004</v>
      </c>
      <c r="N608" s="9"/>
      <c r="O608" s="9"/>
      <c r="P608" s="9" t="s">
        <v>631</v>
      </c>
      <c r="Q608" s="11">
        <v>13.314168377823409</v>
      </c>
      <c r="R608" s="7" t="s">
        <v>1345</v>
      </c>
      <c r="S608" s="7" t="s">
        <v>148</v>
      </c>
      <c r="T608" s="7" t="s">
        <v>32</v>
      </c>
      <c r="U608" t="str">
        <f>IF(COUNTIF($A$2:A608,A608)=1,"Joiner","Not new")</f>
        <v>Not new</v>
      </c>
    </row>
    <row r="609" spans="1:21" customFormat="1" hidden="1" x14ac:dyDescent="0.35">
      <c r="A609" s="7" t="s">
        <v>1020</v>
      </c>
      <c r="B609" s="7" t="s">
        <v>1346</v>
      </c>
      <c r="C609" s="7" t="s">
        <v>1292</v>
      </c>
      <c r="D609" s="7" t="s">
        <v>1293</v>
      </c>
      <c r="E609" s="7" t="s">
        <v>161</v>
      </c>
      <c r="F609" s="7" t="s">
        <v>36</v>
      </c>
      <c r="G609" s="8">
        <v>40743</v>
      </c>
      <c r="H609" s="8">
        <v>43466</v>
      </c>
      <c r="I609" s="9">
        <v>693.43999999999994</v>
      </c>
      <c r="J609" s="9">
        <v>801.80000000000007</v>
      </c>
      <c r="K609" s="9">
        <v>108.36000000000013</v>
      </c>
      <c r="L609" s="9">
        <v>0.15626442085832967</v>
      </c>
      <c r="M609" s="11">
        <v>2023.3</v>
      </c>
      <c r="N609" s="9"/>
      <c r="O609" s="9"/>
      <c r="P609" s="9" t="s">
        <v>631</v>
      </c>
      <c r="Q609" s="11">
        <v>7.4551676933607123</v>
      </c>
      <c r="R609" s="7" t="s">
        <v>1347</v>
      </c>
      <c r="S609" s="7" t="s">
        <v>161</v>
      </c>
      <c r="T609" s="7" t="s">
        <v>36</v>
      </c>
      <c r="U609" t="str">
        <f>IF(COUNTIF($A$2:A609,A609)=1,"Joiner","Not new")</f>
        <v>Not new</v>
      </c>
    </row>
    <row r="610" spans="1:21" customFormat="1" hidden="1" x14ac:dyDescent="0.35">
      <c r="A610" s="7" t="s">
        <v>1348</v>
      </c>
      <c r="B610" s="7" t="s">
        <v>1349</v>
      </c>
      <c r="C610" s="7" t="s">
        <v>1292</v>
      </c>
      <c r="D610" s="7" t="s">
        <v>1293</v>
      </c>
      <c r="E610" s="7" t="s">
        <v>161</v>
      </c>
      <c r="F610" s="7" t="s">
        <v>36</v>
      </c>
      <c r="G610" s="8">
        <v>41760</v>
      </c>
      <c r="H610" s="8">
        <v>44286</v>
      </c>
      <c r="I610" s="9">
        <v>38.5</v>
      </c>
      <c r="J610" s="9">
        <v>10.33157074693157</v>
      </c>
      <c r="K610" s="9">
        <v>-28.168429253068432</v>
      </c>
      <c r="L610" s="9">
        <v>-0.7316475130667125</v>
      </c>
      <c r="M610" s="11">
        <v>1580.79096745893</v>
      </c>
      <c r="N610" s="9"/>
      <c r="O610" s="9"/>
      <c r="P610" s="9" t="s">
        <v>631</v>
      </c>
      <c r="Q610" s="11">
        <v>6.9158110882956878</v>
      </c>
      <c r="R610" s="7" t="s">
        <v>1350</v>
      </c>
      <c r="S610" s="7" t="s">
        <v>161</v>
      </c>
      <c r="T610" s="7" t="s">
        <v>36</v>
      </c>
      <c r="U610" t="str">
        <f>IF(COUNTIF($A$2:A610,A610)=1,"Joiner","Not new")</f>
        <v>Joiner</v>
      </c>
    </row>
    <row r="611" spans="1:21" customFormat="1" hidden="1" x14ac:dyDescent="0.35">
      <c r="A611" s="7" t="s">
        <v>1023</v>
      </c>
      <c r="B611" s="7" t="s">
        <v>1024</v>
      </c>
      <c r="C611" s="7" t="s">
        <v>1292</v>
      </c>
      <c r="D611" s="7" t="s">
        <v>1293</v>
      </c>
      <c r="E611" s="7" t="s">
        <v>161</v>
      </c>
      <c r="F611" s="7" t="s">
        <v>32</v>
      </c>
      <c r="G611" s="8">
        <v>40743</v>
      </c>
      <c r="H611" s="8">
        <v>43132</v>
      </c>
      <c r="I611" s="9">
        <v>221.41773305605798</v>
      </c>
      <c r="J611" s="9">
        <v>234.351244283711</v>
      </c>
      <c r="K611" s="9">
        <v>12.933511227653014</v>
      </c>
      <c r="L611" s="9">
        <v>5.841226467790879E-2</v>
      </c>
      <c r="M611" s="11">
        <v>2085.52</v>
      </c>
      <c r="N611" s="9"/>
      <c r="O611" s="9"/>
      <c r="P611" s="9" t="s">
        <v>631</v>
      </c>
      <c r="Q611" s="11">
        <v>6.5407255304585901</v>
      </c>
      <c r="R611" s="7" t="s">
        <v>1351</v>
      </c>
      <c r="S611" s="7" t="s">
        <v>161</v>
      </c>
      <c r="T611" s="7" t="s">
        <v>32</v>
      </c>
      <c r="U611" t="str">
        <f>IF(COUNTIF($A$2:A611,A611)=1,"Joiner","Not new")</f>
        <v>Not new</v>
      </c>
    </row>
    <row r="612" spans="1:21" customFormat="1" hidden="1" x14ac:dyDescent="0.35">
      <c r="A612" s="7" t="s">
        <v>166</v>
      </c>
      <c r="B612" s="7" t="s">
        <v>167</v>
      </c>
      <c r="C612" s="7" t="s">
        <v>1292</v>
      </c>
      <c r="D612" s="7" t="s">
        <v>1293</v>
      </c>
      <c r="E612" s="7" t="s">
        <v>168</v>
      </c>
      <c r="F612" s="7" t="s">
        <v>28</v>
      </c>
      <c r="G612" s="8">
        <v>38426</v>
      </c>
      <c r="H612" s="8">
        <v>46265</v>
      </c>
      <c r="I612" s="9">
        <v>25.98</v>
      </c>
      <c r="J612" s="9">
        <v>25.560000000000002</v>
      </c>
      <c r="K612" s="9">
        <v>-0.41999999999999815</v>
      </c>
      <c r="L612" s="9">
        <v>-1.6166281755196233E-2</v>
      </c>
      <c r="M612" s="11">
        <v>445.17</v>
      </c>
      <c r="N612" s="9"/>
      <c r="O612" s="9"/>
      <c r="P612" s="9" t="s">
        <v>631</v>
      </c>
      <c r="Q612" s="11">
        <v>21.462012320328544</v>
      </c>
      <c r="R612" s="7" t="s">
        <v>1352</v>
      </c>
      <c r="S612" s="7" t="s">
        <v>168</v>
      </c>
      <c r="T612" s="7" t="s">
        <v>28</v>
      </c>
      <c r="U612" t="str">
        <f>IF(COUNTIF($A$2:A612,A612)=1,"Joiner","Not new")</f>
        <v>Not new</v>
      </c>
    </row>
    <row r="613" spans="1:21" customFormat="1" hidden="1" x14ac:dyDescent="0.35">
      <c r="A613" s="7" t="s">
        <v>708</v>
      </c>
      <c r="B613" s="7" t="s">
        <v>709</v>
      </c>
      <c r="C613" s="7" t="s">
        <v>1292</v>
      </c>
      <c r="D613" s="7" t="s">
        <v>1293</v>
      </c>
      <c r="E613" s="7" t="s">
        <v>172</v>
      </c>
      <c r="F613" s="7" t="s">
        <v>28</v>
      </c>
      <c r="G613" s="8">
        <v>41153</v>
      </c>
      <c r="H613" s="8">
        <v>44469</v>
      </c>
      <c r="I613" s="9">
        <v>40.1</v>
      </c>
      <c r="J613" s="9">
        <v>41.73</v>
      </c>
      <c r="K613" s="9">
        <v>1.6299999999999955</v>
      </c>
      <c r="L613" s="9">
        <v>4.0648379052368962E-2</v>
      </c>
      <c r="M613" s="11">
        <v>1519.32</v>
      </c>
      <c r="N613" s="9"/>
      <c r="O613" s="9"/>
      <c r="P613" s="9" t="s">
        <v>631</v>
      </c>
      <c r="Q613" s="11">
        <v>9.0787132101300472</v>
      </c>
      <c r="R613" s="7" t="s">
        <v>1353</v>
      </c>
      <c r="S613" s="7" t="s">
        <v>172</v>
      </c>
      <c r="T613" s="7" t="s">
        <v>28</v>
      </c>
      <c r="U613" t="str">
        <f>IF(COUNTIF($A$2:A613,A613)=1,"Joiner","Not new")</f>
        <v>Not new</v>
      </c>
    </row>
    <row r="614" spans="1:21" customFormat="1" hidden="1" x14ac:dyDescent="0.35">
      <c r="A614" s="7" t="s">
        <v>170</v>
      </c>
      <c r="B614" s="7" t="s">
        <v>1354</v>
      </c>
      <c r="C614" s="7" t="s">
        <v>1292</v>
      </c>
      <c r="D614" s="7" t="s">
        <v>1293</v>
      </c>
      <c r="E614" s="7" t="s">
        <v>172</v>
      </c>
      <c r="F614" s="7" t="s">
        <v>32</v>
      </c>
      <c r="G614" s="8">
        <v>39651</v>
      </c>
      <c r="H614" s="8">
        <v>43830</v>
      </c>
      <c r="I614" s="9">
        <v>1794.5</v>
      </c>
      <c r="J614" s="9">
        <v>2068.9</v>
      </c>
      <c r="K614" s="9">
        <v>274.40000000000009</v>
      </c>
      <c r="L614" s="9">
        <v>0.15291167456115914</v>
      </c>
      <c r="M614" s="11">
        <v>14768.87</v>
      </c>
      <c r="N614" s="9"/>
      <c r="O614" s="9"/>
      <c r="P614" s="9" t="s">
        <v>631</v>
      </c>
      <c r="Q614" s="11">
        <v>11.441478439425051</v>
      </c>
      <c r="R614" s="7" t="s">
        <v>1355</v>
      </c>
      <c r="S614" s="7" t="s">
        <v>172</v>
      </c>
      <c r="T614" s="7" t="s">
        <v>32</v>
      </c>
      <c r="U614" t="str">
        <f>IF(COUNTIF($A$2:A614,A614)=1,"Joiner","Not new")</f>
        <v>Not new</v>
      </c>
    </row>
    <row r="615" spans="1:21" customFormat="1" hidden="1" x14ac:dyDescent="0.35">
      <c r="A615" s="7" t="s">
        <v>177</v>
      </c>
      <c r="B615" s="7" t="s">
        <v>1356</v>
      </c>
      <c r="C615" s="7" t="s">
        <v>1292</v>
      </c>
      <c r="D615" s="7" t="s">
        <v>1293</v>
      </c>
      <c r="E615" s="7" t="s">
        <v>172</v>
      </c>
      <c r="F615" s="7" t="s">
        <v>36</v>
      </c>
      <c r="G615" s="8">
        <v>40602</v>
      </c>
      <c r="H615" s="8">
        <v>48944</v>
      </c>
      <c r="I615" s="9">
        <v>713</v>
      </c>
      <c r="J615" s="9">
        <v>713</v>
      </c>
      <c r="K615" s="9">
        <v>0</v>
      </c>
      <c r="L615" s="9">
        <v>0</v>
      </c>
      <c r="M615" s="11">
        <v>42559.510309049998</v>
      </c>
      <c r="N615" s="9"/>
      <c r="O615" s="9"/>
      <c r="P615" s="9" t="s">
        <v>631</v>
      </c>
      <c r="Q615" s="11">
        <v>22.839151266255989</v>
      </c>
      <c r="R615" s="7" t="s">
        <v>1357</v>
      </c>
      <c r="S615" s="7" t="s">
        <v>172</v>
      </c>
      <c r="T615" s="7" t="s">
        <v>36</v>
      </c>
      <c r="U615" t="str">
        <f>IF(COUNTIF($A$2:A615,A615)=1,"Joiner","Not new")</f>
        <v>Not new</v>
      </c>
    </row>
    <row r="616" spans="1:21" customFormat="1" hidden="1" x14ac:dyDescent="0.35">
      <c r="A616" s="7" t="s">
        <v>211</v>
      </c>
      <c r="B616" s="7" t="s">
        <v>1358</v>
      </c>
      <c r="C616" s="7" t="s">
        <v>1292</v>
      </c>
      <c r="D616" s="7" t="s">
        <v>1293</v>
      </c>
      <c r="E616" s="7" t="s">
        <v>172</v>
      </c>
      <c r="F616" s="7" t="s">
        <v>28</v>
      </c>
      <c r="G616" s="8">
        <v>38504</v>
      </c>
      <c r="H616" s="8">
        <v>43867</v>
      </c>
      <c r="I616" s="9">
        <v>98.75</v>
      </c>
      <c r="J616" s="9">
        <v>98</v>
      </c>
      <c r="K616" s="9">
        <v>-0.75</v>
      </c>
      <c r="L616" s="9">
        <v>-7.5949367088607592E-3</v>
      </c>
      <c r="M616" s="11">
        <v>6246.89</v>
      </c>
      <c r="N616" s="9"/>
      <c r="O616" s="9"/>
      <c r="P616" s="9" t="s">
        <v>631</v>
      </c>
      <c r="Q616" s="11">
        <v>14.683093771389458</v>
      </c>
      <c r="R616" s="7" t="s">
        <v>1359</v>
      </c>
      <c r="S616" s="7" t="s">
        <v>172</v>
      </c>
      <c r="T616" s="7" t="s">
        <v>28</v>
      </c>
      <c r="U616" t="str">
        <f>IF(COUNTIF($A$2:A616,A616)=1,"Joiner","Not new")</f>
        <v>Not new</v>
      </c>
    </row>
    <row r="617" spans="1:21" customFormat="1" hidden="1" x14ac:dyDescent="0.35">
      <c r="A617" s="7" t="s">
        <v>1360</v>
      </c>
      <c r="B617" s="7" t="s">
        <v>1361</v>
      </c>
      <c r="C617" s="7" t="s">
        <v>1292</v>
      </c>
      <c r="D617" s="7" t="s">
        <v>1293</v>
      </c>
      <c r="E617" s="7" t="s">
        <v>172</v>
      </c>
      <c r="F617" s="7" t="s">
        <v>28</v>
      </c>
      <c r="G617" s="8">
        <v>41789</v>
      </c>
      <c r="H617" s="8">
        <v>46387</v>
      </c>
      <c r="I617" s="9">
        <v>19.100000000000001</v>
      </c>
      <c r="J617" s="9">
        <v>16.399999999999999</v>
      </c>
      <c r="K617" s="9">
        <v>-2.7000000000000028</v>
      </c>
      <c r="L617" s="9">
        <v>-0.14136125654450277</v>
      </c>
      <c r="M617" s="11">
        <v>199.1</v>
      </c>
      <c r="N617" s="9"/>
      <c r="O617" s="9"/>
      <c r="P617" s="9" t="s">
        <v>631</v>
      </c>
      <c r="Q617" s="11">
        <v>12.588637919233403</v>
      </c>
      <c r="R617" s="7" t="s">
        <v>1362</v>
      </c>
      <c r="S617" s="7" t="s">
        <v>172</v>
      </c>
      <c r="T617" s="7" t="s">
        <v>28</v>
      </c>
      <c r="U617" t="str">
        <f>IF(COUNTIF($A$2:A617,A617)=1,"Joiner","Not new")</f>
        <v>Joiner</v>
      </c>
    </row>
    <row r="618" spans="1:21" customFormat="1" hidden="1" x14ac:dyDescent="0.35">
      <c r="A618" s="7" t="s">
        <v>214</v>
      </c>
      <c r="B618" s="7" t="s">
        <v>701</v>
      </c>
      <c r="C618" s="7" t="s">
        <v>1292</v>
      </c>
      <c r="D618" s="7" t="s">
        <v>1293</v>
      </c>
      <c r="E618" s="7" t="s">
        <v>172</v>
      </c>
      <c r="F618" s="7" t="s">
        <v>46</v>
      </c>
      <c r="G618" s="8">
        <v>40786</v>
      </c>
      <c r="H618" s="8">
        <v>41121</v>
      </c>
      <c r="I618" s="9">
        <v>3381.94</v>
      </c>
      <c r="J618" s="9">
        <v>2577.4</v>
      </c>
      <c r="K618" s="9">
        <v>-804.54</v>
      </c>
      <c r="L618" s="9">
        <v>-0.23789304363767541</v>
      </c>
      <c r="M618" s="11">
        <v>16840.599999999999</v>
      </c>
      <c r="N618" s="9"/>
      <c r="O618" s="9"/>
      <c r="P618" s="9" t="s">
        <v>631</v>
      </c>
      <c r="Q618" s="11">
        <v>0.91718001368925395</v>
      </c>
      <c r="R618" s="7" t="s">
        <v>1363</v>
      </c>
      <c r="S618" s="7" t="s">
        <v>172</v>
      </c>
      <c r="T618" s="7" t="s">
        <v>46</v>
      </c>
      <c r="U618" t="str">
        <f>IF(COUNTIF($A$2:A618,A618)=1,"Joiner","Not new")</f>
        <v>Not new</v>
      </c>
    </row>
    <row r="619" spans="1:21" customFormat="1" hidden="1" x14ac:dyDescent="0.35">
      <c r="A619" s="7" t="s">
        <v>1040</v>
      </c>
      <c r="B619" s="7" t="s">
        <v>1041</v>
      </c>
      <c r="C619" s="7" t="s">
        <v>1292</v>
      </c>
      <c r="D619" s="7" t="s">
        <v>1293</v>
      </c>
      <c r="E619" s="7" t="s">
        <v>172</v>
      </c>
      <c r="F619" s="7" t="s">
        <v>28</v>
      </c>
      <c r="G619" s="8">
        <v>41359</v>
      </c>
      <c r="H619" s="8">
        <v>44926</v>
      </c>
      <c r="I619" s="9">
        <v>0</v>
      </c>
      <c r="J619" s="9">
        <v>0</v>
      </c>
      <c r="K619" s="9">
        <v>0</v>
      </c>
      <c r="L619" s="9">
        <v>0</v>
      </c>
      <c r="M619" s="11">
        <v>1036.3</v>
      </c>
      <c r="N619" s="9"/>
      <c r="O619" s="9"/>
      <c r="P619" s="9" t="s">
        <v>631</v>
      </c>
      <c r="Q619" s="11">
        <v>9.765913757700206</v>
      </c>
      <c r="R619" s="7" t="s">
        <v>1364</v>
      </c>
      <c r="S619" s="7" t="s">
        <v>172</v>
      </c>
      <c r="T619" s="7" t="s">
        <v>28</v>
      </c>
      <c r="U619" t="str">
        <f>IF(COUNTIF($A$2:A619,A619)=1,"Joiner","Not new")</f>
        <v>Not new</v>
      </c>
    </row>
    <row r="620" spans="1:21" customFormat="1" hidden="1" x14ac:dyDescent="0.35">
      <c r="A620" s="7" t="s">
        <v>217</v>
      </c>
      <c r="B620" s="7" t="s">
        <v>1365</v>
      </c>
      <c r="C620" s="7" t="s">
        <v>1292</v>
      </c>
      <c r="D620" s="7" t="s">
        <v>1293</v>
      </c>
      <c r="E620" s="7" t="s">
        <v>172</v>
      </c>
      <c r="F620" s="7" t="s">
        <v>32</v>
      </c>
      <c r="G620" s="8">
        <v>40582</v>
      </c>
      <c r="H620" s="8">
        <v>42986</v>
      </c>
      <c r="I620" s="9">
        <v>119</v>
      </c>
      <c r="J620" s="9">
        <v>112.8</v>
      </c>
      <c r="K620" s="9">
        <v>-6.2000000000000028</v>
      </c>
      <c r="L620" s="9">
        <v>-5.2100840336134477E-2</v>
      </c>
      <c r="M620" s="11">
        <v>1923</v>
      </c>
      <c r="N620" s="9"/>
      <c r="O620" s="9"/>
      <c r="P620" s="9" t="s">
        <v>631</v>
      </c>
      <c r="Q620" s="11">
        <v>6.5817932922655711</v>
      </c>
      <c r="R620" s="7" t="s">
        <v>1366</v>
      </c>
      <c r="S620" s="7" t="s">
        <v>172</v>
      </c>
      <c r="T620" s="7" t="s">
        <v>32</v>
      </c>
      <c r="U620" t="str">
        <f>IF(COUNTIF($A$2:A620,A620)=1,"Joiner","Not new")</f>
        <v>Not new</v>
      </c>
    </row>
    <row r="621" spans="1:21" customFormat="1" hidden="1" x14ac:dyDescent="0.35">
      <c r="A621" s="7" t="s">
        <v>174</v>
      </c>
      <c r="B621" s="7" t="s">
        <v>690</v>
      </c>
      <c r="C621" s="7" t="s">
        <v>1292</v>
      </c>
      <c r="D621" s="7" t="s">
        <v>1293</v>
      </c>
      <c r="E621" s="7" t="s">
        <v>172</v>
      </c>
      <c r="F621" s="7" t="s">
        <v>197</v>
      </c>
      <c r="G621" s="8">
        <v>40522</v>
      </c>
      <c r="H621" s="8">
        <v>42156</v>
      </c>
      <c r="I621" s="9">
        <v>20.2</v>
      </c>
      <c r="J621" s="9">
        <v>11.17</v>
      </c>
      <c r="K621" s="9">
        <v>-9.0299999999999994</v>
      </c>
      <c r="L621" s="9">
        <v>-0.44702970297029704</v>
      </c>
      <c r="M621" s="11">
        <v>222.3</v>
      </c>
      <c r="N621" s="9"/>
      <c r="O621" s="9"/>
      <c r="P621" s="9" t="s">
        <v>643</v>
      </c>
      <c r="Q621" s="11">
        <v>4.473648186173854</v>
      </c>
      <c r="R621" s="7" t="s">
        <v>1367</v>
      </c>
      <c r="S621" s="7" t="s">
        <v>172</v>
      </c>
      <c r="T621" s="7" t="s">
        <v>197</v>
      </c>
      <c r="U621" t="str">
        <f>IF(COUNTIF($A$2:A621,A621)=1,"Joiner","Not new")</f>
        <v>Not new</v>
      </c>
    </row>
    <row r="622" spans="1:21" customFormat="1" hidden="1" x14ac:dyDescent="0.35">
      <c r="A622" s="7" t="s">
        <v>224</v>
      </c>
      <c r="B622" s="7" t="s">
        <v>1368</v>
      </c>
      <c r="C622" s="7" t="s">
        <v>1292</v>
      </c>
      <c r="D622" s="7" t="s">
        <v>1293</v>
      </c>
      <c r="E622" s="7" t="s">
        <v>172</v>
      </c>
      <c r="F622" s="7" t="s">
        <v>28</v>
      </c>
      <c r="G622" s="8">
        <v>38534</v>
      </c>
      <c r="H622" s="8">
        <v>43465</v>
      </c>
      <c r="I622" s="9">
        <v>29.582000000000001</v>
      </c>
      <c r="J622" s="9">
        <v>29.58</v>
      </c>
      <c r="K622" s="9">
        <v>-2.0000000000024443E-3</v>
      </c>
      <c r="L622" s="9">
        <v>-6.7608680954717195E-5</v>
      </c>
      <c r="M622" s="11">
        <v>6830.5</v>
      </c>
      <c r="N622" s="9"/>
      <c r="O622" s="9"/>
      <c r="P622" s="9" t="s">
        <v>631</v>
      </c>
      <c r="Q622" s="11">
        <v>13.500342231348391</v>
      </c>
      <c r="R622" s="7" t="s">
        <v>1369</v>
      </c>
      <c r="S622" s="7" t="s">
        <v>172</v>
      </c>
      <c r="T622" s="7" t="s">
        <v>28</v>
      </c>
      <c r="U622" t="str">
        <f>IF(COUNTIF($A$2:A622,A622)=1,"Joiner","Not new")</f>
        <v>Not new</v>
      </c>
    </row>
    <row r="623" spans="1:21" customFormat="1" hidden="1" x14ac:dyDescent="0.35">
      <c r="A623" s="7" t="s">
        <v>870</v>
      </c>
      <c r="B623" s="7" t="s">
        <v>871</v>
      </c>
      <c r="C623" s="7" t="s">
        <v>1292</v>
      </c>
      <c r="D623" s="7" t="s">
        <v>1293</v>
      </c>
      <c r="E623" s="7" t="s">
        <v>222</v>
      </c>
      <c r="F623" s="7" t="s">
        <v>28</v>
      </c>
      <c r="G623" s="8">
        <v>40634</v>
      </c>
      <c r="H623" s="8">
        <v>42826</v>
      </c>
      <c r="I623" s="9">
        <v>34.799999999999997</v>
      </c>
      <c r="J623" s="9">
        <v>34.799999999999997</v>
      </c>
      <c r="K623" s="9">
        <v>0</v>
      </c>
      <c r="L623" s="9">
        <v>0</v>
      </c>
      <c r="M623" s="11">
        <v>199.1</v>
      </c>
      <c r="N623" s="9"/>
      <c r="O623" s="9"/>
      <c r="P623" s="9" t="s">
        <v>625</v>
      </c>
      <c r="Q623" s="11">
        <v>6.0013689253935665</v>
      </c>
      <c r="R623" s="7" t="s">
        <v>1370</v>
      </c>
      <c r="S623" s="7" t="s">
        <v>222</v>
      </c>
      <c r="T623" s="7" t="s">
        <v>28</v>
      </c>
      <c r="U623" t="str">
        <f>IF(COUNTIF($A$2:A623,A623)=1,"Joiner","Not new")</f>
        <v>Not new</v>
      </c>
    </row>
    <row r="624" spans="1:21" customFormat="1" hidden="1" x14ac:dyDescent="0.35">
      <c r="A624" s="7" t="s">
        <v>898</v>
      </c>
      <c r="B624" s="7" t="s">
        <v>1371</v>
      </c>
      <c r="C624" s="7" t="s">
        <v>1292</v>
      </c>
      <c r="D624" s="7" t="s">
        <v>1293</v>
      </c>
      <c r="E624" s="7" t="s">
        <v>222</v>
      </c>
      <c r="F624" s="7" t="s">
        <v>36</v>
      </c>
      <c r="G624" s="8">
        <v>40997</v>
      </c>
      <c r="H624" s="8">
        <v>43922</v>
      </c>
      <c r="I624" s="9">
        <v>166.95</v>
      </c>
      <c r="J624" s="9">
        <v>87.38</v>
      </c>
      <c r="K624" s="9">
        <v>-79.569999999999993</v>
      </c>
      <c r="L624" s="9">
        <v>-0.47660976340221622</v>
      </c>
      <c r="M624" s="11">
        <v>748.2</v>
      </c>
      <c r="N624" s="9"/>
      <c r="O624" s="9"/>
      <c r="P624" s="9" t="s">
        <v>643</v>
      </c>
      <c r="Q624" s="11">
        <v>8.0082135523613971</v>
      </c>
      <c r="R624" s="7" t="s">
        <v>1372</v>
      </c>
      <c r="S624" s="7" t="s">
        <v>222</v>
      </c>
      <c r="T624" s="7" t="s">
        <v>36</v>
      </c>
      <c r="U624" t="str">
        <f>IF(COUNTIF($A$2:A624,A624)=1,"Joiner","Not new")</f>
        <v>Not new</v>
      </c>
    </row>
    <row r="625" spans="1:21" customFormat="1" hidden="1" x14ac:dyDescent="0.35">
      <c r="A625" s="7" t="s">
        <v>220</v>
      </c>
      <c r="B625" s="7" t="s">
        <v>221</v>
      </c>
      <c r="C625" s="7" t="s">
        <v>1292</v>
      </c>
      <c r="D625" s="7" t="s">
        <v>1293</v>
      </c>
      <c r="E625" s="7" t="s">
        <v>222</v>
      </c>
      <c r="F625" s="7" t="s">
        <v>28</v>
      </c>
      <c r="G625" s="8">
        <v>37622</v>
      </c>
      <c r="H625" s="8">
        <v>42735</v>
      </c>
      <c r="I625" s="9">
        <v>4.96</v>
      </c>
      <c r="J625" s="9">
        <v>7.83</v>
      </c>
      <c r="K625" s="9">
        <v>2.87</v>
      </c>
      <c r="L625" s="9">
        <v>0.5786290322580645</v>
      </c>
      <c r="M625" s="11">
        <v>77.73</v>
      </c>
      <c r="N625" s="9"/>
      <c r="O625" s="9"/>
      <c r="P625" s="9" t="s">
        <v>643</v>
      </c>
      <c r="Q625" s="11">
        <v>13.998631074606434</v>
      </c>
      <c r="R625" s="7" t="s">
        <v>1373</v>
      </c>
      <c r="S625" s="7" t="s">
        <v>222</v>
      </c>
      <c r="T625" s="7" t="s">
        <v>28</v>
      </c>
      <c r="U625" t="str">
        <f>IF(COUNTIF($A$2:A625,A625)=1,"Joiner","Not new")</f>
        <v>Not new</v>
      </c>
    </row>
    <row r="626" spans="1:21" customFormat="1" hidden="1" x14ac:dyDescent="0.35">
      <c r="A626" s="7" t="s">
        <v>227</v>
      </c>
      <c r="B626" s="7" t="s">
        <v>1374</v>
      </c>
      <c r="C626" s="7" t="s">
        <v>1292</v>
      </c>
      <c r="D626" s="7" t="s">
        <v>1293</v>
      </c>
      <c r="E626" s="7" t="s">
        <v>222</v>
      </c>
      <c r="F626" s="7" t="s">
        <v>36</v>
      </c>
      <c r="G626" s="8">
        <v>37795</v>
      </c>
      <c r="H626" s="8">
        <v>45016</v>
      </c>
      <c r="I626" s="9">
        <v>237.73000000000002</v>
      </c>
      <c r="J626" s="9">
        <v>115.7</v>
      </c>
      <c r="K626" s="9">
        <v>-122.03000000000002</v>
      </c>
      <c r="L626" s="9">
        <v>-0.51331342279056069</v>
      </c>
      <c r="M626" s="11">
        <v>2294.0700000000002</v>
      </c>
      <c r="N626" s="9"/>
      <c r="O626" s="9"/>
      <c r="P626" s="9" t="s">
        <v>625</v>
      </c>
      <c r="Q626" s="11">
        <v>19.770020533880903</v>
      </c>
      <c r="R626" s="7" t="s">
        <v>1375</v>
      </c>
      <c r="S626" s="7" t="s">
        <v>222</v>
      </c>
      <c r="T626" s="7" t="s">
        <v>36</v>
      </c>
      <c r="U626" t="str">
        <f>IF(COUNTIF($A$2:A626,A626)=1,"Joiner","Not new")</f>
        <v>Not new</v>
      </c>
    </row>
    <row r="627" spans="1:21" customFormat="1" hidden="1" x14ac:dyDescent="0.35">
      <c r="A627" s="7" t="s">
        <v>605</v>
      </c>
      <c r="B627" s="7" t="s">
        <v>857</v>
      </c>
      <c r="C627" s="7" t="s">
        <v>1292</v>
      </c>
      <c r="D627" s="7" t="s">
        <v>1293</v>
      </c>
      <c r="E627" s="7" t="s">
        <v>222</v>
      </c>
      <c r="F627" s="7" t="s">
        <v>28</v>
      </c>
      <c r="G627" s="8">
        <v>41453</v>
      </c>
      <c r="H627" s="8">
        <v>45016</v>
      </c>
      <c r="I627" s="9">
        <v>197.25</v>
      </c>
      <c r="J627" s="9">
        <v>135.56</v>
      </c>
      <c r="K627" s="9">
        <v>-61.69</v>
      </c>
      <c r="L627" s="9">
        <v>-0.31275031685678073</v>
      </c>
      <c r="M627" s="11">
        <v>10447.57</v>
      </c>
      <c r="N627" s="9"/>
      <c r="O627" s="9"/>
      <c r="P627" s="9" t="s">
        <v>631</v>
      </c>
      <c r="Q627" s="11">
        <v>9.7549623545516777</v>
      </c>
      <c r="R627" s="7" t="s">
        <v>1376</v>
      </c>
      <c r="S627" s="7" t="s">
        <v>222</v>
      </c>
      <c r="T627" s="7" t="s">
        <v>28</v>
      </c>
      <c r="U627" t="str">
        <f>IF(COUNTIF($A$2:A627,A627)=1,"Joiner","Not new")</f>
        <v>Not new</v>
      </c>
    </row>
    <row r="628" spans="1:21" customFormat="1" hidden="1" x14ac:dyDescent="0.35">
      <c r="A628" s="7" t="s">
        <v>867</v>
      </c>
      <c r="B628" s="7" t="s">
        <v>868</v>
      </c>
      <c r="C628" s="7" t="s">
        <v>1292</v>
      </c>
      <c r="D628" s="7" t="s">
        <v>1293</v>
      </c>
      <c r="E628" s="7" t="s">
        <v>222</v>
      </c>
      <c r="F628" s="7" t="s">
        <v>32</v>
      </c>
      <c r="G628" s="8">
        <v>40934</v>
      </c>
      <c r="H628" s="8">
        <v>42094</v>
      </c>
      <c r="I628" s="9">
        <v>87.315430628088905</v>
      </c>
      <c r="J628" s="9">
        <v>82.134092352998891</v>
      </c>
      <c r="K628" s="9">
        <v>-5.1813382750900132</v>
      </c>
      <c r="L628" s="9">
        <v>-5.9340465228412957E-2</v>
      </c>
      <c r="M628" s="11">
        <v>309.43</v>
      </c>
      <c r="N628" s="9"/>
      <c r="O628" s="9"/>
      <c r="P628" s="9" t="s">
        <v>643</v>
      </c>
      <c r="Q628" s="11">
        <v>3.1759069130732374</v>
      </c>
      <c r="R628" s="7" t="s">
        <v>1377</v>
      </c>
      <c r="S628" s="7" t="s">
        <v>222</v>
      </c>
      <c r="T628" s="7" t="s">
        <v>32</v>
      </c>
      <c r="U628" t="str">
        <f>IF(COUNTIF($A$2:A628,A628)=1,"Joiner","Not new")</f>
        <v>Not new</v>
      </c>
    </row>
    <row r="629" spans="1:21" customFormat="1" hidden="1" x14ac:dyDescent="0.35">
      <c r="A629" s="7" t="s">
        <v>873</v>
      </c>
      <c r="B629" s="7" t="s">
        <v>874</v>
      </c>
      <c r="C629" s="7" t="s">
        <v>1292</v>
      </c>
      <c r="D629" s="7" t="s">
        <v>1293</v>
      </c>
      <c r="E629" s="7" t="s">
        <v>222</v>
      </c>
      <c r="F629" s="7" t="s">
        <v>36</v>
      </c>
      <c r="G629" s="8">
        <v>40987</v>
      </c>
      <c r="H629" s="8">
        <v>42673</v>
      </c>
      <c r="I629" s="9" t="s">
        <v>1378</v>
      </c>
      <c r="J629" s="9" t="s">
        <v>1378</v>
      </c>
      <c r="K629" s="9">
        <v>0</v>
      </c>
      <c r="L629" s="9">
        <v>0</v>
      </c>
      <c r="M629" s="11" t="s">
        <v>1378</v>
      </c>
      <c r="N629" s="9"/>
      <c r="O629" s="9"/>
      <c r="P629" s="9" t="s">
        <v>643</v>
      </c>
      <c r="Q629" s="11">
        <v>4.6160164271047224</v>
      </c>
      <c r="R629" s="7" t="s">
        <v>1379</v>
      </c>
      <c r="S629" s="7" t="s">
        <v>222</v>
      </c>
      <c r="T629" s="7" t="s">
        <v>36</v>
      </c>
      <c r="U629" t="str">
        <f>IF(COUNTIF($A$2:A629,A629)=1,"Joiner","Not new")</f>
        <v>Not new</v>
      </c>
    </row>
    <row r="630" spans="1:21" customFormat="1" hidden="1" x14ac:dyDescent="0.35">
      <c r="A630" s="7" t="s">
        <v>877</v>
      </c>
      <c r="B630" s="7" t="s">
        <v>878</v>
      </c>
      <c r="C630" s="7" t="s">
        <v>1292</v>
      </c>
      <c r="D630" s="7" t="s">
        <v>1293</v>
      </c>
      <c r="E630" s="7" t="s">
        <v>222</v>
      </c>
      <c r="F630" s="7" t="s">
        <v>32</v>
      </c>
      <c r="G630" s="8">
        <v>40909</v>
      </c>
      <c r="H630" s="8">
        <v>43465</v>
      </c>
      <c r="I630" s="9">
        <v>52.15</v>
      </c>
      <c r="J630" s="9">
        <v>52.15</v>
      </c>
      <c r="K630" s="9">
        <v>0</v>
      </c>
      <c r="L630" s="9">
        <v>0</v>
      </c>
      <c r="M630" s="11">
        <v>1247.26</v>
      </c>
      <c r="N630" s="9"/>
      <c r="O630" s="9"/>
      <c r="P630" s="9" t="s">
        <v>625</v>
      </c>
      <c r="Q630" s="11">
        <v>6.9979466119096507</v>
      </c>
      <c r="R630" s="7" t="s">
        <v>1380</v>
      </c>
      <c r="S630" s="7" t="s">
        <v>222</v>
      </c>
      <c r="T630" s="7" t="s">
        <v>32</v>
      </c>
      <c r="U630" t="str">
        <f>IF(COUNTIF($A$2:A630,A630)=1,"Joiner","Not new")</f>
        <v>Not new</v>
      </c>
    </row>
    <row r="631" spans="1:21" customFormat="1" hidden="1" x14ac:dyDescent="0.35">
      <c r="A631" s="7" t="s">
        <v>883</v>
      </c>
      <c r="B631" s="7" t="s">
        <v>1161</v>
      </c>
      <c r="C631" s="7" t="s">
        <v>1292</v>
      </c>
      <c r="D631" s="7" t="s">
        <v>1293</v>
      </c>
      <c r="E631" s="7" t="s">
        <v>222</v>
      </c>
      <c r="F631" s="7" t="s">
        <v>28</v>
      </c>
      <c r="G631" s="8">
        <v>41520</v>
      </c>
      <c r="H631" s="8">
        <v>43344</v>
      </c>
      <c r="I631" s="9">
        <v>69.28</v>
      </c>
      <c r="J631" s="9">
        <v>69.28</v>
      </c>
      <c r="K631" s="9">
        <v>0</v>
      </c>
      <c r="L631" s="9">
        <v>0</v>
      </c>
      <c r="M631" s="11">
        <v>348</v>
      </c>
      <c r="N631" s="9"/>
      <c r="O631" s="9"/>
      <c r="P631" s="9" t="s">
        <v>625</v>
      </c>
      <c r="Q631" s="11">
        <v>4.9938398357289531</v>
      </c>
      <c r="R631" s="7" t="s">
        <v>1381</v>
      </c>
      <c r="S631" s="7" t="s">
        <v>222</v>
      </c>
      <c r="T631" s="7" t="s">
        <v>28</v>
      </c>
      <c r="U631" t="str">
        <f>IF(COUNTIF($A$2:A631,A631)=1,"Joiner","Not new")</f>
        <v>Not new</v>
      </c>
    </row>
    <row r="632" spans="1:21" customFormat="1" hidden="1" x14ac:dyDescent="0.35">
      <c r="A632" s="7" t="s">
        <v>892</v>
      </c>
      <c r="B632" s="7" t="s">
        <v>893</v>
      </c>
      <c r="C632" s="7" t="s">
        <v>1292</v>
      </c>
      <c r="D632" s="7" t="s">
        <v>1293</v>
      </c>
      <c r="E632" s="7" t="s">
        <v>222</v>
      </c>
      <c r="F632" s="7" t="s">
        <v>46</v>
      </c>
      <c r="G632" s="8">
        <v>40482</v>
      </c>
      <c r="H632" s="8">
        <v>42369</v>
      </c>
      <c r="I632" s="9">
        <v>0.40899999999999997</v>
      </c>
      <c r="J632" s="9">
        <v>0.40899999999999997</v>
      </c>
      <c r="K632" s="9">
        <v>0</v>
      </c>
      <c r="L632" s="9">
        <v>0</v>
      </c>
      <c r="M632" s="11">
        <v>654.30899999999997</v>
      </c>
      <c r="N632" s="9"/>
      <c r="O632" s="9"/>
      <c r="P632" s="9" t="s">
        <v>625</v>
      </c>
      <c r="Q632" s="11">
        <v>5.1663244353182751</v>
      </c>
      <c r="R632" s="7" t="s">
        <v>1382</v>
      </c>
      <c r="S632" s="7" t="s">
        <v>222</v>
      </c>
      <c r="T632" s="7" t="s">
        <v>46</v>
      </c>
      <c r="U632" t="str">
        <f>IF(COUNTIF($A$2:A632,A632)=1,"Joiner","Not new")</f>
        <v>Not new</v>
      </c>
    </row>
    <row r="633" spans="1:21" customFormat="1" hidden="1" x14ac:dyDescent="0.35">
      <c r="A633" s="7" t="s">
        <v>895</v>
      </c>
      <c r="B633" s="7" t="s">
        <v>896</v>
      </c>
      <c r="C633" s="7" t="s">
        <v>1292</v>
      </c>
      <c r="D633" s="7" t="s">
        <v>1293</v>
      </c>
      <c r="E633" s="7" t="s">
        <v>222</v>
      </c>
      <c r="F633" s="7" t="s">
        <v>28</v>
      </c>
      <c r="G633" s="8">
        <v>40997</v>
      </c>
      <c r="H633" s="8">
        <v>43190</v>
      </c>
      <c r="I633" s="9">
        <v>26.996926027499999</v>
      </c>
      <c r="J633" s="9">
        <v>30.771101529097301</v>
      </c>
      <c r="K633" s="9">
        <v>3.774175501597302</v>
      </c>
      <c r="L633" s="9">
        <v>0.13980019420554757</v>
      </c>
      <c r="M633" s="11">
        <v>131.16</v>
      </c>
      <c r="N633" s="9"/>
      <c r="O633" s="9"/>
      <c r="P633" s="9" t="s">
        <v>643</v>
      </c>
      <c r="Q633" s="11">
        <v>6.0041067761806985</v>
      </c>
      <c r="R633" s="7" t="s">
        <v>1383</v>
      </c>
      <c r="S633" s="7" t="s">
        <v>222</v>
      </c>
      <c r="T633" s="7" t="s">
        <v>28</v>
      </c>
      <c r="U633" t="str">
        <f>IF(COUNTIF($A$2:A633,A633)=1,"Joiner","Not new")</f>
        <v>Not new</v>
      </c>
    </row>
    <row r="634" spans="1:21" customFormat="1" hidden="1" x14ac:dyDescent="0.35">
      <c r="A634" s="7" t="s">
        <v>961</v>
      </c>
      <c r="B634" s="7" t="s">
        <v>1384</v>
      </c>
      <c r="C634" s="7" t="s">
        <v>1292</v>
      </c>
      <c r="D634" s="7" t="s">
        <v>1293</v>
      </c>
      <c r="E634" s="7" t="s">
        <v>222</v>
      </c>
      <c r="F634" s="7" t="s">
        <v>36</v>
      </c>
      <c r="G634" s="8">
        <v>40997</v>
      </c>
      <c r="H634" s="8">
        <v>43983</v>
      </c>
      <c r="I634" s="9">
        <v>29.32</v>
      </c>
      <c r="J634" s="9">
        <v>28.4</v>
      </c>
      <c r="K634" s="9">
        <v>-0.92000000000000171</v>
      </c>
      <c r="L634" s="9">
        <v>-3.1377899045020523E-2</v>
      </c>
      <c r="M634" s="11">
        <v>133.03</v>
      </c>
      <c r="N634" s="9"/>
      <c r="O634" s="9"/>
      <c r="P634" s="9" t="s">
        <v>643</v>
      </c>
      <c r="Q634" s="11">
        <v>8.1752224503764541</v>
      </c>
      <c r="R634" s="7" t="s">
        <v>1385</v>
      </c>
      <c r="S634" s="7" t="s">
        <v>222</v>
      </c>
      <c r="T634" s="7" t="s">
        <v>36</v>
      </c>
      <c r="U634" t="str">
        <f>IF(COUNTIF($A$2:A634,A634)=1,"Joiner","Not new")</f>
        <v>Not new</v>
      </c>
    </row>
    <row r="635" spans="1:21" customFormat="1" hidden="1" x14ac:dyDescent="0.35">
      <c r="A635" s="7" t="s">
        <v>1172</v>
      </c>
      <c r="B635" s="7" t="s">
        <v>1173</v>
      </c>
      <c r="C635" s="7" t="s">
        <v>1292</v>
      </c>
      <c r="D635" s="7" t="s">
        <v>1293</v>
      </c>
      <c r="E635" s="7" t="s">
        <v>222</v>
      </c>
      <c r="F635" s="7" t="s">
        <v>28</v>
      </c>
      <c r="G635" s="8">
        <v>41435</v>
      </c>
      <c r="H635" s="8">
        <v>42338</v>
      </c>
      <c r="I635" s="9">
        <v>47.1</v>
      </c>
      <c r="J635" s="9">
        <v>45.31</v>
      </c>
      <c r="K635" s="9">
        <v>-1.7899999999999991</v>
      </c>
      <c r="L635" s="9">
        <v>-3.8004246284501039E-2</v>
      </c>
      <c r="M635" s="11">
        <v>267</v>
      </c>
      <c r="N635" s="9"/>
      <c r="O635" s="9"/>
      <c r="P635" s="9" t="s">
        <v>643</v>
      </c>
      <c r="Q635" s="11">
        <v>2.4722792607802875</v>
      </c>
      <c r="R635" s="7" t="s">
        <v>1386</v>
      </c>
      <c r="S635" s="7" t="s">
        <v>222</v>
      </c>
      <c r="T635" s="7" t="s">
        <v>28</v>
      </c>
      <c r="U635" t="str">
        <f>IF(COUNTIF($A$2:A635,A635)=1,"Joiner","Not new")</f>
        <v>Not new</v>
      </c>
    </row>
    <row r="636" spans="1:21" customFormat="1" hidden="1" x14ac:dyDescent="0.35">
      <c r="A636" s="7" t="s">
        <v>1253</v>
      </c>
      <c r="B636" s="7" t="s">
        <v>1387</v>
      </c>
      <c r="C636" s="7" t="s">
        <v>1292</v>
      </c>
      <c r="D636" s="7" t="s">
        <v>1293</v>
      </c>
      <c r="E636" s="7" t="s">
        <v>222</v>
      </c>
      <c r="F636" s="7" t="s">
        <v>28</v>
      </c>
      <c r="G636" s="8">
        <v>41460</v>
      </c>
      <c r="H636" s="8">
        <v>42937</v>
      </c>
      <c r="I636" s="9">
        <v>2.5</v>
      </c>
      <c r="J636" s="9">
        <v>2.5</v>
      </c>
      <c r="K636" s="9">
        <v>0</v>
      </c>
      <c r="L636" s="9">
        <v>0</v>
      </c>
      <c r="M636" s="11">
        <v>10.84</v>
      </c>
      <c r="N636" s="9"/>
      <c r="O636" s="9"/>
      <c r="P636" s="9" t="s">
        <v>625</v>
      </c>
      <c r="Q636" s="11">
        <v>4.043805612594114</v>
      </c>
      <c r="R636" s="7" t="s">
        <v>1388</v>
      </c>
      <c r="S636" s="7" t="s">
        <v>222</v>
      </c>
      <c r="T636" s="7" t="s">
        <v>28</v>
      </c>
      <c r="U636" t="str">
        <f>IF(COUNTIF($A$2:A636,A636)=1,"Joiner","Not new")</f>
        <v>Not new</v>
      </c>
    </row>
    <row r="637" spans="1:21" customFormat="1" hidden="1" x14ac:dyDescent="0.35">
      <c r="A637" s="7" t="s">
        <v>1256</v>
      </c>
      <c r="B637" s="7" t="s">
        <v>1257</v>
      </c>
      <c r="C637" s="7" t="s">
        <v>1292</v>
      </c>
      <c r="D637" s="7" t="s">
        <v>1293</v>
      </c>
      <c r="E637" s="7" t="s">
        <v>222</v>
      </c>
      <c r="F637" s="7" t="s">
        <v>32</v>
      </c>
      <c r="G637" s="8">
        <v>41429</v>
      </c>
      <c r="H637" s="8">
        <v>42705</v>
      </c>
      <c r="I637" s="9">
        <v>512.1</v>
      </c>
      <c r="J637" s="9">
        <v>354.5</v>
      </c>
      <c r="K637" s="9">
        <v>-157.60000000000002</v>
      </c>
      <c r="L637" s="9">
        <v>-0.30775239211091587</v>
      </c>
      <c r="M637" s="11">
        <v>18619.2</v>
      </c>
      <c r="N637" s="9"/>
      <c r="O637" s="9"/>
      <c r="P637" s="9" t="s">
        <v>625</v>
      </c>
      <c r="Q637" s="11">
        <v>3.4934976043805612</v>
      </c>
      <c r="R637" s="7" t="s">
        <v>1389</v>
      </c>
      <c r="S637" s="7" t="s">
        <v>222</v>
      </c>
      <c r="T637" s="7" t="s">
        <v>32</v>
      </c>
      <c r="U637" t="str">
        <f>IF(COUNTIF($A$2:A637,A637)=1,"Joiner","Not new")</f>
        <v>Not new</v>
      </c>
    </row>
    <row r="638" spans="1:21" customFormat="1" hidden="1" x14ac:dyDescent="0.35">
      <c r="A638" s="7" t="s">
        <v>1259</v>
      </c>
      <c r="B638" s="7" t="s">
        <v>1260</v>
      </c>
      <c r="C638" s="7" t="s">
        <v>1292</v>
      </c>
      <c r="D638" s="7" t="s">
        <v>1293</v>
      </c>
      <c r="E638" s="7" t="s">
        <v>222</v>
      </c>
      <c r="F638" s="7" t="s">
        <v>36</v>
      </c>
      <c r="G638" s="8">
        <v>41153</v>
      </c>
      <c r="H638" s="8">
        <v>43921</v>
      </c>
      <c r="I638" s="9">
        <v>4.1899999999999995</v>
      </c>
      <c r="J638" s="9">
        <v>4.0999999999999996</v>
      </c>
      <c r="K638" s="9">
        <v>-8.9999999999999858E-2</v>
      </c>
      <c r="L638" s="9">
        <v>-2.1479713603818583E-2</v>
      </c>
      <c r="M638" s="11">
        <v>0</v>
      </c>
      <c r="N638" s="9"/>
      <c r="O638" s="9"/>
      <c r="P638" s="9" t="s">
        <v>643</v>
      </c>
      <c r="Q638" s="11">
        <v>7.5783709787816562</v>
      </c>
      <c r="R638" s="7" t="s">
        <v>1390</v>
      </c>
      <c r="S638" s="7" t="s">
        <v>222</v>
      </c>
      <c r="T638" s="7" t="s">
        <v>36</v>
      </c>
      <c r="U638" t="str">
        <f>IF(COUNTIF($A$2:A638,A638)=1,"Joiner","Not new")</f>
        <v>Not new</v>
      </c>
    </row>
    <row r="639" spans="1:21" customFormat="1" hidden="1" x14ac:dyDescent="0.35">
      <c r="A639" s="7" t="s">
        <v>1268</v>
      </c>
      <c r="B639" s="7" t="s">
        <v>1391</v>
      </c>
      <c r="C639" s="7" t="s">
        <v>1292</v>
      </c>
      <c r="D639" s="7" t="s">
        <v>1293</v>
      </c>
      <c r="E639" s="7" t="s">
        <v>222</v>
      </c>
      <c r="F639" s="7" t="s">
        <v>36</v>
      </c>
      <c r="G639" s="8">
        <v>41374</v>
      </c>
      <c r="H639" s="8">
        <v>43100</v>
      </c>
      <c r="I639" s="9">
        <v>50</v>
      </c>
      <c r="J639" s="9">
        <v>27.4</v>
      </c>
      <c r="K639" s="9">
        <v>-22.6</v>
      </c>
      <c r="L639" s="9">
        <v>-0.45200000000000001</v>
      </c>
      <c r="M639" s="11">
        <v>160</v>
      </c>
      <c r="N639" s="9"/>
      <c r="O639" s="9"/>
      <c r="P639" s="9" t="s">
        <v>625</v>
      </c>
      <c r="Q639" s="11">
        <v>4.7255304585900069</v>
      </c>
      <c r="R639" s="7" t="s">
        <v>1392</v>
      </c>
      <c r="S639" s="7" t="s">
        <v>222</v>
      </c>
      <c r="T639" s="7" t="s">
        <v>36</v>
      </c>
      <c r="U639" t="str">
        <f>IF(COUNTIF($A$2:A639,A639)=1,"Joiner","Not new")</f>
        <v>Not new</v>
      </c>
    </row>
    <row r="640" spans="1:21" customFormat="1" hidden="1" x14ac:dyDescent="0.35">
      <c r="A640" s="7" t="s">
        <v>1271</v>
      </c>
      <c r="B640" s="7" t="s">
        <v>1272</v>
      </c>
      <c r="C640" s="7" t="s">
        <v>1292</v>
      </c>
      <c r="D640" s="7" t="s">
        <v>1293</v>
      </c>
      <c r="E640" s="7" t="s">
        <v>222</v>
      </c>
      <c r="F640" s="7" t="s">
        <v>36</v>
      </c>
      <c r="G640" s="8">
        <v>42219</v>
      </c>
      <c r="H640" s="8">
        <v>42403</v>
      </c>
      <c r="I640" s="9">
        <v>0</v>
      </c>
      <c r="J640" s="9">
        <v>0</v>
      </c>
      <c r="K640" s="9">
        <v>0</v>
      </c>
      <c r="L640" s="9">
        <v>0</v>
      </c>
      <c r="M640" s="11">
        <v>0</v>
      </c>
      <c r="N640" s="9"/>
      <c r="O640" s="9"/>
      <c r="P640" s="9" t="s">
        <v>643</v>
      </c>
      <c r="Q640" s="11">
        <v>0.50376454483230659</v>
      </c>
      <c r="R640" s="7" t="s">
        <v>1393</v>
      </c>
      <c r="S640" s="7" t="s">
        <v>222</v>
      </c>
      <c r="T640" s="7" t="s">
        <v>36</v>
      </c>
      <c r="U640" t="str">
        <f>IF(COUNTIF($A$2:A640,A640)=1,"Joiner","Not new")</f>
        <v>Not new</v>
      </c>
    </row>
    <row r="641" spans="1:21" customFormat="1" hidden="1" x14ac:dyDescent="0.35">
      <c r="A641" s="7" t="s">
        <v>1274</v>
      </c>
      <c r="B641" s="7" t="s">
        <v>1275</v>
      </c>
      <c r="C641" s="7" t="s">
        <v>1292</v>
      </c>
      <c r="D641" s="7" t="s">
        <v>1293</v>
      </c>
      <c r="E641" s="7" t="s">
        <v>222</v>
      </c>
      <c r="F641" s="7" t="s">
        <v>197</v>
      </c>
      <c r="G641" s="8">
        <v>41518</v>
      </c>
      <c r="H641" s="8">
        <v>42460</v>
      </c>
      <c r="I641" s="9">
        <v>18.5</v>
      </c>
      <c r="J641" s="9">
        <v>18.5</v>
      </c>
      <c r="K641" s="9">
        <v>0</v>
      </c>
      <c r="L641" s="9">
        <v>0</v>
      </c>
      <c r="M641" s="11">
        <v>71.900000000000006</v>
      </c>
      <c r="N641" s="9"/>
      <c r="O641" s="9"/>
      <c r="P641" s="9" t="s">
        <v>625</v>
      </c>
      <c r="Q641" s="11">
        <v>2.5790554414784395</v>
      </c>
      <c r="R641" s="7" t="s">
        <v>1394</v>
      </c>
      <c r="S641" s="7" t="s">
        <v>222</v>
      </c>
      <c r="T641" s="7" t="s">
        <v>197</v>
      </c>
      <c r="U641" t="str">
        <f>IF(COUNTIF($A$2:A641,A641)=1,"Joiner","Not new")</f>
        <v>Not new</v>
      </c>
    </row>
    <row r="642" spans="1:21" customFormat="1" hidden="1" x14ac:dyDescent="0.35">
      <c r="A642" s="7" t="s">
        <v>1395</v>
      </c>
      <c r="B642" s="7" t="s">
        <v>1396</v>
      </c>
      <c r="C642" s="7" t="s">
        <v>1292</v>
      </c>
      <c r="D642" s="7" t="s">
        <v>1293</v>
      </c>
      <c r="E642" s="7" t="s">
        <v>222</v>
      </c>
      <c r="F642" s="7" t="s">
        <v>28</v>
      </c>
      <c r="G642" s="8">
        <v>41518</v>
      </c>
      <c r="H642" s="8">
        <v>42825</v>
      </c>
      <c r="I642" s="9">
        <v>4</v>
      </c>
      <c r="J642" s="9">
        <v>3</v>
      </c>
      <c r="K642" s="9">
        <v>-1</v>
      </c>
      <c r="L642" s="9">
        <v>-0.25</v>
      </c>
      <c r="M642" s="11">
        <v>10.5</v>
      </c>
      <c r="N642" s="9"/>
      <c r="O642" s="9"/>
      <c r="P642" s="9" t="s">
        <v>625</v>
      </c>
      <c r="Q642" s="11">
        <v>3.5783709787816562</v>
      </c>
      <c r="R642" s="7" t="s">
        <v>1397</v>
      </c>
      <c r="S642" s="7" t="s">
        <v>222</v>
      </c>
      <c r="T642" s="7" t="s">
        <v>28</v>
      </c>
      <c r="U642" t="str">
        <f>IF(COUNTIF($A$2:A642,A642)=1,"Joiner","Not new")</f>
        <v>Joiner</v>
      </c>
    </row>
    <row r="643" spans="1:21" customFormat="1" hidden="1" x14ac:dyDescent="0.35">
      <c r="A643" s="7" t="s">
        <v>1398</v>
      </c>
      <c r="B643" s="7" t="s">
        <v>1399</v>
      </c>
      <c r="C643" s="7" t="s">
        <v>1292</v>
      </c>
      <c r="D643" s="7" t="s">
        <v>1293</v>
      </c>
      <c r="E643" s="7" t="s">
        <v>222</v>
      </c>
      <c r="F643" s="7" t="s">
        <v>28</v>
      </c>
      <c r="G643" s="8">
        <v>37973</v>
      </c>
      <c r="H643" s="8">
        <v>42308</v>
      </c>
      <c r="I643" s="9">
        <v>59.89</v>
      </c>
      <c r="J643" s="9">
        <v>82.77</v>
      </c>
      <c r="K643" s="9">
        <v>22.879999999999995</v>
      </c>
      <c r="L643" s="9">
        <v>0.38203372850225403</v>
      </c>
      <c r="M643" s="11">
        <v>1743.03</v>
      </c>
      <c r="N643" s="9"/>
      <c r="O643" s="9"/>
      <c r="P643" s="9" t="s">
        <v>625</v>
      </c>
      <c r="Q643" s="11">
        <v>11.868583162217659</v>
      </c>
      <c r="R643" s="7" t="s">
        <v>1400</v>
      </c>
      <c r="S643" s="7" t="s">
        <v>222</v>
      </c>
      <c r="T643" s="7" t="s">
        <v>28</v>
      </c>
      <c r="U643" t="str">
        <f>IF(COUNTIF($A$2:A643,A643)=1,"Joiner","Not new")</f>
        <v>Joiner</v>
      </c>
    </row>
    <row r="644" spans="1:21" customFormat="1" hidden="1" x14ac:dyDescent="0.35">
      <c r="A644" s="7" t="s">
        <v>282</v>
      </c>
      <c r="B644" s="7" t="s">
        <v>735</v>
      </c>
      <c r="C644" s="7" t="s">
        <v>1292</v>
      </c>
      <c r="D644" s="7" t="s">
        <v>1293</v>
      </c>
      <c r="E644" s="7" t="s">
        <v>271</v>
      </c>
      <c r="F644" s="7" t="s">
        <v>32</v>
      </c>
      <c r="G644" s="8">
        <v>41001</v>
      </c>
      <c r="H644" s="8">
        <v>42825</v>
      </c>
      <c r="I644" s="9">
        <v>152</v>
      </c>
      <c r="J644" s="9">
        <v>124.047</v>
      </c>
      <c r="K644" s="9">
        <v>-27.953000000000003</v>
      </c>
      <c r="L644" s="9">
        <v>-0.18390131578947369</v>
      </c>
      <c r="M644" s="11">
        <v>834</v>
      </c>
      <c r="N644" s="9"/>
      <c r="O644" s="9"/>
      <c r="P644" s="9" t="s">
        <v>625</v>
      </c>
      <c r="Q644" s="11">
        <v>4.9938398357289531</v>
      </c>
      <c r="R644" s="7" t="s">
        <v>1401</v>
      </c>
      <c r="S644" s="7" t="s">
        <v>271</v>
      </c>
      <c r="T644" s="7" t="s">
        <v>32</v>
      </c>
      <c r="U644" t="str">
        <f>IF(COUNTIF($A$2:A644,A644)=1,"Joiner","Not new")</f>
        <v>Not new</v>
      </c>
    </row>
    <row r="645" spans="1:21" customFormat="1" hidden="1" x14ac:dyDescent="0.35">
      <c r="A645" s="7" t="s">
        <v>273</v>
      </c>
      <c r="B645" s="7" t="s">
        <v>730</v>
      </c>
      <c r="C645" s="7" t="s">
        <v>1292</v>
      </c>
      <c r="D645" s="7" t="s">
        <v>1293</v>
      </c>
      <c r="E645" s="7" t="s">
        <v>271</v>
      </c>
      <c r="F645" s="7" t="s">
        <v>28</v>
      </c>
      <c r="G645" s="8">
        <v>39203</v>
      </c>
      <c r="H645" s="8">
        <v>43434</v>
      </c>
      <c r="I645" s="9">
        <v>117.5</v>
      </c>
      <c r="J645" s="9">
        <v>100.96000000000001</v>
      </c>
      <c r="K645" s="9">
        <v>-16.539999999999992</v>
      </c>
      <c r="L645" s="9">
        <v>-0.14076595744680845</v>
      </c>
      <c r="M645" s="11">
        <v>995.4</v>
      </c>
      <c r="N645" s="9"/>
      <c r="O645" s="9"/>
      <c r="P645" s="9" t="s">
        <v>625</v>
      </c>
      <c r="Q645" s="11">
        <v>11.58384668035592</v>
      </c>
      <c r="R645" s="7" t="s">
        <v>1402</v>
      </c>
      <c r="S645" s="7" t="s">
        <v>271</v>
      </c>
      <c r="T645" s="7" t="s">
        <v>28</v>
      </c>
      <c r="U645" t="str">
        <f>IF(COUNTIF($A$2:A645,A645)=1,"Joiner","Not new")</f>
        <v>Not new</v>
      </c>
    </row>
    <row r="646" spans="1:21" customFormat="1" hidden="1" x14ac:dyDescent="0.35">
      <c r="A646" s="7" t="s">
        <v>269</v>
      </c>
      <c r="B646" s="7" t="s">
        <v>1403</v>
      </c>
      <c r="C646" s="7" t="s">
        <v>1292</v>
      </c>
      <c r="D646" s="7" t="s">
        <v>1293</v>
      </c>
      <c r="E646" s="7" t="s">
        <v>271</v>
      </c>
      <c r="F646" s="7" t="s">
        <v>32</v>
      </c>
      <c r="G646" s="8">
        <v>40026</v>
      </c>
      <c r="H646" s="8">
        <v>42735</v>
      </c>
      <c r="I646" s="9">
        <v>122.2</v>
      </c>
      <c r="J646" s="9">
        <v>122.2</v>
      </c>
      <c r="K646" s="9">
        <v>0</v>
      </c>
      <c r="L646" s="9">
        <v>0</v>
      </c>
      <c r="M646" s="11">
        <v>955.84</v>
      </c>
      <c r="N646" s="9"/>
      <c r="O646" s="9"/>
      <c r="P646" s="9" t="s">
        <v>625</v>
      </c>
      <c r="Q646" s="11">
        <v>7.4168377823408624</v>
      </c>
      <c r="R646" s="7" t="s">
        <v>1404</v>
      </c>
      <c r="S646" s="7" t="s">
        <v>271</v>
      </c>
      <c r="T646" s="7" t="s">
        <v>32</v>
      </c>
      <c r="U646" t="str">
        <f>IF(COUNTIF($A$2:A646,A646)=1,"Joiner","Not new")</f>
        <v>Not new</v>
      </c>
    </row>
    <row r="647" spans="1:21" customFormat="1" hidden="1" x14ac:dyDescent="0.35">
      <c r="A647" s="7" t="s">
        <v>1178</v>
      </c>
      <c r="B647" s="7" t="s">
        <v>1405</v>
      </c>
      <c r="C647" s="7" t="s">
        <v>1292</v>
      </c>
      <c r="D647" s="7" t="s">
        <v>1293</v>
      </c>
      <c r="E647" s="7" t="s">
        <v>271</v>
      </c>
      <c r="F647" s="7" t="s">
        <v>28</v>
      </c>
      <c r="G647" s="8">
        <v>41332</v>
      </c>
      <c r="H647" s="8">
        <v>42094</v>
      </c>
      <c r="I647" s="9">
        <v>15.6</v>
      </c>
      <c r="J647" s="9">
        <v>14.0678602229041</v>
      </c>
      <c r="K647" s="9">
        <v>-1.5321397770958995</v>
      </c>
      <c r="L647" s="9">
        <v>-9.8214088275378184E-2</v>
      </c>
      <c r="M647" s="11">
        <v>276.36</v>
      </c>
      <c r="N647" s="9"/>
      <c r="O647" s="9"/>
      <c r="P647" s="9" t="s">
        <v>625</v>
      </c>
      <c r="Q647" s="11">
        <v>2.086242299794661</v>
      </c>
      <c r="R647" s="7" t="s">
        <v>1406</v>
      </c>
      <c r="S647" s="7" t="s">
        <v>271</v>
      </c>
      <c r="T647" s="7" t="s">
        <v>28</v>
      </c>
      <c r="U647" t="str">
        <f>IF(COUNTIF($A$2:A647,A647)=1,"Joiner","Not new")</f>
        <v>Not new</v>
      </c>
    </row>
    <row r="648" spans="1:21" customFormat="1" hidden="1" x14ac:dyDescent="0.35">
      <c r="A648" s="7" t="s">
        <v>1190</v>
      </c>
      <c r="B648" s="7" t="s">
        <v>1191</v>
      </c>
      <c r="C648" s="7" t="s">
        <v>1292</v>
      </c>
      <c r="D648" s="7" t="s">
        <v>1293</v>
      </c>
      <c r="E648" s="7" t="s">
        <v>271</v>
      </c>
      <c r="F648" s="7" t="s">
        <v>32</v>
      </c>
      <c r="G648" s="8">
        <v>40966</v>
      </c>
      <c r="H648" s="8">
        <v>42551</v>
      </c>
      <c r="I648" s="9">
        <v>44.82</v>
      </c>
      <c r="J648" s="9">
        <v>30</v>
      </c>
      <c r="K648" s="9">
        <v>-14.82</v>
      </c>
      <c r="L648" s="9">
        <v>-0.33065595716198126</v>
      </c>
      <c r="M648" s="11">
        <v>174.11</v>
      </c>
      <c r="N648" s="9"/>
      <c r="O648" s="9"/>
      <c r="P648" s="9" t="s">
        <v>625</v>
      </c>
      <c r="Q648" s="11">
        <v>4.3394934976043809</v>
      </c>
      <c r="R648" s="7" t="s">
        <v>1407</v>
      </c>
      <c r="S648" s="7" t="s">
        <v>271</v>
      </c>
      <c r="T648" s="7" t="s">
        <v>32</v>
      </c>
      <c r="U648" t="str">
        <f>IF(COUNTIF($A$2:A648,A648)=1,"Joiner","Not new")</f>
        <v>Not new</v>
      </c>
    </row>
    <row r="649" spans="1:21" customFormat="1" hidden="1" x14ac:dyDescent="0.35">
      <c r="A649" s="7" t="s">
        <v>279</v>
      </c>
      <c r="B649" s="7" t="s">
        <v>1408</v>
      </c>
      <c r="C649" s="7" t="s">
        <v>1292</v>
      </c>
      <c r="D649" s="7" t="s">
        <v>1293</v>
      </c>
      <c r="E649" s="7" t="s">
        <v>271</v>
      </c>
      <c r="F649" s="7" t="s">
        <v>36</v>
      </c>
      <c r="G649" s="8">
        <v>40847</v>
      </c>
      <c r="H649" s="8">
        <v>43220</v>
      </c>
      <c r="I649" s="9">
        <v>365.81</v>
      </c>
      <c r="J649" s="9">
        <v>351.05099999999999</v>
      </c>
      <c r="K649" s="9">
        <v>-14.759000000000015</v>
      </c>
      <c r="L649" s="9">
        <v>-4.034608129903506E-2</v>
      </c>
      <c r="M649" s="11">
        <v>3603.04</v>
      </c>
      <c r="N649" s="9"/>
      <c r="O649" s="9"/>
      <c r="P649" s="9" t="s">
        <v>625</v>
      </c>
      <c r="Q649" s="11">
        <v>6.4969199178644761</v>
      </c>
      <c r="R649" s="7" t="s">
        <v>1409</v>
      </c>
      <c r="S649" s="7" t="s">
        <v>271</v>
      </c>
      <c r="T649" s="7" t="s">
        <v>36</v>
      </c>
      <c r="U649" t="str">
        <f>IF(COUNTIF($A$2:A649,A649)=1,"Joiner","Not new")</f>
        <v>Not new</v>
      </c>
    </row>
    <row r="650" spans="1:21" customFormat="1" hidden="1" x14ac:dyDescent="0.35">
      <c r="A650" s="7" t="s">
        <v>276</v>
      </c>
      <c r="B650" s="7" t="s">
        <v>277</v>
      </c>
      <c r="C650" s="7" t="s">
        <v>1292</v>
      </c>
      <c r="D650" s="7" t="s">
        <v>1293</v>
      </c>
      <c r="E650" s="7" t="s">
        <v>271</v>
      </c>
      <c r="F650" s="7" t="s">
        <v>28</v>
      </c>
      <c r="G650" s="8">
        <v>40864</v>
      </c>
      <c r="H650" s="8">
        <v>43951</v>
      </c>
      <c r="I650" s="9">
        <v>585.49200000000008</v>
      </c>
      <c r="J650" s="9">
        <v>429.32799999999997</v>
      </c>
      <c r="K650" s="9">
        <v>-156.1640000000001</v>
      </c>
      <c r="L650" s="9">
        <v>-0.26672268792741843</v>
      </c>
      <c r="M650" s="11">
        <v>15844.02</v>
      </c>
      <c r="N650" s="9"/>
      <c r="O650" s="9"/>
      <c r="P650" s="9" t="s">
        <v>625</v>
      </c>
      <c r="Q650" s="11">
        <v>8.4517453798767974</v>
      </c>
      <c r="R650" s="7" t="s">
        <v>1410</v>
      </c>
      <c r="S650" s="7" t="s">
        <v>271</v>
      </c>
      <c r="T650" s="7" t="s">
        <v>28</v>
      </c>
      <c r="U650" t="str">
        <f>IF(COUNTIF($A$2:A650,A650)=1,"Joiner","Not new")</f>
        <v>Not new</v>
      </c>
    </row>
    <row r="651" spans="1:21" customFormat="1" hidden="1" x14ac:dyDescent="0.35">
      <c r="A651" s="7" t="s">
        <v>617</v>
      </c>
      <c r="B651" s="7" t="s">
        <v>1411</v>
      </c>
      <c r="C651" s="7" t="s">
        <v>1292</v>
      </c>
      <c r="D651" s="7" t="s">
        <v>1293</v>
      </c>
      <c r="E651" s="7" t="s">
        <v>311</v>
      </c>
      <c r="F651" s="7" t="s">
        <v>28</v>
      </c>
      <c r="G651" s="8">
        <v>40544</v>
      </c>
      <c r="H651" s="8">
        <v>42705</v>
      </c>
      <c r="I651" s="9">
        <v>18.799999999999997</v>
      </c>
      <c r="J651" s="9">
        <v>18.799999999999997</v>
      </c>
      <c r="K651" s="9">
        <v>0</v>
      </c>
      <c r="L651" s="9">
        <v>0</v>
      </c>
      <c r="M651" s="11">
        <v>46</v>
      </c>
      <c r="N651" s="9"/>
      <c r="O651" s="9"/>
      <c r="P651" s="9" t="s">
        <v>631</v>
      </c>
      <c r="Q651" s="11">
        <v>5.9164955509924706</v>
      </c>
      <c r="R651" s="7" t="s">
        <v>1412</v>
      </c>
      <c r="S651" s="7" t="s">
        <v>311</v>
      </c>
      <c r="T651" s="7" t="s">
        <v>28</v>
      </c>
      <c r="U651" t="str">
        <f>IF(COUNTIF($A$2:A651,A651)=1,"Joiner","Not new")</f>
        <v>Not new</v>
      </c>
    </row>
    <row r="652" spans="1:21" customFormat="1" hidden="1" x14ac:dyDescent="0.35">
      <c r="A652" s="7" t="s">
        <v>309</v>
      </c>
      <c r="B652" s="7" t="s">
        <v>746</v>
      </c>
      <c r="C652" s="7" t="s">
        <v>1292</v>
      </c>
      <c r="D652" s="7" t="s">
        <v>1293</v>
      </c>
      <c r="E652" s="7" t="s">
        <v>311</v>
      </c>
      <c r="F652" s="7" t="s">
        <v>32</v>
      </c>
      <c r="G652" s="8">
        <v>40544</v>
      </c>
      <c r="H652" s="8">
        <v>42356</v>
      </c>
      <c r="I652" s="9">
        <v>27.29</v>
      </c>
      <c r="J652" s="9">
        <v>31.95</v>
      </c>
      <c r="K652" s="9">
        <v>4.66</v>
      </c>
      <c r="L652" s="9">
        <v>0.17075851960425065</v>
      </c>
      <c r="M652" s="11">
        <v>161.1</v>
      </c>
      <c r="N652" s="9"/>
      <c r="O652" s="9"/>
      <c r="P652" s="9" t="s">
        <v>643</v>
      </c>
      <c r="Q652" s="11">
        <v>4.9609856262833674</v>
      </c>
      <c r="R652" s="7" t="s">
        <v>1413</v>
      </c>
      <c r="S652" s="7" t="s">
        <v>311</v>
      </c>
      <c r="T652" s="7" t="s">
        <v>32</v>
      </c>
      <c r="U652" t="str">
        <f>IF(COUNTIF($A$2:A652,A652)=1,"Joiner","Not new")</f>
        <v>Not new</v>
      </c>
    </row>
    <row r="653" spans="1:21" customFormat="1" hidden="1" x14ac:dyDescent="0.35">
      <c r="A653" s="7" t="s">
        <v>1414</v>
      </c>
      <c r="B653" s="7" t="s">
        <v>1415</v>
      </c>
      <c r="C653" s="7" t="s">
        <v>1292</v>
      </c>
      <c r="D653" s="7" t="s">
        <v>1293</v>
      </c>
      <c r="E653" s="7" t="s">
        <v>311</v>
      </c>
      <c r="F653" s="7" t="s">
        <v>28</v>
      </c>
      <c r="G653" s="8">
        <v>42191</v>
      </c>
      <c r="H653" s="8">
        <v>42643</v>
      </c>
      <c r="I653" s="9">
        <v>0</v>
      </c>
      <c r="J653" s="9">
        <v>0</v>
      </c>
      <c r="K653" s="9">
        <v>0</v>
      </c>
      <c r="L653" s="9">
        <v>0</v>
      </c>
      <c r="M653" s="11">
        <v>42.5</v>
      </c>
      <c r="N653" s="9"/>
      <c r="O653" s="9"/>
      <c r="P653" s="9" t="s">
        <v>625</v>
      </c>
      <c r="Q653" s="11">
        <v>1.2375085557837098</v>
      </c>
      <c r="R653" s="7" t="s">
        <v>1416</v>
      </c>
      <c r="S653" s="7" t="s">
        <v>311</v>
      </c>
      <c r="T653" s="7" t="s">
        <v>28</v>
      </c>
      <c r="U653" t="str">
        <f>IF(COUNTIF($A$2:A653,A653)=1,"Joiner","Not new")</f>
        <v>Joiner</v>
      </c>
    </row>
    <row r="654" spans="1:21" customFormat="1" hidden="1" x14ac:dyDescent="0.35">
      <c r="A654" s="7" t="s">
        <v>1417</v>
      </c>
      <c r="B654" s="7" t="s">
        <v>1418</v>
      </c>
      <c r="C654" s="7" t="s">
        <v>1292</v>
      </c>
      <c r="D654" s="7" t="s">
        <v>1293</v>
      </c>
      <c r="E654" s="7" t="s">
        <v>311</v>
      </c>
      <c r="F654" s="7" t="s">
        <v>28</v>
      </c>
      <c r="G654" s="8">
        <v>42309</v>
      </c>
      <c r="H654" s="8">
        <v>43160</v>
      </c>
      <c r="I654" s="9">
        <v>25.56</v>
      </c>
      <c r="J654" s="9">
        <v>13.4</v>
      </c>
      <c r="K654" s="9">
        <v>-12.159999999999998</v>
      </c>
      <c r="L654" s="9">
        <v>-0.47574334898278559</v>
      </c>
      <c r="M654" s="11">
        <v>114.5</v>
      </c>
      <c r="N654" s="9"/>
      <c r="O654" s="9"/>
      <c r="P654" s="9" t="s">
        <v>643</v>
      </c>
      <c r="Q654" s="11">
        <v>2.3299110198494182</v>
      </c>
      <c r="R654" s="7" t="s">
        <v>1419</v>
      </c>
      <c r="S654" s="7" t="s">
        <v>311</v>
      </c>
      <c r="T654" s="7" t="s">
        <v>28</v>
      </c>
      <c r="U654" t="str">
        <f>IF(COUNTIF($A$2:A654,A654)=1,"Joiner","Not new")</f>
        <v>Joiner</v>
      </c>
    </row>
    <row r="655" spans="1:21" customFormat="1" hidden="1" x14ac:dyDescent="0.35">
      <c r="A655" s="7" t="s">
        <v>620</v>
      </c>
      <c r="B655" s="7" t="s">
        <v>621</v>
      </c>
      <c r="C655" s="7" t="s">
        <v>1292</v>
      </c>
      <c r="D655" s="7" t="s">
        <v>1293</v>
      </c>
      <c r="E655" s="7" t="s">
        <v>311</v>
      </c>
      <c r="F655" s="7" t="s">
        <v>36</v>
      </c>
      <c r="G655" s="8">
        <v>40695</v>
      </c>
      <c r="H655" s="8">
        <v>42583</v>
      </c>
      <c r="I655" s="9">
        <v>31.26</v>
      </c>
      <c r="J655" s="9">
        <v>31.26</v>
      </c>
      <c r="K655" s="9">
        <v>0</v>
      </c>
      <c r="L655" s="9">
        <v>0</v>
      </c>
      <c r="M655" s="11">
        <v>64.900000000000006</v>
      </c>
      <c r="N655" s="9"/>
      <c r="O655" s="9"/>
      <c r="P655" s="9" t="s">
        <v>631</v>
      </c>
      <c r="Q655" s="11">
        <v>5.1690622861054072</v>
      </c>
      <c r="R655" s="7" t="s">
        <v>1420</v>
      </c>
      <c r="S655" s="7" t="s">
        <v>311</v>
      </c>
      <c r="T655" s="7" t="s">
        <v>36</v>
      </c>
      <c r="U655" t="str">
        <f>IF(COUNTIF($A$2:A655,A655)=1,"Joiner","Not new")</f>
        <v>Not new</v>
      </c>
    </row>
    <row r="656" spans="1:21" customFormat="1" hidden="1" x14ac:dyDescent="0.35">
      <c r="A656" s="7" t="s">
        <v>1197</v>
      </c>
      <c r="B656" s="7" t="s">
        <v>1198</v>
      </c>
      <c r="C656" s="7" t="s">
        <v>1292</v>
      </c>
      <c r="D656" s="7" t="s">
        <v>1293</v>
      </c>
      <c r="E656" s="7" t="s">
        <v>327</v>
      </c>
      <c r="F656" s="7" t="s">
        <v>28</v>
      </c>
      <c r="G656" s="8">
        <v>41527</v>
      </c>
      <c r="H656" s="8">
        <v>43281</v>
      </c>
      <c r="I656" s="9">
        <v>41.87</v>
      </c>
      <c r="J656" s="9">
        <v>37.505756000000005</v>
      </c>
      <c r="K656" s="9">
        <v>-4.3642439999999922</v>
      </c>
      <c r="L656" s="9">
        <v>-0.10423319799379012</v>
      </c>
      <c r="M656" s="11">
        <v>241.83</v>
      </c>
      <c r="N656" s="9"/>
      <c r="O656" s="9"/>
      <c r="P656" s="9" t="s">
        <v>625</v>
      </c>
      <c r="Q656" s="11">
        <v>4.8021902806297057</v>
      </c>
      <c r="R656" s="7" t="s">
        <v>1421</v>
      </c>
      <c r="S656" s="7" t="s">
        <v>327</v>
      </c>
      <c r="T656" s="7" t="s">
        <v>28</v>
      </c>
      <c r="U656" t="str">
        <f>IF(COUNTIF($A$2:A656,A656)=1,"Joiner","Not new")</f>
        <v>Not new</v>
      </c>
    </row>
    <row r="657" spans="1:21" customFormat="1" hidden="1" x14ac:dyDescent="0.35">
      <c r="A657" s="7" t="s">
        <v>1422</v>
      </c>
      <c r="B657" s="7" t="s">
        <v>1423</v>
      </c>
      <c r="C657" s="7" t="s">
        <v>1292</v>
      </c>
      <c r="D657" s="7" t="s">
        <v>1293</v>
      </c>
      <c r="E657" s="7" t="s">
        <v>327</v>
      </c>
      <c r="F657" s="7" t="s">
        <v>36</v>
      </c>
      <c r="G657" s="8">
        <v>41640</v>
      </c>
      <c r="H657" s="8">
        <v>44561</v>
      </c>
      <c r="I657" s="9">
        <v>88</v>
      </c>
      <c r="J657" s="9">
        <v>88</v>
      </c>
      <c r="K657" s="9">
        <v>0</v>
      </c>
      <c r="L657" s="9">
        <v>0</v>
      </c>
      <c r="M657" s="11">
        <v>600</v>
      </c>
      <c r="N657" s="9"/>
      <c r="O657" s="9"/>
      <c r="P657" s="9" t="s">
        <v>643</v>
      </c>
      <c r="Q657" s="11">
        <v>7.9972621492128679</v>
      </c>
      <c r="R657" s="7" t="s">
        <v>1424</v>
      </c>
      <c r="S657" s="7" t="s">
        <v>327</v>
      </c>
      <c r="T657" s="7" t="s">
        <v>36</v>
      </c>
      <c r="U657" t="str">
        <f>IF(COUNTIF($A$2:A657,A657)=1,"Joiner","Not new")</f>
        <v>Joiner</v>
      </c>
    </row>
    <row r="658" spans="1:21" customFormat="1" hidden="1" x14ac:dyDescent="0.35">
      <c r="A658" s="7" t="s">
        <v>1425</v>
      </c>
      <c r="B658" s="7" t="s">
        <v>1426</v>
      </c>
      <c r="C658" s="7" t="s">
        <v>1292</v>
      </c>
      <c r="D658" s="7" t="s">
        <v>1293</v>
      </c>
      <c r="E658" s="7" t="s">
        <v>327</v>
      </c>
      <c r="F658" s="7" t="s">
        <v>36</v>
      </c>
      <c r="G658" s="8">
        <v>41563</v>
      </c>
      <c r="H658" s="8">
        <v>43465</v>
      </c>
      <c r="I658" s="9">
        <v>21.94</v>
      </c>
      <c r="J658" s="9">
        <v>18.975000000000001</v>
      </c>
      <c r="K658" s="9">
        <v>-2.9649999999999999</v>
      </c>
      <c r="L658" s="9">
        <v>-0.13514129443938011</v>
      </c>
      <c r="M658" s="11">
        <v>71.16</v>
      </c>
      <c r="N658" s="9"/>
      <c r="O658" s="9"/>
      <c r="P658" s="9" t="s">
        <v>643</v>
      </c>
      <c r="Q658" s="11">
        <v>5.207392197125257</v>
      </c>
      <c r="R658" s="7" t="s">
        <v>1427</v>
      </c>
      <c r="S658" s="7" t="s">
        <v>327</v>
      </c>
      <c r="T658" s="7" t="s">
        <v>36</v>
      </c>
      <c r="U658" t="str">
        <f>IF(COUNTIF($A$2:A658,A658)=1,"Joiner","Not new")</f>
        <v>Joiner</v>
      </c>
    </row>
    <row r="659" spans="1:21" customFormat="1" hidden="1" x14ac:dyDescent="0.35">
      <c r="A659" s="7" t="s">
        <v>1203</v>
      </c>
      <c r="B659" s="7" t="s">
        <v>1428</v>
      </c>
      <c r="C659" s="7" t="s">
        <v>1292</v>
      </c>
      <c r="D659" s="7" t="s">
        <v>1293</v>
      </c>
      <c r="E659" s="7" t="s">
        <v>362</v>
      </c>
      <c r="F659" s="7" t="s">
        <v>197</v>
      </c>
      <c r="G659" s="8">
        <v>41795</v>
      </c>
      <c r="H659" s="8">
        <v>42460</v>
      </c>
      <c r="I659" s="9">
        <v>32.42</v>
      </c>
      <c r="J659" s="9">
        <v>26.824000000000002</v>
      </c>
      <c r="K659" s="9">
        <v>-5.5960000000000001</v>
      </c>
      <c r="L659" s="9">
        <v>-0.17260950030845157</v>
      </c>
      <c r="M659" s="11">
        <v>185.3</v>
      </c>
      <c r="N659" s="9"/>
      <c r="O659" s="9"/>
      <c r="P659" s="9" t="s">
        <v>643</v>
      </c>
      <c r="Q659" s="11">
        <v>1.8206707734428473</v>
      </c>
      <c r="R659" s="7" t="s">
        <v>1429</v>
      </c>
      <c r="S659" s="7" t="s">
        <v>362</v>
      </c>
      <c r="T659" s="7" t="s">
        <v>197</v>
      </c>
      <c r="U659" t="str">
        <f>IF(COUNTIF($A$2:A659,A659)=1,"Joiner","Not new")</f>
        <v>Not new</v>
      </c>
    </row>
    <row r="660" spans="1:21" customFormat="1" hidden="1" x14ac:dyDescent="0.35">
      <c r="A660" s="7" t="s">
        <v>373</v>
      </c>
      <c r="B660" s="7" t="s">
        <v>1072</v>
      </c>
      <c r="C660" s="7" t="s">
        <v>1292</v>
      </c>
      <c r="D660" s="7" t="s">
        <v>1293</v>
      </c>
      <c r="E660" s="7" t="s">
        <v>362</v>
      </c>
      <c r="F660" s="7" t="s">
        <v>28</v>
      </c>
      <c r="G660" s="8">
        <v>40299</v>
      </c>
      <c r="H660" s="8">
        <v>43922</v>
      </c>
      <c r="I660" s="9" t="s">
        <v>1073</v>
      </c>
      <c r="J660" s="9" t="s">
        <v>1073</v>
      </c>
      <c r="K660" s="9" t="s">
        <v>1073</v>
      </c>
      <c r="L660" s="9" t="s">
        <v>1073</v>
      </c>
      <c r="M660" s="11" t="s">
        <v>1073</v>
      </c>
      <c r="N660" s="9"/>
      <c r="O660" s="9"/>
      <c r="P660" s="9" t="s">
        <v>643</v>
      </c>
      <c r="Q660" s="11">
        <v>9.9192334017796036</v>
      </c>
      <c r="R660" s="7" t="s">
        <v>1430</v>
      </c>
      <c r="S660" s="7" t="s">
        <v>362</v>
      </c>
      <c r="T660" s="7" t="s">
        <v>28</v>
      </c>
      <c r="U660" t="str">
        <f>IF(COUNTIF($A$2:A660,A660)=1,"Joiner","Not new")</f>
        <v>Not new</v>
      </c>
    </row>
    <row r="661" spans="1:21" customFormat="1" hidden="1" x14ac:dyDescent="0.35">
      <c r="A661" s="7" t="s">
        <v>370</v>
      </c>
      <c r="B661" s="7" t="s">
        <v>1070</v>
      </c>
      <c r="C661" s="7" t="s">
        <v>1292</v>
      </c>
      <c r="D661" s="7" t="s">
        <v>1293</v>
      </c>
      <c r="E661" s="7" t="s">
        <v>362</v>
      </c>
      <c r="F661" s="7" t="s">
        <v>36</v>
      </c>
      <c r="G661" s="8">
        <v>40541</v>
      </c>
      <c r="H661" s="8">
        <v>42216</v>
      </c>
      <c r="I661" s="9">
        <v>123.56</v>
      </c>
      <c r="J661" s="9">
        <v>147.5</v>
      </c>
      <c r="K661" s="9">
        <v>23.939999999999998</v>
      </c>
      <c r="L661" s="9">
        <v>0.19375202330851407</v>
      </c>
      <c r="M661" s="11">
        <v>785.63300000000004</v>
      </c>
      <c r="N661" s="9"/>
      <c r="O661" s="9"/>
      <c r="P661" s="9" t="s">
        <v>625</v>
      </c>
      <c r="Q661" s="11">
        <v>4.5859000684462696</v>
      </c>
      <c r="R661" s="7" t="s">
        <v>1431</v>
      </c>
      <c r="S661" s="7" t="s">
        <v>362</v>
      </c>
      <c r="T661" s="7" t="s">
        <v>36</v>
      </c>
      <c r="U661" t="str">
        <f>IF(COUNTIF($A$2:A661,A661)=1,"Joiner","Not new")</f>
        <v>Not new</v>
      </c>
    </row>
    <row r="662" spans="1:21" customFormat="1" hidden="1" x14ac:dyDescent="0.35">
      <c r="A662" s="7" t="s">
        <v>1206</v>
      </c>
      <c r="B662" s="7" t="s">
        <v>1207</v>
      </c>
      <c r="C662" s="7" t="s">
        <v>1292</v>
      </c>
      <c r="D662" s="7" t="s">
        <v>1293</v>
      </c>
      <c r="E662" s="7" t="s">
        <v>362</v>
      </c>
      <c r="F662" s="7" t="s">
        <v>36</v>
      </c>
      <c r="G662" s="8">
        <v>41682</v>
      </c>
      <c r="H662" s="8">
        <v>43555</v>
      </c>
      <c r="I662" s="9">
        <v>16.670000000000002</v>
      </c>
      <c r="J662" s="9">
        <v>17.89</v>
      </c>
      <c r="K662" s="9">
        <v>1.2199999999999989</v>
      </c>
      <c r="L662" s="9">
        <v>7.3185362927414441E-2</v>
      </c>
      <c r="M662" s="11">
        <v>307.93</v>
      </c>
      <c r="N662" s="9"/>
      <c r="O662" s="9"/>
      <c r="P662" s="9" t="s">
        <v>643</v>
      </c>
      <c r="Q662" s="11">
        <v>5.1279945242984262</v>
      </c>
      <c r="R662" s="7" t="s">
        <v>1432</v>
      </c>
      <c r="S662" s="7" t="s">
        <v>362</v>
      </c>
      <c r="T662" s="7" t="s">
        <v>36</v>
      </c>
      <c r="U662" t="str">
        <f>IF(COUNTIF($A$2:A662,A662)=1,"Joiner","Not new")</f>
        <v>Not new</v>
      </c>
    </row>
    <row r="663" spans="1:21" customFormat="1" hidden="1" x14ac:dyDescent="0.35">
      <c r="A663" s="7" t="s">
        <v>376</v>
      </c>
      <c r="B663" s="7" t="s">
        <v>377</v>
      </c>
      <c r="C663" s="7" t="s">
        <v>1292</v>
      </c>
      <c r="D663" s="7" t="s">
        <v>1293</v>
      </c>
      <c r="E663" s="7" t="s">
        <v>362</v>
      </c>
      <c r="F663" s="7" t="s">
        <v>28</v>
      </c>
      <c r="G663" s="8">
        <v>40695</v>
      </c>
      <c r="H663" s="8">
        <v>44196</v>
      </c>
      <c r="I663" s="9">
        <v>34.130000000000003</v>
      </c>
      <c r="J663" s="9">
        <v>34.130000000000003</v>
      </c>
      <c r="K663" s="9">
        <v>0</v>
      </c>
      <c r="L663" s="9">
        <v>0</v>
      </c>
      <c r="M663" s="11">
        <v>5319.23</v>
      </c>
      <c r="N663" s="9"/>
      <c r="O663" s="9"/>
      <c r="P663" s="9" t="s">
        <v>643</v>
      </c>
      <c r="Q663" s="11">
        <v>9.5852156057494859</v>
      </c>
      <c r="R663" s="7" t="s">
        <v>1433</v>
      </c>
      <c r="S663" s="7" t="s">
        <v>362</v>
      </c>
      <c r="T663" s="7" t="s">
        <v>28</v>
      </c>
      <c r="U663" t="str">
        <f>IF(COUNTIF($A$2:A663,A663)=1,"Joiner","Not new")</f>
        <v>Not new</v>
      </c>
    </row>
    <row r="664" spans="1:21" customFormat="1" hidden="1" x14ac:dyDescent="0.35">
      <c r="A664" s="7" t="s">
        <v>1434</v>
      </c>
      <c r="B664" s="7" t="s">
        <v>1435</v>
      </c>
      <c r="C664" s="7" t="s">
        <v>1292</v>
      </c>
      <c r="D664" s="7" t="s">
        <v>1293</v>
      </c>
      <c r="E664" s="7" t="s">
        <v>362</v>
      </c>
      <c r="F664" s="7" t="s">
        <v>28</v>
      </c>
      <c r="G664" s="8">
        <v>41730</v>
      </c>
      <c r="H664" s="8">
        <v>43799</v>
      </c>
      <c r="I664" s="9">
        <v>63.7</v>
      </c>
      <c r="J664" s="9">
        <v>63.7</v>
      </c>
      <c r="K664" s="9">
        <v>0</v>
      </c>
      <c r="L664" s="9">
        <v>0</v>
      </c>
      <c r="M664" s="11">
        <v>640.29999999999995</v>
      </c>
      <c r="N664" s="9"/>
      <c r="O664" s="9"/>
      <c r="P664" s="9" t="s">
        <v>643</v>
      </c>
      <c r="Q664" s="11">
        <v>5.6646132785763177</v>
      </c>
      <c r="R664" s="7" t="s">
        <v>1436</v>
      </c>
      <c r="S664" s="7" t="s">
        <v>362</v>
      </c>
      <c r="T664" s="7" t="s">
        <v>28</v>
      </c>
      <c r="U664" t="str">
        <f>IF(COUNTIF($A$2:A664,A664)=1,"Joiner","Not new")</f>
        <v>Joiner</v>
      </c>
    </row>
    <row r="665" spans="1:21" customFormat="1" hidden="1" x14ac:dyDescent="0.35">
      <c r="A665" s="7" t="s">
        <v>1200</v>
      </c>
      <c r="B665" s="7" t="s">
        <v>1201</v>
      </c>
      <c r="C665" s="7" t="s">
        <v>1292</v>
      </c>
      <c r="D665" s="7" t="s">
        <v>1293</v>
      </c>
      <c r="E665" s="7" t="s">
        <v>362</v>
      </c>
      <c r="F665" s="7" t="s">
        <v>36</v>
      </c>
      <c r="G665" s="8">
        <v>41365</v>
      </c>
      <c r="H665" s="8">
        <v>42825</v>
      </c>
      <c r="I665" s="9">
        <v>71.099999999999994</v>
      </c>
      <c r="J665" s="9">
        <v>49</v>
      </c>
      <c r="K665" s="9">
        <v>-22.099999999999994</v>
      </c>
      <c r="L665" s="9">
        <v>-0.31082981715893104</v>
      </c>
      <c r="M665" s="11">
        <v>208.8</v>
      </c>
      <c r="N665" s="9"/>
      <c r="O665" s="9"/>
      <c r="P665" s="9" t="s">
        <v>643</v>
      </c>
      <c r="Q665" s="11">
        <v>3.9972621492128679</v>
      </c>
      <c r="R665" s="7" t="s">
        <v>1437</v>
      </c>
      <c r="S665" s="7" t="s">
        <v>362</v>
      </c>
      <c r="T665" s="7" t="s">
        <v>36</v>
      </c>
      <c r="U665" t="str">
        <f>IF(COUNTIF($A$2:A665,A665)=1,"Joiner","Not new")</f>
        <v>Not new</v>
      </c>
    </row>
    <row r="666" spans="1:21" customFormat="1" hidden="1" x14ac:dyDescent="0.35">
      <c r="A666" s="7" t="s">
        <v>364</v>
      </c>
      <c r="B666" s="7" t="s">
        <v>1438</v>
      </c>
      <c r="C666" s="7" t="s">
        <v>1292</v>
      </c>
      <c r="D666" s="7" t="s">
        <v>1293</v>
      </c>
      <c r="E666" s="7" t="s">
        <v>362</v>
      </c>
      <c r="F666" s="7" t="s">
        <v>32</v>
      </c>
      <c r="G666" s="8">
        <v>38808</v>
      </c>
      <c r="H666" s="8">
        <v>42185</v>
      </c>
      <c r="I666" s="9">
        <v>9.5</v>
      </c>
      <c r="J666" s="9">
        <v>9.5</v>
      </c>
      <c r="K666" s="9">
        <v>0</v>
      </c>
      <c r="L666" s="9">
        <v>0</v>
      </c>
      <c r="M666" s="11">
        <v>195.1</v>
      </c>
      <c r="N666" s="9"/>
      <c r="O666" s="9"/>
      <c r="P666" s="9" t="s">
        <v>643</v>
      </c>
      <c r="Q666" s="11">
        <v>9.245722108145106</v>
      </c>
      <c r="R666" s="7" t="s">
        <v>1439</v>
      </c>
      <c r="S666" s="7" t="s">
        <v>362</v>
      </c>
      <c r="T666" s="7" t="s">
        <v>32</v>
      </c>
      <c r="U666" t="str">
        <f>IF(COUNTIF($A$2:A666,A666)=1,"Joiner","Not new")</f>
        <v>Not new</v>
      </c>
    </row>
    <row r="667" spans="1:21" customFormat="1" hidden="1" x14ac:dyDescent="0.35">
      <c r="A667" s="7" t="s">
        <v>1209</v>
      </c>
      <c r="B667" s="7" t="s">
        <v>1440</v>
      </c>
      <c r="C667" s="7" t="s">
        <v>1292</v>
      </c>
      <c r="D667" s="7" t="s">
        <v>1293</v>
      </c>
      <c r="E667" s="7" t="s">
        <v>362</v>
      </c>
      <c r="F667" s="7" t="s">
        <v>36</v>
      </c>
      <c r="G667" s="8">
        <v>41671</v>
      </c>
      <c r="H667" s="8">
        <v>42614</v>
      </c>
      <c r="I667" s="9">
        <v>29</v>
      </c>
      <c r="J667" s="9">
        <v>29</v>
      </c>
      <c r="K667" s="9">
        <v>0</v>
      </c>
      <c r="L667" s="9">
        <v>0</v>
      </c>
      <c r="M667" s="11">
        <v>369.5</v>
      </c>
      <c r="N667" s="9"/>
      <c r="O667" s="9"/>
      <c r="P667" s="9" t="s">
        <v>643</v>
      </c>
      <c r="Q667" s="11">
        <v>2.5817932922655715</v>
      </c>
      <c r="R667" s="7" t="s">
        <v>1441</v>
      </c>
      <c r="S667" s="7" t="s">
        <v>362</v>
      </c>
      <c r="T667" s="7" t="s">
        <v>36</v>
      </c>
      <c r="U667" t="str">
        <f>IF(COUNTIF($A$2:A667,A667)=1,"Joiner","Not new")</f>
        <v>Not new</v>
      </c>
    </row>
    <row r="668" spans="1:21" customFormat="1" hidden="1" x14ac:dyDescent="0.35">
      <c r="A668" s="7" t="s">
        <v>906</v>
      </c>
      <c r="B668" s="7" t="s">
        <v>1442</v>
      </c>
      <c r="C668" s="7" t="s">
        <v>1292</v>
      </c>
      <c r="D668" s="7" t="s">
        <v>1293</v>
      </c>
      <c r="E668" s="7" t="s">
        <v>423</v>
      </c>
      <c r="F668" s="7" t="s">
        <v>28</v>
      </c>
      <c r="G668" s="8">
        <v>40574</v>
      </c>
      <c r="H668" s="8">
        <v>46357</v>
      </c>
      <c r="I668" s="9">
        <v>1.44</v>
      </c>
      <c r="J668" s="9">
        <v>1.44</v>
      </c>
      <c r="K668" s="9">
        <v>0</v>
      </c>
      <c r="L668" s="9">
        <v>0</v>
      </c>
      <c r="M668" s="11">
        <v>21.687999999999999</v>
      </c>
      <c r="N668" s="9"/>
      <c r="O668" s="9"/>
      <c r="P668" s="9" t="s">
        <v>625</v>
      </c>
      <c r="Q668" s="11">
        <v>15.832991101984941</v>
      </c>
      <c r="R668" s="7" t="s">
        <v>1443</v>
      </c>
      <c r="S668" s="7" t="s">
        <v>423</v>
      </c>
      <c r="T668" s="7" t="s">
        <v>28</v>
      </c>
      <c r="U668" t="str">
        <f>IF(COUNTIF($A$2:A668,A668)=1,"Joiner","Not new")</f>
        <v>Not new</v>
      </c>
    </row>
    <row r="669" spans="1:21" customFormat="1" hidden="1" x14ac:dyDescent="0.35">
      <c r="A669" s="7" t="s">
        <v>470</v>
      </c>
      <c r="B669" s="7" t="s">
        <v>1444</v>
      </c>
      <c r="C669" s="7" t="s">
        <v>1292</v>
      </c>
      <c r="D669" s="7" t="s">
        <v>1293</v>
      </c>
      <c r="E669" s="7" t="s">
        <v>423</v>
      </c>
      <c r="F669" s="7" t="s">
        <v>46</v>
      </c>
      <c r="G669" s="8">
        <v>39539</v>
      </c>
      <c r="H669" s="8">
        <v>42916</v>
      </c>
      <c r="I669" s="9">
        <v>97.703000000000003</v>
      </c>
      <c r="J669" s="9">
        <v>97.703000000000003</v>
      </c>
      <c r="K669" s="9">
        <v>0</v>
      </c>
      <c r="L669" s="9">
        <v>0</v>
      </c>
      <c r="M669" s="11">
        <v>1009.17</v>
      </c>
      <c r="N669" s="9"/>
      <c r="O669" s="9"/>
      <c r="P669" s="9" t="s">
        <v>785</v>
      </c>
      <c r="Q669" s="11">
        <v>9.245722108145106</v>
      </c>
      <c r="R669" s="7" t="s">
        <v>1445</v>
      </c>
      <c r="S669" s="7" t="s">
        <v>423</v>
      </c>
      <c r="T669" s="7" t="s">
        <v>46</v>
      </c>
      <c r="U669" t="str">
        <f>IF(COUNTIF($A$2:A669,A669)=1,"Joiner","Not new")</f>
        <v>Not new</v>
      </c>
    </row>
    <row r="670" spans="1:21" customFormat="1" hidden="1" x14ac:dyDescent="0.35">
      <c r="A670" s="7" t="s">
        <v>491</v>
      </c>
      <c r="B670" s="7" t="s">
        <v>492</v>
      </c>
      <c r="C670" s="7" t="s">
        <v>1292</v>
      </c>
      <c r="D670" s="7" t="s">
        <v>1293</v>
      </c>
      <c r="E670" s="7" t="s">
        <v>423</v>
      </c>
      <c r="F670" s="7" t="s">
        <v>28</v>
      </c>
      <c r="G670" s="8">
        <v>41022</v>
      </c>
      <c r="H670" s="8">
        <v>47071</v>
      </c>
      <c r="I670" s="9">
        <v>170.5</v>
      </c>
      <c r="J670" s="9">
        <v>158.126</v>
      </c>
      <c r="K670" s="9">
        <v>-12.373999999999995</v>
      </c>
      <c r="L670" s="9">
        <v>-7.2574780058650992E-2</v>
      </c>
      <c r="M670" s="11">
        <v>1443.46</v>
      </c>
      <c r="N670" s="9"/>
      <c r="O670" s="9"/>
      <c r="P670" s="9" t="s">
        <v>785</v>
      </c>
      <c r="Q670" s="11">
        <v>16.56125941136208</v>
      </c>
      <c r="R670" s="7" t="s">
        <v>1446</v>
      </c>
      <c r="S670" s="7" t="s">
        <v>423</v>
      </c>
      <c r="T670" s="7" t="s">
        <v>28</v>
      </c>
      <c r="U670" t="str">
        <f>IF(COUNTIF($A$2:A670,A670)=1,"Joiner","Not new")</f>
        <v>Not new</v>
      </c>
    </row>
    <row r="671" spans="1:21" customFormat="1" hidden="1" x14ac:dyDescent="0.35">
      <c r="A671" s="7" t="s">
        <v>1447</v>
      </c>
      <c r="B671" s="7" t="s">
        <v>1448</v>
      </c>
      <c r="C671" s="7" t="s">
        <v>1292</v>
      </c>
      <c r="D671" s="7" t="s">
        <v>1293</v>
      </c>
      <c r="E671" s="7" t="s">
        <v>362</v>
      </c>
      <c r="F671" s="7" t="s">
        <v>95</v>
      </c>
      <c r="G671" s="8">
        <v>41730</v>
      </c>
      <c r="H671" s="8">
        <v>44287</v>
      </c>
      <c r="I671" s="9" t="s">
        <v>1449</v>
      </c>
      <c r="J671" s="9" t="s">
        <v>1449</v>
      </c>
      <c r="K671" s="9" t="s">
        <v>1449</v>
      </c>
      <c r="L671" s="9" t="s">
        <v>1449</v>
      </c>
      <c r="M671" s="11" t="s">
        <v>1449</v>
      </c>
      <c r="N671" s="9"/>
      <c r="O671" s="9"/>
      <c r="P671" s="9" t="s">
        <v>643</v>
      </c>
      <c r="Q671" s="11">
        <v>7.0006844626967828</v>
      </c>
      <c r="R671" s="7" t="s">
        <v>1450</v>
      </c>
      <c r="S671" s="7" t="s">
        <v>362</v>
      </c>
      <c r="T671" s="7" t="s">
        <v>95</v>
      </c>
      <c r="U671" t="str">
        <f>IF(COUNTIF($A$2:A671,A671)=1,"Joiner","Not new")</f>
        <v>Joiner</v>
      </c>
    </row>
    <row r="672" spans="1:21" customFormat="1" hidden="1" x14ac:dyDescent="0.35">
      <c r="A672" s="7" t="s">
        <v>494</v>
      </c>
      <c r="B672" s="7" t="s">
        <v>1108</v>
      </c>
      <c r="C672" s="7" t="s">
        <v>1292</v>
      </c>
      <c r="D672" s="7" t="s">
        <v>1293</v>
      </c>
      <c r="E672" s="7" t="s">
        <v>423</v>
      </c>
      <c r="F672" s="7" t="s">
        <v>28</v>
      </c>
      <c r="G672" s="8">
        <v>37165</v>
      </c>
      <c r="H672" s="8">
        <v>46112</v>
      </c>
      <c r="I672" s="9">
        <v>551.46699999999998</v>
      </c>
      <c r="J672" s="9">
        <v>529.43900000000008</v>
      </c>
      <c r="K672" s="9">
        <v>-22.027999999999906</v>
      </c>
      <c r="L672" s="9">
        <v>-3.9944366571344987E-2</v>
      </c>
      <c r="M672" s="11">
        <v>12941.607</v>
      </c>
      <c r="N672" s="9"/>
      <c r="O672" s="9"/>
      <c r="P672" s="9" t="s">
        <v>785</v>
      </c>
      <c r="Q672" s="11">
        <v>24.495550992470911</v>
      </c>
      <c r="R672" s="7" t="s">
        <v>1451</v>
      </c>
      <c r="S672" s="7" t="s">
        <v>423</v>
      </c>
      <c r="T672" s="7" t="s">
        <v>28</v>
      </c>
      <c r="U672" t="str">
        <f>IF(COUNTIF($A$2:A672,A672)=1,"Joiner","Not new")</f>
        <v>Not new</v>
      </c>
    </row>
    <row r="673" spans="1:21" customFormat="1" hidden="1" x14ac:dyDescent="0.35">
      <c r="A673" s="7" t="s">
        <v>437</v>
      </c>
      <c r="B673" s="7" t="s">
        <v>438</v>
      </c>
      <c r="C673" s="7" t="s">
        <v>1292</v>
      </c>
      <c r="D673" s="7" t="s">
        <v>1293</v>
      </c>
      <c r="E673" s="7" t="s">
        <v>423</v>
      </c>
      <c r="F673" s="7" t="s">
        <v>32</v>
      </c>
      <c r="G673" s="8">
        <v>38810</v>
      </c>
      <c r="H673" s="8">
        <v>44108</v>
      </c>
      <c r="I673" s="9">
        <v>74.417000000000002</v>
      </c>
      <c r="J673" s="9">
        <v>70.289999999999992</v>
      </c>
      <c r="K673" s="9">
        <v>-4.1270000000000095</v>
      </c>
      <c r="L673" s="9">
        <v>-5.5457758307913642E-2</v>
      </c>
      <c r="M673" s="11">
        <v>1819.961</v>
      </c>
      <c r="N673" s="9"/>
      <c r="O673" s="9"/>
      <c r="P673" s="9" t="s">
        <v>785</v>
      </c>
      <c r="Q673" s="11">
        <v>14.505133470225873</v>
      </c>
      <c r="R673" s="7" t="s">
        <v>1452</v>
      </c>
      <c r="S673" s="7" t="s">
        <v>423</v>
      </c>
      <c r="T673" s="7" t="s">
        <v>32</v>
      </c>
      <c r="U673" t="str">
        <f>IF(COUNTIF($A$2:A673,A673)=1,"Joiner","Not new")</f>
        <v>Not new</v>
      </c>
    </row>
    <row r="674" spans="1:21" customFormat="1" hidden="1" x14ac:dyDescent="0.35">
      <c r="A674" s="7" t="s">
        <v>479</v>
      </c>
      <c r="B674" s="7" t="s">
        <v>480</v>
      </c>
      <c r="C674" s="7" t="s">
        <v>1292</v>
      </c>
      <c r="D674" s="7" t="s">
        <v>1293</v>
      </c>
      <c r="E674" s="7" t="s">
        <v>423</v>
      </c>
      <c r="F674" s="7" t="s">
        <v>28</v>
      </c>
      <c r="G674" s="8">
        <v>40665</v>
      </c>
      <c r="H674" s="8">
        <v>44498</v>
      </c>
      <c r="I674" s="9">
        <v>13.61</v>
      </c>
      <c r="J674" s="9">
        <v>8.923</v>
      </c>
      <c r="K674" s="9">
        <v>-4.6869999999999994</v>
      </c>
      <c r="L674" s="9">
        <v>-0.34437913299044814</v>
      </c>
      <c r="M674" s="11">
        <v>202.87899999999999</v>
      </c>
      <c r="N674" s="9"/>
      <c r="O674" s="9"/>
      <c r="P674" s="9" t="s">
        <v>625</v>
      </c>
      <c r="Q674" s="11">
        <v>10.494182067077345</v>
      </c>
      <c r="R674" s="7" t="s">
        <v>1453</v>
      </c>
      <c r="S674" s="7" t="s">
        <v>423</v>
      </c>
      <c r="T674" s="7" t="s">
        <v>28</v>
      </c>
      <c r="U674" t="str">
        <f>IF(COUNTIF($A$2:A674,A674)=1,"Joiner","Not new")</f>
        <v>Not new</v>
      </c>
    </row>
    <row r="675" spans="1:21" customFormat="1" hidden="1" x14ac:dyDescent="0.35">
      <c r="A675" s="7" t="s">
        <v>1454</v>
      </c>
      <c r="B675" s="7" t="s">
        <v>1455</v>
      </c>
      <c r="C675" s="7" t="s">
        <v>1292</v>
      </c>
      <c r="D675" s="7" t="s">
        <v>1293</v>
      </c>
      <c r="E675" s="7" t="s">
        <v>423</v>
      </c>
      <c r="F675" s="7" t="s">
        <v>197</v>
      </c>
      <c r="G675" s="8">
        <v>43556</v>
      </c>
      <c r="H675" s="8">
        <v>45383</v>
      </c>
      <c r="I675" s="9">
        <v>9.6</v>
      </c>
      <c r="J675" s="9">
        <v>9.6</v>
      </c>
      <c r="K675" s="9">
        <v>0</v>
      </c>
      <c r="L675" s="9">
        <v>0</v>
      </c>
      <c r="M675" s="11">
        <v>73.83</v>
      </c>
      <c r="N675" s="9"/>
      <c r="O675" s="9"/>
      <c r="P675" s="9" t="s">
        <v>785</v>
      </c>
      <c r="Q675" s="11">
        <v>5.0020533880903493</v>
      </c>
      <c r="R675" s="7" t="s">
        <v>1456</v>
      </c>
      <c r="S675" s="7" t="s">
        <v>423</v>
      </c>
      <c r="T675" s="7" t="s">
        <v>197</v>
      </c>
      <c r="U675" t="str">
        <f>IF(COUNTIF($A$2:A675,A675)=1,"Joiner","Not new")</f>
        <v>Joiner</v>
      </c>
    </row>
    <row r="676" spans="1:21" customFormat="1" hidden="1" x14ac:dyDescent="0.35">
      <c r="A676" s="7" t="s">
        <v>449</v>
      </c>
      <c r="B676" s="7" t="s">
        <v>1457</v>
      </c>
      <c r="C676" s="7" t="s">
        <v>1292</v>
      </c>
      <c r="D676" s="7" t="s">
        <v>1293</v>
      </c>
      <c r="E676" s="7" t="s">
        <v>423</v>
      </c>
      <c r="F676" s="7" t="s">
        <v>46</v>
      </c>
      <c r="G676" s="8">
        <v>39114</v>
      </c>
      <c r="H676" s="8">
        <v>42460</v>
      </c>
      <c r="I676" s="9">
        <v>2.1619999999999999</v>
      </c>
      <c r="J676" s="9">
        <v>2.2469999999999999</v>
      </c>
      <c r="K676" s="9">
        <v>8.4999999999999964E-2</v>
      </c>
      <c r="L676" s="9">
        <v>3.9315448658649381E-2</v>
      </c>
      <c r="M676" s="11">
        <v>374.93200000000002</v>
      </c>
      <c r="N676" s="9"/>
      <c r="O676" s="9"/>
      <c r="P676" s="9" t="s">
        <v>785</v>
      </c>
      <c r="Q676" s="11">
        <v>9.160848733744011</v>
      </c>
      <c r="R676" s="7" t="s">
        <v>1458</v>
      </c>
      <c r="S676" s="7" t="s">
        <v>423</v>
      </c>
      <c r="T676" s="7" t="s">
        <v>46</v>
      </c>
      <c r="U676" t="str">
        <f>IF(COUNTIF($A$2:A676,A676)=1,"Joiner","Not new")</f>
        <v>Not new</v>
      </c>
    </row>
    <row r="677" spans="1:21" customFormat="1" hidden="1" x14ac:dyDescent="0.35">
      <c r="A677" s="7" t="s">
        <v>455</v>
      </c>
      <c r="B677" s="7" t="s">
        <v>1093</v>
      </c>
      <c r="C677" s="7" t="s">
        <v>1292</v>
      </c>
      <c r="D677" s="7" t="s">
        <v>1293</v>
      </c>
      <c r="E677" s="7" t="s">
        <v>423</v>
      </c>
      <c r="F677" s="7" t="s">
        <v>32</v>
      </c>
      <c r="G677" s="8">
        <v>39539</v>
      </c>
      <c r="H677" s="8">
        <v>45382</v>
      </c>
      <c r="I677" s="9">
        <v>37.396999999999998</v>
      </c>
      <c r="J677" s="9">
        <v>37.085000000000001</v>
      </c>
      <c r="K677" s="9">
        <v>-0.31199999999999761</v>
      </c>
      <c r="L677" s="9">
        <v>-8.3429152071021109E-3</v>
      </c>
      <c r="M677" s="11">
        <v>415.97</v>
      </c>
      <c r="N677" s="9"/>
      <c r="O677" s="9"/>
      <c r="P677" s="9" t="s">
        <v>785</v>
      </c>
      <c r="Q677" s="11">
        <v>15.997262149212867</v>
      </c>
      <c r="R677" s="7" t="s">
        <v>1459</v>
      </c>
      <c r="S677" s="7" t="s">
        <v>423</v>
      </c>
      <c r="T677" s="7" t="s">
        <v>32</v>
      </c>
      <c r="U677" t="str">
        <f>IF(COUNTIF($A$2:A677,A677)=1,"Joiner","Not new")</f>
        <v>Not new</v>
      </c>
    </row>
    <row r="678" spans="1:21" customFormat="1" hidden="1" x14ac:dyDescent="0.35">
      <c r="A678" s="7" t="s">
        <v>927</v>
      </c>
      <c r="B678" s="7" t="s">
        <v>1220</v>
      </c>
      <c r="C678" s="7" t="s">
        <v>1292</v>
      </c>
      <c r="D678" s="7" t="s">
        <v>1293</v>
      </c>
      <c r="E678" s="7" t="s">
        <v>423</v>
      </c>
      <c r="F678" s="7" t="s">
        <v>28</v>
      </c>
      <c r="G678" s="8">
        <v>40665</v>
      </c>
      <c r="H678" s="8">
        <v>43221</v>
      </c>
      <c r="I678" s="9">
        <v>78</v>
      </c>
      <c r="J678" s="9">
        <v>74.23</v>
      </c>
      <c r="K678" s="9">
        <v>-3.769999999999996</v>
      </c>
      <c r="L678" s="9">
        <v>-4.8333333333333284E-2</v>
      </c>
      <c r="M678" s="11">
        <v>379.06599999999997</v>
      </c>
      <c r="N678" s="9"/>
      <c r="O678" s="9"/>
      <c r="P678" s="9" t="s">
        <v>625</v>
      </c>
      <c r="Q678" s="11">
        <v>6.9979466119096507</v>
      </c>
      <c r="R678" s="7" t="s">
        <v>1460</v>
      </c>
      <c r="S678" s="7" t="s">
        <v>423</v>
      </c>
      <c r="T678" s="7" t="s">
        <v>28</v>
      </c>
      <c r="U678" t="str">
        <f>IF(COUNTIF($A$2:A678,A678)=1,"Joiner","Not new")</f>
        <v>Not new</v>
      </c>
    </row>
    <row r="679" spans="1:21" customFormat="1" hidden="1" x14ac:dyDescent="0.35">
      <c r="A679" s="7" t="s">
        <v>421</v>
      </c>
      <c r="B679" s="7" t="s">
        <v>422</v>
      </c>
      <c r="C679" s="7" t="s">
        <v>1292</v>
      </c>
      <c r="D679" s="7" t="s">
        <v>1293</v>
      </c>
      <c r="E679" s="7" t="s">
        <v>423</v>
      </c>
      <c r="F679" s="7" t="s">
        <v>32</v>
      </c>
      <c r="G679" s="8">
        <v>36663</v>
      </c>
      <c r="H679" s="8">
        <v>44651</v>
      </c>
      <c r="I679" s="9">
        <v>541.66800000000001</v>
      </c>
      <c r="J679" s="9">
        <v>491.80100000000004</v>
      </c>
      <c r="K679" s="9">
        <v>-49.866999999999962</v>
      </c>
      <c r="L679" s="9">
        <v>-9.2061927232179055E-2</v>
      </c>
      <c r="M679" s="11">
        <v>3713.0929999999998</v>
      </c>
      <c r="N679" s="9"/>
      <c r="O679" s="9"/>
      <c r="P679" s="9" t="s">
        <v>785</v>
      </c>
      <c r="Q679" s="11">
        <v>21.869952087611225</v>
      </c>
      <c r="R679" s="7" t="s">
        <v>1461</v>
      </c>
      <c r="S679" s="7" t="s">
        <v>423</v>
      </c>
      <c r="T679" s="7" t="s">
        <v>32</v>
      </c>
      <c r="U679" t="str">
        <f>IF(COUNTIF($A$2:A679,A679)=1,"Joiner","Not new")</f>
        <v>Not new</v>
      </c>
    </row>
    <row r="680" spans="1:21" customFormat="1" hidden="1" x14ac:dyDescent="0.35">
      <c r="A680" s="7" t="s">
        <v>425</v>
      </c>
      <c r="B680" s="7" t="s">
        <v>426</v>
      </c>
      <c r="C680" s="7" t="s">
        <v>1292</v>
      </c>
      <c r="D680" s="7" t="s">
        <v>1293</v>
      </c>
      <c r="E680" s="7" t="s">
        <v>423</v>
      </c>
      <c r="F680" s="7" t="s">
        <v>32</v>
      </c>
      <c r="G680" s="8">
        <v>40255</v>
      </c>
      <c r="H680" s="8">
        <v>43191</v>
      </c>
      <c r="I680" s="9">
        <v>134.58600000000001</v>
      </c>
      <c r="J680" s="9">
        <v>132.06399999999999</v>
      </c>
      <c r="K680" s="9">
        <v>-2.5220000000000198</v>
      </c>
      <c r="L680" s="9">
        <v>-1.8738947587416371E-2</v>
      </c>
      <c r="M680" s="11">
        <v>757.80100000000004</v>
      </c>
      <c r="N680" s="9"/>
      <c r="O680" s="9"/>
      <c r="P680" s="9" t="s">
        <v>785</v>
      </c>
      <c r="Q680" s="11">
        <v>8.038329911019849</v>
      </c>
      <c r="R680" s="7" t="s">
        <v>1462</v>
      </c>
      <c r="S680" s="7" t="s">
        <v>423</v>
      </c>
      <c r="T680" s="7" t="s">
        <v>32</v>
      </c>
      <c r="U680" t="str">
        <f>IF(COUNTIF($A$2:A680,A680)=1,"Joiner","Not new")</f>
        <v>Not new</v>
      </c>
    </row>
    <row r="681" spans="1:21" customFormat="1" hidden="1" x14ac:dyDescent="0.35">
      <c r="A681" s="7" t="s">
        <v>1463</v>
      </c>
      <c r="B681" s="7" t="s">
        <v>1464</v>
      </c>
      <c r="C681" s="7" t="s">
        <v>1292</v>
      </c>
      <c r="D681" s="7" t="s">
        <v>1293</v>
      </c>
      <c r="E681" s="7" t="s">
        <v>423</v>
      </c>
      <c r="F681" s="7" t="s">
        <v>28</v>
      </c>
      <c r="G681" s="8">
        <v>41661</v>
      </c>
      <c r="H681" s="8">
        <v>45777</v>
      </c>
      <c r="I681" s="9">
        <v>245.92099999999999</v>
      </c>
      <c r="J681" s="9">
        <v>237.06100000000001</v>
      </c>
      <c r="K681" s="9">
        <v>-8.8599999999999852</v>
      </c>
      <c r="L681" s="9">
        <v>-3.6027830075511996E-2</v>
      </c>
      <c r="M681" s="11">
        <v>6831.5330000000004</v>
      </c>
      <c r="N681" s="9"/>
      <c r="O681" s="9"/>
      <c r="P681" s="9" t="s">
        <v>785</v>
      </c>
      <c r="Q681" s="11">
        <v>11.268993839835728</v>
      </c>
      <c r="R681" s="7" t="s">
        <v>1465</v>
      </c>
      <c r="S681" s="7" t="s">
        <v>423</v>
      </c>
      <c r="T681" s="7" t="s">
        <v>28</v>
      </c>
      <c r="U681" t="str">
        <f>IF(COUNTIF($A$2:A681,A681)=1,"Joiner","Not new")</f>
        <v>Joiner</v>
      </c>
    </row>
    <row r="682" spans="1:21" customFormat="1" hidden="1" x14ac:dyDescent="0.35">
      <c r="A682" s="7" t="s">
        <v>1466</v>
      </c>
      <c r="B682" s="7" t="s">
        <v>1467</v>
      </c>
      <c r="C682" s="7" t="s">
        <v>1292</v>
      </c>
      <c r="D682" s="7" t="s">
        <v>1293</v>
      </c>
      <c r="E682" s="7" t="s">
        <v>423</v>
      </c>
      <c r="F682" s="7" t="s">
        <v>28</v>
      </c>
      <c r="G682" s="8">
        <v>41977</v>
      </c>
      <c r="H682" s="8">
        <v>46387</v>
      </c>
      <c r="I682" s="9">
        <v>90.497</v>
      </c>
      <c r="J682" s="9">
        <v>84.154000000000011</v>
      </c>
      <c r="K682" s="9">
        <v>-6.3429999999999893</v>
      </c>
      <c r="L682" s="9">
        <v>-7.0090721239377984E-2</v>
      </c>
      <c r="M682" s="11">
        <v>2176.4499999999998</v>
      </c>
      <c r="N682" s="9"/>
      <c r="O682" s="9"/>
      <c r="P682" s="9" t="s">
        <v>785</v>
      </c>
      <c r="Q682" s="11">
        <v>12.073921971252567</v>
      </c>
      <c r="R682" s="7" t="s">
        <v>1468</v>
      </c>
      <c r="S682" s="7" t="s">
        <v>423</v>
      </c>
      <c r="T682" s="7" t="s">
        <v>28</v>
      </c>
      <c r="U682" t="str">
        <f>IF(COUNTIF($A$2:A682,A682)=1,"Joiner","Not new")</f>
        <v>Joiner</v>
      </c>
    </row>
    <row r="683" spans="1:21" customFormat="1" hidden="1" x14ac:dyDescent="0.35">
      <c r="A683" s="7" t="s">
        <v>921</v>
      </c>
      <c r="B683" s="7" t="s">
        <v>922</v>
      </c>
      <c r="C683" s="7" t="s">
        <v>1292</v>
      </c>
      <c r="D683" s="7" t="s">
        <v>1293</v>
      </c>
      <c r="E683" s="7" t="s">
        <v>423</v>
      </c>
      <c r="F683" s="7" t="s">
        <v>36</v>
      </c>
      <c r="G683" s="8">
        <v>41416</v>
      </c>
      <c r="H683" s="8">
        <v>43921</v>
      </c>
      <c r="I683" s="9">
        <v>345.73799999999994</v>
      </c>
      <c r="J683" s="9">
        <v>146.74200000000002</v>
      </c>
      <c r="K683" s="9">
        <v>-198.99599999999992</v>
      </c>
      <c r="L683" s="9">
        <v>-0.57556878329833561</v>
      </c>
      <c r="M683" s="11">
        <v>1972.1120000000001</v>
      </c>
      <c r="N683" s="9"/>
      <c r="O683" s="9"/>
      <c r="P683" s="9" t="s">
        <v>625</v>
      </c>
      <c r="Q683" s="11">
        <v>6.8583162217659135</v>
      </c>
      <c r="R683" s="7" t="s">
        <v>1469</v>
      </c>
      <c r="S683" s="7" t="s">
        <v>423</v>
      </c>
      <c r="T683" s="7" t="s">
        <v>36</v>
      </c>
      <c r="U683" t="str">
        <f>IF(COUNTIF($A$2:A683,A683)=1,"Joiner","Not new")</f>
        <v>Not new</v>
      </c>
    </row>
    <row r="684" spans="1:21" customFormat="1" hidden="1" x14ac:dyDescent="0.35">
      <c r="A684" s="7" t="s">
        <v>1470</v>
      </c>
      <c r="B684" s="7" t="s">
        <v>1471</v>
      </c>
      <c r="C684" s="7" t="s">
        <v>1292</v>
      </c>
      <c r="D684" s="7" t="s">
        <v>1293</v>
      </c>
      <c r="E684" s="7" t="s">
        <v>423</v>
      </c>
      <c r="F684" s="7" t="s">
        <v>36</v>
      </c>
      <c r="G684" s="8">
        <v>41974</v>
      </c>
      <c r="H684" s="8">
        <v>42736</v>
      </c>
      <c r="I684" s="9">
        <v>168.83699999999999</v>
      </c>
      <c r="J684" s="9">
        <v>162.60599999999999</v>
      </c>
      <c r="K684" s="9">
        <v>-6.2309999999999945</v>
      </c>
      <c r="L684" s="9">
        <v>-3.6905417651344169E-2</v>
      </c>
      <c r="M684" s="11">
        <v>1998.394</v>
      </c>
      <c r="N684" s="9"/>
      <c r="O684" s="9"/>
      <c r="P684" s="9" t="s">
        <v>785</v>
      </c>
      <c r="Q684" s="11">
        <v>2.086242299794661</v>
      </c>
      <c r="R684" s="7" t="s">
        <v>1472</v>
      </c>
      <c r="S684" s="7" t="s">
        <v>423</v>
      </c>
      <c r="T684" s="7" t="s">
        <v>36</v>
      </c>
      <c r="U684" t="str">
        <f>IF(COUNTIF($A$2:A684,A684)=1,"Joiner","Not new")</f>
        <v>Joiner</v>
      </c>
    </row>
    <row r="685" spans="1:21" customFormat="1" hidden="1" x14ac:dyDescent="0.35">
      <c r="A685" s="7" t="s">
        <v>485</v>
      </c>
      <c r="B685" s="7" t="s">
        <v>486</v>
      </c>
      <c r="C685" s="7" t="s">
        <v>1292</v>
      </c>
      <c r="D685" s="7" t="s">
        <v>1293</v>
      </c>
      <c r="E685" s="7" t="s">
        <v>423</v>
      </c>
      <c r="F685" s="7" t="s">
        <v>36</v>
      </c>
      <c r="G685" s="8">
        <v>35506</v>
      </c>
      <c r="H685" s="8">
        <v>45382</v>
      </c>
      <c r="I685" s="9">
        <v>638.64599999999996</v>
      </c>
      <c r="J685" s="9">
        <v>641.66499999999996</v>
      </c>
      <c r="K685" s="9">
        <v>3.0190000000000055</v>
      </c>
      <c r="L685" s="9">
        <v>4.7271884580816379E-3</v>
      </c>
      <c r="M685" s="11">
        <v>9935.482</v>
      </c>
      <c r="N685" s="9"/>
      <c r="O685" s="9"/>
      <c r="P685" s="9" t="s">
        <v>785</v>
      </c>
      <c r="Q685" s="11">
        <v>27.039014373716633</v>
      </c>
      <c r="R685" s="7" t="s">
        <v>1473</v>
      </c>
      <c r="S685" s="7" t="s">
        <v>423</v>
      </c>
      <c r="T685" s="7" t="s">
        <v>36</v>
      </c>
      <c r="U685" t="str">
        <f>IF(COUNTIF($A$2:A685,A685)=1,"Joiner","Not new")</f>
        <v>Not new</v>
      </c>
    </row>
    <row r="686" spans="1:21" customFormat="1" hidden="1" x14ac:dyDescent="0.35">
      <c r="A686" s="7" t="s">
        <v>488</v>
      </c>
      <c r="B686" s="7" t="s">
        <v>489</v>
      </c>
      <c r="C686" s="7" t="s">
        <v>1292</v>
      </c>
      <c r="D686" s="7" t="s">
        <v>1293</v>
      </c>
      <c r="E686" s="7" t="s">
        <v>423</v>
      </c>
      <c r="F686" s="7" t="s">
        <v>28</v>
      </c>
      <c r="G686" s="8">
        <v>39538</v>
      </c>
      <c r="H686" s="8">
        <v>48305</v>
      </c>
      <c r="I686" s="9">
        <v>444.09399999999999</v>
      </c>
      <c r="J686" s="9">
        <v>336.83799999999997</v>
      </c>
      <c r="K686" s="9">
        <v>-107.25600000000003</v>
      </c>
      <c r="L686" s="9">
        <v>-0.24151643570955705</v>
      </c>
      <c r="M686" s="11">
        <v>18499.655999999999</v>
      </c>
      <c r="N686" s="9"/>
      <c r="O686" s="9"/>
      <c r="P686" s="9" t="s">
        <v>785</v>
      </c>
      <c r="Q686" s="11">
        <v>24.002737850787131</v>
      </c>
      <c r="R686" s="7" t="s">
        <v>1474</v>
      </c>
      <c r="S686" s="7" t="s">
        <v>423</v>
      </c>
      <c r="T686" s="7" t="s">
        <v>28</v>
      </c>
      <c r="U686" t="str">
        <f>IF(COUNTIF($A$2:A686,A686)=1,"Joiner","Not new")</f>
        <v>Not new</v>
      </c>
    </row>
    <row r="687" spans="1:21" customFormat="1" hidden="1" x14ac:dyDescent="0.35">
      <c r="A687" s="7" t="s">
        <v>1475</v>
      </c>
      <c r="B687" s="7" t="s">
        <v>1476</v>
      </c>
      <c r="C687" s="7" t="s">
        <v>1292</v>
      </c>
      <c r="D687" s="7" t="s">
        <v>1293</v>
      </c>
      <c r="E687" s="7" t="s">
        <v>423</v>
      </c>
      <c r="F687" s="7" t="s">
        <v>36</v>
      </c>
      <c r="G687" s="8">
        <v>40878</v>
      </c>
      <c r="H687" s="8">
        <v>43190</v>
      </c>
      <c r="I687" s="9">
        <v>38.638000000000005</v>
      </c>
      <c r="J687" s="9">
        <v>33.85</v>
      </c>
      <c r="K687" s="9">
        <v>-4.7880000000000038</v>
      </c>
      <c r="L687" s="9">
        <v>-0.12391945752885768</v>
      </c>
      <c r="M687" s="11">
        <v>159.732</v>
      </c>
      <c r="N687" s="9"/>
      <c r="O687" s="9"/>
      <c r="P687" s="9" t="s">
        <v>625</v>
      </c>
      <c r="Q687" s="11">
        <v>6.3299110198494182</v>
      </c>
      <c r="R687" s="7" t="s">
        <v>1477</v>
      </c>
      <c r="S687" s="7" t="s">
        <v>423</v>
      </c>
      <c r="T687" s="7" t="s">
        <v>36</v>
      </c>
      <c r="U687" t="str">
        <f>IF(COUNTIF($A$2:A687,A687)=1,"Joiner","Not new")</f>
        <v>Joiner</v>
      </c>
    </row>
    <row r="688" spans="1:21" customFormat="1" hidden="1" x14ac:dyDescent="0.35">
      <c r="A688" s="7" t="s">
        <v>431</v>
      </c>
      <c r="B688" s="7" t="s">
        <v>1083</v>
      </c>
      <c r="C688" s="7" t="s">
        <v>1292</v>
      </c>
      <c r="D688" s="7" t="s">
        <v>1293</v>
      </c>
      <c r="E688" s="7" t="s">
        <v>423</v>
      </c>
      <c r="F688" s="7" t="s">
        <v>32</v>
      </c>
      <c r="G688" s="8">
        <v>41359</v>
      </c>
      <c r="H688" s="8">
        <v>44834</v>
      </c>
      <c r="I688" s="9">
        <v>4.0759999999999996</v>
      </c>
      <c r="J688" s="9">
        <v>13.599</v>
      </c>
      <c r="K688" s="9">
        <v>9.5229999999999997</v>
      </c>
      <c r="L688" s="9">
        <v>2.3363591756624142</v>
      </c>
      <c r="M688" s="11" t="s">
        <v>1378</v>
      </c>
      <c r="N688" s="9"/>
      <c r="O688" s="9"/>
      <c r="P688" s="9" t="s">
        <v>785</v>
      </c>
      <c r="Q688" s="11">
        <v>9.5140314852840522</v>
      </c>
      <c r="R688" s="7" t="s">
        <v>1478</v>
      </c>
      <c r="S688" s="7" t="s">
        <v>423</v>
      </c>
      <c r="T688" s="7" t="s">
        <v>32</v>
      </c>
      <c r="U688" t="str">
        <f>IF(COUNTIF($A$2:A688,A688)=1,"Joiner","Not new")</f>
        <v>Not new</v>
      </c>
    </row>
    <row r="689" spans="1:21" customFormat="1" hidden="1" x14ac:dyDescent="0.35">
      <c r="A689" s="7" t="s">
        <v>1479</v>
      </c>
      <c r="B689" s="7" t="s">
        <v>1480</v>
      </c>
      <c r="C689" s="7" t="s">
        <v>1292</v>
      </c>
      <c r="D689" s="7" t="s">
        <v>1293</v>
      </c>
      <c r="E689" s="7" t="s">
        <v>423</v>
      </c>
      <c r="F689" s="7" t="s">
        <v>28</v>
      </c>
      <c r="G689" s="8">
        <v>40837</v>
      </c>
      <c r="H689" s="8">
        <v>43070</v>
      </c>
      <c r="I689" s="9">
        <v>7.2229999999999999</v>
      </c>
      <c r="J689" s="9">
        <v>7.2229999999999999</v>
      </c>
      <c r="K689" s="9">
        <v>0</v>
      </c>
      <c r="L689" s="9">
        <v>0</v>
      </c>
      <c r="M689" s="11">
        <v>236.476</v>
      </c>
      <c r="N689" s="9"/>
      <c r="O689" s="9"/>
      <c r="P689" s="9" t="s">
        <v>625</v>
      </c>
      <c r="Q689" s="11">
        <v>6.1136208076659821</v>
      </c>
      <c r="R689" s="7" t="s">
        <v>1481</v>
      </c>
      <c r="S689" s="7" t="s">
        <v>423</v>
      </c>
      <c r="T689" s="7" t="s">
        <v>28</v>
      </c>
      <c r="U689" t="str">
        <f>IF(COUNTIF($A$2:A689,A689)=1,"Joiner","Not new")</f>
        <v>Joiner</v>
      </c>
    </row>
    <row r="690" spans="1:21" customFormat="1" hidden="1" x14ac:dyDescent="0.35">
      <c r="A690" s="7" t="s">
        <v>1482</v>
      </c>
      <c r="B690" s="7" t="s">
        <v>1483</v>
      </c>
      <c r="C690" s="7" t="s">
        <v>1292</v>
      </c>
      <c r="D690" s="7" t="s">
        <v>1293</v>
      </c>
      <c r="E690" s="7" t="s">
        <v>423</v>
      </c>
      <c r="F690" s="7" t="s">
        <v>28</v>
      </c>
      <c r="G690" s="8">
        <v>40544</v>
      </c>
      <c r="H690" s="8">
        <v>51379</v>
      </c>
      <c r="I690" s="9">
        <v>9.84</v>
      </c>
      <c r="J690" s="9">
        <v>4.37</v>
      </c>
      <c r="K690" s="9">
        <v>-5.47</v>
      </c>
      <c r="L690" s="9"/>
      <c r="M690" s="11">
        <v>7280.69</v>
      </c>
      <c r="N690" s="9"/>
      <c r="O690" s="9"/>
      <c r="P690" s="9" t="s">
        <v>785</v>
      </c>
      <c r="Q690" s="11">
        <v>29.664613278576319</v>
      </c>
      <c r="R690" s="7" t="s">
        <v>1484</v>
      </c>
      <c r="S690" s="7" t="s">
        <v>423</v>
      </c>
      <c r="T690" s="7" t="s">
        <v>28</v>
      </c>
      <c r="U690" t="str">
        <f>IF(COUNTIF($A$2:A690,A690)=1,"Joiner","Not new")</f>
        <v>Joiner</v>
      </c>
    </row>
    <row r="691" spans="1:21" customFormat="1" hidden="1" x14ac:dyDescent="0.35">
      <c r="A691" s="7" t="s">
        <v>1485</v>
      </c>
      <c r="B691" s="7" t="s">
        <v>1486</v>
      </c>
      <c r="C691" s="7" t="s">
        <v>1292</v>
      </c>
      <c r="D691" s="7" t="s">
        <v>1293</v>
      </c>
      <c r="E691" s="7" t="s">
        <v>423</v>
      </c>
      <c r="F691" s="7" t="s">
        <v>28</v>
      </c>
      <c r="G691" s="8">
        <v>40148</v>
      </c>
      <c r="H691" s="8">
        <v>44004</v>
      </c>
      <c r="I691" s="9">
        <v>110.03100000000001</v>
      </c>
      <c r="J691" s="9">
        <v>131.12100000000001</v>
      </c>
      <c r="K691" s="9">
        <v>21.090000000000003</v>
      </c>
      <c r="L691" s="9">
        <v>0.19167325571884289</v>
      </c>
      <c r="M691" s="11">
        <v>1334.7660000000001</v>
      </c>
      <c r="N691" s="9"/>
      <c r="O691" s="9"/>
      <c r="P691" s="9" t="s">
        <v>625</v>
      </c>
      <c r="Q691" s="11">
        <v>10.557152635181383</v>
      </c>
      <c r="R691" s="7" t="s">
        <v>1487</v>
      </c>
      <c r="S691" s="7" t="s">
        <v>423</v>
      </c>
      <c r="T691" s="7" t="s">
        <v>28</v>
      </c>
      <c r="U691" t="str">
        <f>IF(COUNTIF($A$2:A691,A691)=1,"Joiner","Not new")</f>
        <v>Joiner</v>
      </c>
    </row>
    <row r="692" spans="1:21" customFormat="1" hidden="1" x14ac:dyDescent="0.35">
      <c r="A692" s="7" t="s">
        <v>476</v>
      </c>
      <c r="B692" s="7" t="s">
        <v>477</v>
      </c>
      <c r="C692" s="7" t="s">
        <v>1292</v>
      </c>
      <c r="D692" s="7" t="s">
        <v>1293</v>
      </c>
      <c r="E692" s="7" t="s">
        <v>423</v>
      </c>
      <c r="F692" s="7" t="s">
        <v>28</v>
      </c>
      <c r="G692" s="8">
        <v>40756</v>
      </c>
      <c r="H692" s="8">
        <v>43132</v>
      </c>
      <c r="I692" s="9">
        <v>113.51599999999999</v>
      </c>
      <c r="J692" s="9">
        <v>119.28800000000001</v>
      </c>
      <c r="K692" s="9">
        <v>5.7720000000000198</v>
      </c>
      <c r="L692" s="9">
        <v>5.0847457627118821E-2</v>
      </c>
      <c r="M692" s="11">
        <v>652.41499999999996</v>
      </c>
      <c r="N692" s="9"/>
      <c r="O692" s="9"/>
      <c r="P692" s="9" t="s">
        <v>625</v>
      </c>
      <c r="Q692" s="11">
        <v>6.5051334702258723</v>
      </c>
      <c r="R692" s="7" t="s">
        <v>1488</v>
      </c>
      <c r="S692" s="7" t="s">
        <v>423</v>
      </c>
      <c r="T692" s="7" t="s">
        <v>28</v>
      </c>
      <c r="U692" t="str">
        <f>IF(COUNTIF($A$2:A692,A692)=1,"Joiner","Not new")</f>
        <v>Not new</v>
      </c>
    </row>
    <row r="693" spans="1:21" customFormat="1" hidden="1" x14ac:dyDescent="0.35">
      <c r="A693" s="7" t="s">
        <v>443</v>
      </c>
      <c r="B693" s="7" t="s">
        <v>795</v>
      </c>
      <c r="C693" s="7" t="s">
        <v>1292</v>
      </c>
      <c r="D693" s="7" t="s">
        <v>1293</v>
      </c>
      <c r="E693" s="7" t="s">
        <v>423</v>
      </c>
      <c r="F693" s="7" t="s">
        <v>32</v>
      </c>
      <c r="G693" s="8">
        <v>38558</v>
      </c>
      <c r="H693" s="8">
        <v>43220</v>
      </c>
      <c r="I693" s="9">
        <v>194.98000000000002</v>
      </c>
      <c r="J693" s="9">
        <v>176.839</v>
      </c>
      <c r="K693" s="9">
        <v>-18.14100000000002</v>
      </c>
      <c r="L693" s="9">
        <v>-9.3040311826854127E-2</v>
      </c>
      <c r="M693" s="11">
        <v>596.49900000000002</v>
      </c>
      <c r="N693" s="9"/>
      <c r="O693" s="9"/>
      <c r="P693" s="9" t="s">
        <v>785</v>
      </c>
      <c r="Q693" s="11">
        <v>12.763860369609857</v>
      </c>
      <c r="R693" s="7" t="s">
        <v>1489</v>
      </c>
      <c r="S693" s="7" t="s">
        <v>423</v>
      </c>
      <c r="T693" s="7" t="s">
        <v>32</v>
      </c>
      <c r="U693" t="str">
        <f>IF(COUNTIF($A$2:A693,A693)=1,"Joiner","Not new")</f>
        <v>Not new</v>
      </c>
    </row>
    <row r="694" spans="1:21" customFormat="1" hidden="1" x14ac:dyDescent="0.35">
      <c r="A694" s="7" t="s">
        <v>440</v>
      </c>
      <c r="B694" s="7" t="s">
        <v>793</v>
      </c>
      <c r="C694" s="7" t="s">
        <v>1292</v>
      </c>
      <c r="D694" s="7" t="s">
        <v>1293</v>
      </c>
      <c r="E694" s="7" t="s">
        <v>423</v>
      </c>
      <c r="F694" s="7" t="s">
        <v>46</v>
      </c>
      <c r="G694" s="8">
        <v>37773</v>
      </c>
      <c r="H694" s="8">
        <v>42460</v>
      </c>
      <c r="I694" s="9">
        <v>1</v>
      </c>
      <c r="J694" s="9">
        <v>0.55000000000000004</v>
      </c>
      <c r="K694" s="9">
        <v>-0.44999999999999996</v>
      </c>
      <c r="L694" s="9">
        <v>-0.44999999999999996</v>
      </c>
      <c r="M694" s="11">
        <v>718.16800000000001</v>
      </c>
      <c r="N694" s="9"/>
      <c r="O694" s="9"/>
      <c r="P694" s="9" t="s">
        <v>785</v>
      </c>
      <c r="Q694" s="11">
        <v>12.832306639288159</v>
      </c>
      <c r="R694" s="7" t="s">
        <v>1490</v>
      </c>
      <c r="S694" s="7" t="s">
        <v>423</v>
      </c>
      <c r="T694" s="7" t="s">
        <v>46</v>
      </c>
      <c r="U694" t="str">
        <f>IF(COUNTIF($A$2:A694,A694)=1,"Joiner","Not new")</f>
        <v>Not new</v>
      </c>
    </row>
    <row r="695" spans="1:21" customFormat="1" hidden="1" x14ac:dyDescent="0.35">
      <c r="A695" s="7" t="s">
        <v>446</v>
      </c>
      <c r="B695" s="7" t="s">
        <v>447</v>
      </c>
      <c r="C695" s="7" t="s">
        <v>1292</v>
      </c>
      <c r="D695" s="7" t="s">
        <v>1293</v>
      </c>
      <c r="E695" s="7" t="s">
        <v>423</v>
      </c>
      <c r="F695" s="7" t="s">
        <v>95</v>
      </c>
      <c r="G695" s="8">
        <v>39539</v>
      </c>
      <c r="H695" s="8">
        <v>45777</v>
      </c>
      <c r="I695" s="9">
        <v>1085.433</v>
      </c>
      <c r="J695" s="9">
        <v>1009.7470000000001</v>
      </c>
      <c r="K695" s="9">
        <v>-75.685999999999922</v>
      </c>
      <c r="L695" s="9">
        <v>-6.9728854751974489E-2</v>
      </c>
      <c r="M695" s="11">
        <v>21028.75</v>
      </c>
      <c r="N695" s="9"/>
      <c r="O695" s="9"/>
      <c r="P695" s="9" t="s">
        <v>785</v>
      </c>
      <c r="Q695" s="11">
        <v>17.078713210130047</v>
      </c>
      <c r="R695" s="7" t="s">
        <v>1491</v>
      </c>
      <c r="S695" s="7" t="s">
        <v>423</v>
      </c>
      <c r="T695" s="7" t="s">
        <v>95</v>
      </c>
      <c r="U695" t="str">
        <f>IF(COUNTIF($A$2:A695,A695)=1,"Joiner","Not new")</f>
        <v>Not new</v>
      </c>
    </row>
    <row r="696" spans="1:21" customFormat="1" hidden="1" x14ac:dyDescent="0.35">
      <c r="A696" s="7" t="s">
        <v>452</v>
      </c>
      <c r="B696" s="7" t="s">
        <v>799</v>
      </c>
      <c r="C696" s="7" t="s">
        <v>1292</v>
      </c>
      <c r="D696" s="7" t="s">
        <v>1293</v>
      </c>
      <c r="E696" s="7" t="s">
        <v>423</v>
      </c>
      <c r="F696" s="7" t="s">
        <v>28</v>
      </c>
      <c r="G696" s="8">
        <v>36130</v>
      </c>
      <c r="H696" s="8">
        <v>45016</v>
      </c>
      <c r="I696" s="9">
        <v>712.92700000000002</v>
      </c>
      <c r="J696" s="9">
        <v>687.00599999999997</v>
      </c>
      <c r="K696" s="9">
        <v>-25.921000000000049</v>
      </c>
      <c r="L696" s="9">
        <v>-3.6358561255219746E-2</v>
      </c>
      <c r="M696" s="11">
        <v>7289.6809999999996</v>
      </c>
      <c r="N696" s="9"/>
      <c r="O696" s="9"/>
      <c r="P696" s="9" t="s">
        <v>785</v>
      </c>
      <c r="Q696" s="11">
        <v>24.328542094455852</v>
      </c>
      <c r="R696" s="7" t="s">
        <v>1492</v>
      </c>
      <c r="S696" s="7" t="s">
        <v>423</v>
      </c>
      <c r="T696" s="7" t="s">
        <v>28</v>
      </c>
      <c r="U696" t="str">
        <f>IF(COUNTIF($A$2:A696,A696)=1,"Joiner","Not new")</f>
        <v>Not new</v>
      </c>
    </row>
    <row r="697" spans="1:21" customFormat="1" hidden="1" x14ac:dyDescent="0.35">
      <c r="A697" s="7" t="s">
        <v>458</v>
      </c>
      <c r="B697" s="7" t="s">
        <v>1095</v>
      </c>
      <c r="C697" s="7" t="s">
        <v>1292</v>
      </c>
      <c r="D697" s="7" t="s">
        <v>1293</v>
      </c>
      <c r="E697" s="7" t="s">
        <v>423</v>
      </c>
      <c r="F697" s="7" t="s">
        <v>95</v>
      </c>
      <c r="G697" s="8">
        <v>39650</v>
      </c>
      <c r="H697" s="8">
        <v>49309</v>
      </c>
      <c r="I697" s="9">
        <v>222.3</v>
      </c>
      <c r="J697" s="9">
        <v>222</v>
      </c>
      <c r="K697" s="9">
        <v>-0.30000000000001137</v>
      </c>
      <c r="L697" s="9">
        <v>-1.3495276653171901E-3</v>
      </c>
      <c r="M697" s="11" t="s">
        <v>1493</v>
      </c>
      <c r="N697" s="9"/>
      <c r="O697" s="9"/>
      <c r="P697" s="9" t="s">
        <v>785</v>
      </c>
      <c r="Q697" s="11">
        <v>26.444900752908968</v>
      </c>
      <c r="R697" s="7" t="s">
        <v>1494</v>
      </c>
      <c r="S697" s="7" t="s">
        <v>423</v>
      </c>
      <c r="T697" s="7" t="s">
        <v>95</v>
      </c>
      <c r="U697" t="str">
        <f>IF(COUNTIF($A$2:A697,A697)=1,"Joiner","Not new")</f>
        <v>Not new</v>
      </c>
    </row>
    <row r="698" spans="1:21" customFormat="1" hidden="1" x14ac:dyDescent="0.35">
      <c r="A698" s="7" t="s">
        <v>464</v>
      </c>
      <c r="B698" s="7" t="s">
        <v>465</v>
      </c>
      <c r="C698" s="7" t="s">
        <v>1292</v>
      </c>
      <c r="D698" s="7" t="s">
        <v>1293</v>
      </c>
      <c r="E698" s="7" t="s">
        <v>423</v>
      </c>
      <c r="F698" s="7" t="s">
        <v>28</v>
      </c>
      <c r="G698" s="8">
        <v>35855</v>
      </c>
      <c r="H698" s="8">
        <v>42919</v>
      </c>
      <c r="I698" s="9">
        <v>61.026000000000003</v>
      </c>
      <c r="J698" s="9">
        <v>58.935000000000002</v>
      </c>
      <c r="K698" s="9">
        <v>-2.0910000000000011</v>
      </c>
      <c r="L698" s="9">
        <v>-3.4264084160849487E-2</v>
      </c>
      <c r="M698" s="11">
        <v>1169.7760000000001</v>
      </c>
      <c r="N698" s="9"/>
      <c r="O698" s="9"/>
      <c r="P698" s="9" t="s">
        <v>785</v>
      </c>
      <c r="Q698" s="11">
        <v>19.340177960301162</v>
      </c>
      <c r="R698" s="7" t="s">
        <v>1495</v>
      </c>
      <c r="S698" s="7" t="s">
        <v>423</v>
      </c>
      <c r="T698" s="7" t="s">
        <v>28</v>
      </c>
      <c r="U698" t="str">
        <f>IF(COUNTIF($A$2:A698,A698)=1,"Joiner","Not new")</f>
        <v>Not new</v>
      </c>
    </row>
    <row r="699" spans="1:21" customFormat="1" hidden="1" x14ac:dyDescent="0.35">
      <c r="A699" s="7" t="s">
        <v>467</v>
      </c>
      <c r="B699" s="7" t="s">
        <v>1496</v>
      </c>
      <c r="C699" s="7" t="s">
        <v>1292</v>
      </c>
      <c r="D699" s="7" t="s">
        <v>1293</v>
      </c>
      <c r="E699" s="7" t="s">
        <v>423</v>
      </c>
      <c r="F699" s="7" t="s">
        <v>32</v>
      </c>
      <c r="G699" s="8">
        <v>37226</v>
      </c>
      <c r="H699" s="8">
        <v>42521</v>
      </c>
      <c r="I699" s="9">
        <v>39.462000000000003</v>
      </c>
      <c r="J699" s="9">
        <v>39.456000000000003</v>
      </c>
      <c r="K699" s="9">
        <v>-6.0000000000002274E-3</v>
      </c>
      <c r="L699" s="9">
        <v>-1.5204500532158094E-4</v>
      </c>
      <c r="M699" s="11">
        <v>1610.836</v>
      </c>
      <c r="N699" s="9"/>
      <c r="O699" s="9"/>
      <c r="P699" s="9" t="s">
        <v>785</v>
      </c>
      <c r="Q699" s="11">
        <v>14.496919917864476</v>
      </c>
      <c r="R699" s="7" t="s">
        <v>1497</v>
      </c>
      <c r="S699" s="7" t="s">
        <v>423</v>
      </c>
      <c r="T699" s="7" t="s">
        <v>32</v>
      </c>
      <c r="U699" t="str">
        <f>IF(COUNTIF($A$2:A699,A699)=1,"Joiner","Not new")</f>
        <v>Not new</v>
      </c>
    </row>
    <row r="700" spans="1:21" customFormat="1" hidden="1" x14ac:dyDescent="0.35">
      <c r="A700" s="7" t="s">
        <v>537</v>
      </c>
      <c r="B700" s="7" t="s">
        <v>538</v>
      </c>
      <c r="C700" s="7" t="s">
        <v>1292</v>
      </c>
      <c r="D700" s="7" t="s">
        <v>1293</v>
      </c>
      <c r="E700" s="7" t="s">
        <v>532</v>
      </c>
      <c r="F700" s="7" t="s">
        <v>36</v>
      </c>
      <c r="G700" s="8">
        <v>40603</v>
      </c>
      <c r="H700" s="8">
        <v>43069</v>
      </c>
      <c r="I700" s="9">
        <v>457</v>
      </c>
      <c r="J700" s="9">
        <v>457</v>
      </c>
      <c r="K700" s="9">
        <v>0</v>
      </c>
      <c r="L700" s="9">
        <v>0</v>
      </c>
      <c r="M700" s="11">
        <v>1706</v>
      </c>
      <c r="N700" s="9"/>
      <c r="O700" s="9"/>
      <c r="P700" s="9" t="s">
        <v>643</v>
      </c>
      <c r="Q700" s="11">
        <v>6.751540041067762</v>
      </c>
      <c r="R700" s="7" t="s">
        <v>1498</v>
      </c>
      <c r="S700" s="7" t="s">
        <v>532</v>
      </c>
      <c r="T700" s="7" t="s">
        <v>36</v>
      </c>
      <c r="U700" t="str">
        <f>IF(COUNTIF($A$2:A700,A700)=1,"Joiner","Not new")</f>
        <v>Not new</v>
      </c>
    </row>
    <row r="701" spans="1:21" customFormat="1" hidden="1" x14ac:dyDescent="0.35">
      <c r="A701" s="7" t="s">
        <v>936</v>
      </c>
      <c r="B701" s="7" t="s">
        <v>1499</v>
      </c>
      <c r="C701" s="7" t="s">
        <v>1292</v>
      </c>
      <c r="D701" s="7" t="s">
        <v>1293</v>
      </c>
      <c r="E701" s="7" t="s">
        <v>532</v>
      </c>
      <c r="F701" s="7" t="s">
        <v>28</v>
      </c>
      <c r="G701" s="8">
        <v>41284</v>
      </c>
      <c r="H701" s="8">
        <v>43190</v>
      </c>
      <c r="I701" s="9">
        <v>101</v>
      </c>
      <c r="J701" s="9">
        <v>81.2</v>
      </c>
      <c r="K701" s="9">
        <v>-19.799999999999997</v>
      </c>
      <c r="L701" s="9">
        <v>-0.19603960396039602</v>
      </c>
      <c r="M701" s="11">
        <v>2541</v>
      </c>
      <c r="N701" s="9"/>
      <c r="O701" s="9"/>
      <c r="P701" s="9" t="s">
        <v>631</v>
      </c>
      <c r="Q701" s="11">
        <v>5.2183436002737853</v>
      </c>
      <c r="R701" s="7" t="s">
        <v>1500</v>
      </c>
      <c r="S701" s="7" t="s">
        <v>532</v>
      </c>
      <c r="T701" s="7" t="s">
        <v>28</v>
      </c>
      <c r="U701" t="str">
        <f>IF(COUNTIF($A$2:A701,A701)=1,"Joiner","Not new")</f>
        <v>Not new</v>
      </c>
    </row>
    <row r="702" spans="1:21" customFormat="1" hidden="1" x14ac:dyDescent="0.35">
      <c r="A702" s="7" t="s">
        <v>930</v>
      </c>
      <c r="B702" s="7" t="s">
        <v>1501</v>
      </c>
      <c r="C702" s="7" t="s">
        <v>1292</v>
      </c>
      <c r="D702" s="7" t="s">
        <v>1293</v>
      </c>
      <c r="E702" s="7" t="s">
        <v>532</v>
      </c>
      <c r="F702" s="7" t="s">
        <v>36</v>
      </c>
      <c r="G702" s="8">
        <v>41214</v>
      </c>
      <c r="H702" s="8">
        <v>43553</v>
      </c>
      <c r="I702" s="9">
        <v>63.19</v>
      </c>
      <c r="J702" s="9">
        <v>63.19</v>
      </c>
      <c r="K702" s="9">
        <v>0</v>
      </c>
      <c r="L702" s="9">
        <v>0</v>
      </c>
      <c r="M702" s="11">
        <v>380.84</v>
      </c>
      <c r="N702" s="9"/>
      <c r="O702" s="9"/>
      <c r="P702" s="9" t="s">
        <v>643</v>
      </c>
      <c r="Q702" s="11">
        <v>6.4038329911019849</v>
      </c>
      <c r="R702" s="7" t="s">
        <v>1502</v>
      </c>
      <c r="S702" s="7" t="s">
        <v>532</v>
      </c>
      <c r="T702" s="7" t="s">
        <v>36</v>
      </c>
      <c r="U702" t="str">
        <f>IF(COUNTIF($A$2:A702,A702)=1,"Joiner","Not new")</f>
        <v>Not new</v>
      </c>
    </row>
    <row r="703" spans="1:21" customFormat="1" hidden="1" x14ac:dyDescent="0.35">
      <c r="A703" s="7" t="s">
        <v>949</v>
      </c>
      <c r="B703" s="7" t="s">
        <v>1503</v>
      </c>
      <c r="C703" s="7" t="s">
        <v>1292</v>
      </c>
      <c r="D703" s="7" t="s">
        <v>1293</v>
      </c>
      <c r="E703" s="7" t="s">
        <v>532</v>
      </c>
      <c r="F703" s="7" t="s">
        <v>32</v>
      </c>
      <c r="G703" s="8">
        <v>41394</v>
      </c>
      <c r="H703" s="8">
        <v>42735</v>
      </c>
      <c r="I703" s="9">
        <v>28.1</v>
      </c>
      <c r="J703" s="9">
        <v>33.9</v>
      </c>
      <c r="K703" s="9">
        <v>5.7999999999999972</v>
      </c>
      <c r="L703" s="9">
        <v>0.20640569395017783</v>
      </c>
      <c r="M703" s="11">
        <v>85.1</v>
      </c>
      <c r="N703" s="9"/>
      <c r="O703" s="9"/>
      <c r="P703" s="9" t="s">
        <v>643</v>
      </c>
      <c r="Q703" s="11">
        <v>3.6714579055441479</v>
      </c>
      <c r="R703" s="7" t="s">
        <v>1504</v>
      </c>
      <c r="S703" s="7" t="s">
        <v>532</v>
      </c>
      <c r="T703" s="7" t="s">
        <v>32</v>
      </c>
      <c r="U703" t="str">
        <f>IF(COUNTIF($A$2:A703,A703)=1,"Joiner","Not new")</f>
        <v>Not new</v>
      </c>
    </row>
    <row r="704" spans="1:21" customFormat="1" hidden="1" x14ac:dyDescent="0.35">
      <c r="A704" s="7" t="s">
        <v>1241</v>
      </c>
      <c r="B704" s="7" t="s">
        <v>1505</v>
      </c>
      <c r="C704" s="7" t="s">
        <v>1292</v>
      </c>
      <c r="D704" s="7" t="s">
        <v>1293</v>
      </c>
      <c r="E704" s="7" t="s">
        <v>532</v>
      </c>
      <c r="F704" s="7" t="s">
        <v>46</v>
      </c>
      <c r="G704" s="8">
        <v>41462</v>
      </c>
      <c r="H704" s="8">
        <v>42429</v>
      </c>
      <c r="I704" s="9">
        <v>4.3499999999999996</v>
      </c>
      <c r="J704" s="9">
        <v>5.6125581699533198</v>
      </c>
      <c r="K704" s="9">
        <v>1.2625581699533202</v>
      </c>
      <c r="L704" s="9">
        <v>0.29024325746053337</v>
      </c>
      <c r="M704" s="11">
        <v>45.01</v>
      </c>
      <c r="N704" s="9"/>
      <c r="O704" s="9"/>
      <c r="P704" s="9" t="s">
        <v>643</v>
      </c>
      <c r="Q704" s="11">
        <v>2.647501711156742</v>
      </c>
      <c r="R704" s="7" t="s">
        <v>1506</v>
      </c>
      <c r="S704" s="7" t="s">
        <v>532</v>
      </c>
      <c r="T704" s="7" t="s">
        <v>46</v>
      </c>
      <c r="U704" t="str">
        <f>IF(COUNTIF($A$2:A704,A704)=1,"Joiner","Not new")</f>
        <v>Not new</v>
      </c>
    </row>
    <row r="705" spans="1:21" customFormat="1" hidden="1" x14ac:dyDescent="0.35">
      <c r="A705" s="7" t="s">
        <v>534</v>
      </c>
      <c r="B705" s="7" t="s">
        <v>1507</v>
      </c>
      <c r="C705" s="7" t="s">
        <v>1292</v>
      </c>
      <c r="D705" s="7" t="s">
        <v>1293</v>
      </c>
      <c r="E705" s="7" t="s">
        <v>532</v>
      </c>
      <c r="F705" s="7" t="s">
        <v>197</v>
      </c>
      <c r="G705" s="8">
        <v>40673</v>
      </c>
      <c r="H705" s="8">
        <v>42704</v>
      </c>
      <c r="I705" s="9">
        <v>117.1</v>
      </c>
      <c r="J705" s="9">
        <v>90.82</v>
      </c>
      <c r="K705" s="9">
        <v>-26.28</v>
      </c>
      <c r="L705" s="9">
        <v>-0.22442356959863366</v>
      </c>
      <c r="M705" s="11">
        <v>411.6</v>
      </c>
      <c r="N705" s="9"/>
      <c r="O705" s="9"/>
      <c r="P705" s="9" t="s">
        <v>625</v>
      </c>
      <c r="Q705" s="11">
        <v>5.5605749486652973</v>
      </c>
      <c r="R705" s="7" t="s">
        <v>1508</v>
      </c>
      <c r="S705" s="7" t="s">
        <v>532</v>
      </c>
      <c r="T705" s="7" t="s">
        <v>197</v>
      </c>
      <c r="U705" t="str">
        <f>IF(COUNTIF($A$2:A705,A705)=1,"Joiner","Not new")</f>
        <v>Not new</v>
      </c>
    </row>
    <row r="706" spans="1:21" customFormat="1" hidden="1" x14ac:dyDescent="0.35">
      <c r="A706" s="7" t="s">
        <v>540</v>
      </c>
      <c r="B706" s="7" t="s">
        <v>1509</v>
      </c>
      <c r="C706" s="7" t="s">
        <v>1292</v>
      </c>
      <c r="D706" s="7" t="s">
        <v>1293</v>
      </c>
      <c r="E706" s="7" t="s">
        <v>532</v>
      </c>
      <c r="F706" s="7" t="s">
        <v>36</v>
      </c>
      <c r="G706" s="8">
        <v>41081</v>
      </c>
      <c r="H706" s="8">
        <v>42742</v>
      </c>
      <c r="I706" s="9">
        <v>44.8</v>
      </c>
      <c r="J706" s="9">
        <v>45.12</v>
      </c>
      <c r="K706" s="9">
        <v>0.32000000000000028</v>
      </c>
      <c r="L706" s="9">
        <v>7.1428571428571496E-3</v>
      </c>
      <c r="M706" s="11">
        <v>439.2</v>
      </c>
      <c r="N706" s="9"/>
      <c r="O706" s="9"/>
      <c r="P706" s="9" t="s">
        <v>625</v>
      </c>
      <c r="Q706" s="11">
        <v>4.5475701574264207</v>
      </c>
      <c r="R706" s="7" t="s">
        <v>1510</v>
      </c>
      <c r="S706" s="7" t="s">
        <v>532</v>
      </c>
      <c r="T706" s="7" t="s">
        <v>36</v>
      </c>
      <c r="U706" t="str">
        <f>IF(COUNTIF($A$2:A706,A706)=1,"Joiner","Not new")</f>
        <v>Not new</v>
      </c>
    </row>
    <row r="707" spans="1:21" customFormat="1" hidden="1" x14ac:dyDescent="0.35">
      <c r="A707" s="7" t="s">
        <v>543</v>
      </c>
      <c r="B707" s="7" t="s">
        <v>1511</v>
      </c>
      <c r="C707" s="7" t="s">
        <v>1292</v>
      </c>
      <c r="D707" s="7" t="s">
        <v>1293</v>
      </c>
      <c r="E707" s="7" t="s">
        <v>532</v>
      </c>
      <c r="F707" s="7" t="s">
        <v>28</v>
      </c>
      <c r="G707" s="8">
        <v>39995</v>
      </c>
      <c r="H707" s="8">
        <v>42460</v>
      </c>
      <c r="I707" s="9">
        <v>2.69</v>
      </c>
      <c r="J707" s="9">
        <v>2.4900000000000002</v>
      </c>
      <c r="K707" s="9">
        <v>-0.19999999999999973</v>
      </c>
      <c r="L707" s="9">
        <v>-7.4349442379182062E-2</v>
      </c>
      <c r="M707" s="11">
        <v>71.48</v>
      </c>
      <c r="N707" s="9"/>
      <c r="O707" s="9"/>
      <c r="P707" s="9" t="s">
        <v>643</v>
      </c>
      <c r="Q707" s="11">
        <v>6.7488021902806299</v>
      </c>
      <c r="R707" s="7" t="s">
        <v>1512</v>
      </c>
      <c r="S707" s="7" t="s">
        <v>532</v>
      </c>
      <c r="T707" s="7" t="s">
        <v>28</v>
      </c>
      <c r="U707" t="str">
        <f>IF(COUNTIF($A$2:A707,A707)=1,"Joiner","Not new")</f>
        <v>Not new</v>
      </c>
    </row>
    <row r="708" spans="1:21" customFormat="1" hidden="1" x14ac:dyDescent="0.35">
      <c r="A708" s="7" t="s">
        <v>952</v>
      </c>
      <c r="B708" s="7" t="s">
        <v>1513</v>
      </c>
      <c r="C708" s="7" t="s">
        <v>1292</v>
      </c>
      <c r="D708" s="7" t="s">
        <v>1293</v>
      </c>
      <c r="E708" s="7" t="s">
        <v>532</v>
      </c>
      <c r="F708" s="7" t="s">
        <v>36</v>
      </c>
      <c r="G708" s="8">
        <v>41354</v>
      </c>
      <c r="H708" s="8">
        <v>43921</v>
      </c>
      <c r="I708" s="9">
        <v>48.16</v>
      </c>
      <c r="J708" s="9">
        <v>48.2</v>
      </c>
      <c r="K708" s="9">
        <v>4.0000000000006253E-2</v>
      </c>
      <c r="L708" s="9">
        <v>8.3056478405328605E-4</v>
      </c>
      <c r="M708" s="11">
        <v>510.4</v>
      </c>
      <c r="N708" s="9"/>
      <c r="O708" s="9"/>
      <c r="P708" s="9" t="s">
        <v>625</v>
      </c>
      <c r="Q708" s="11">
        <v>7.0280629705681044</v>
      </c>
      <c r="R708" s="7" t="s">
        <v>1514</v>
      </c>
      <c r="S708" s="7" t="s">
        <v>532</v>
      </c>
      <c r="T708" s="7" t="s">
        <v>36</v>
      </c>
      <c r="U708" t="str">
        <f>IF(COUNTIF($A$2:A708,A708)=1,"Joiner","Not new")</f>
        <v>Not new</v>
      </c>
    </row>
    <row r="709" spans="1:21" customFormat="1" hidden="1" x14ac:dyDescent="0.35">
      <c r="A709" s="7" t="s">
        <v>933</v>
      </c>
      <c r="B709" s="7" t="s">
        <v>1515</v>
      </c>
      <c r="C709" s="7" t="s">
        <v>1292</v>
      </c>
      <c r="D709" s="7" t="s">
        <v>1293</v>
      </c>
      <c r="E709" s="7" t="s">
        <v>532</v>
      </c>
      <c r="F709" s="7" t="s">
        <v>28</v>
      </c>
      <c r="G709" s="8">
        <v>41247</v>
      </c>
      <c r="H709" s="8">
        <v>42309</v>
      </c>
      <c r="I709" s="9">
        <v>1.32</v>
      </c>
      <c r="J709" s="9">
        <v>2.1127154654625198</v>
      </c>
      <c r="K709" s="9">
        <v>0.7927154654625197</v>
      </c>
      <c r="L709" s="9">
        <v>0.60054201928978768</v>
      </c>
      <c r="M709" s="11">
        <v>6.1727154654625203</v>
      </c>
      <c r="N709" s="9"/>
      <c r="O709" s="9"/>
      <c r="P709" s="9" t="s">
        <v>625</v>
      </c>
      <c r="Q709" s="11">
        <v>2.9075975359342916</v>
      </c>
      <c r="R709" s="7" t="s">
        <v>1516</v>
      </c>
      <c r="S709" s="7" t="s">
        <v>532</v>
      </c>
      <c r="T709" s="7" t="s">
        <v>28</v>
      </c>
      <c r="U709" t="str">
        <f>IF(COUNTIF($A$2:A709,A709)=1,"Joiner","Not new")</f>
        <v>Not new</v>
      </c>
    </row>
    <row r="710" spans="1:21" customFormat="1" hidden="1" x14ac:dyDescent="0.35">
      <c r="A710" s="7" t="s">
        <v>552</v>
      </c>
      <c r="B710" s="7" t="s">
        <v>1517</v>
      </c>
      <c r="C710" s="7" t="s">
        <v>1292</v>
      </c>
      <c r="D710" s="7" t="s">
        <v>1293</v>
      </c>
      <c r="E710" s="7" t="s">
        <v>532</v>
      </c>
      <c r="F710" s="7" t="s">
        <v>28</v>
      </c>
      <c r="G710" s="8">
        <v>40742</v>
      </c>
      <c r="H710" s="8">
        <v>42458</v>
      </c>
      <c r="I710" s="9">
        <v>0</v>
      </c>
      <c r="J710" s="9">
        <v>14.425000000000001</v>
      </c>
      <c r="K710" s="9">
        <v>14.425000000000001</v>
      </c>
      <c r="L710" s="9">
        <v>0</v>
      </c>
      <c r="M710" s="11">
        <v>41.75</v>
      </c>
      <c r="N710" s="9"/>
      <c r="O710" s="9"/>
      <c r="P710" s="9" t="s">
        <v>643</v>
      </c>
      <c r="Q710" s="11">
        <v>4.6981519507186862</v>
      </c>
      <c r="R710" s="7" t="s">
        <v>1518</v>
      </c>
      <c r="S710" s="7" t="s">
        <v>532</v>
      </c>
      <c r="T710" s="7" t="s">
        <v>28</v>
      </c>
      <c r="U710" t="str">
        <f>IF(COUNTIF($A$2:A710,A710)=1,"Joiner","Not new")</f>
        <v>Not new</v>
      </c>
    </row>
    <row r="711" spans="1:21" customFormat="1" hidden="1" x14ac:dyDescent="0.35">
      <c r="A711" s="7" t="s">
        <v>939</v>
      </c>
      <c r="B711" s="7" t="s">
        <v>1519</v>
      </c>
      <c r="C711" s="7" t="s">
        <v>1292</v>
      </c>
      <c r="D711" s="7" t="s">
        <v>1293</v>
      </c>
      <c r="E711" s="7" t="s">
        <v>532</v>
      </c>
      <c r="F711" s="7" t="s">
        <v>28</v>
      </c>
      <c r="G711" s="8">
        <v>41233</v>
      </c>
      <c r="H711" s="8">
        <v>42705</v>
      </c>
      <c r="I711" s="9">
        <v>30.5</v>
      </c>
      <c r="J711" s="9">
        <v>23.3</v>
      </c>
      <c r="K711" s="9">
        <v>-7.1999999999999993</v>
      </c>
      <c r="L711" s="9">
        <v>-0.23606557377049178</v>
      </c>
      <c r="M711" s="11">
        <v>119.5</v>
      </c>
      <c r="N711" s="9"/>
      <c r="O711" s="9"/>
      <c r="P711" s="9" t="s">
        <v>625</v>
      </c>
      <c r="Q711" s="11">
        <v>4.0301163586584527</v>
      </c>
      <c r="R711" s="7" t="s">
        <v>1520</v>
      </c>
      <c r="S711" s="7" t="s">
        <v>532</v>
      </c>
      <c r="T711" s="7" t="s">
        <v>28</v>
      </c>
      <c r="U711" t="str">
        <f>IF(COUNTIF($A$2:A711,A711)=1,"Joiner","Not new")</f>
        <v>Not new</v>
      </c>
    </row>
    <row r="712" spans="1:21" customFormat="1" hidden="1" x14ac:dyDescent="0.35">
      <c r="A712" s="7" t="s">
        <v>942</v>
      </c>
      <c r="B712" s="7" t="s">
        <v>1521</v>
      </c>
      <c r="C712" s="7" t="s">
        <v>1292</v>
      </c>
      <c r="D712" s="7" t="s">
        <v>1293</v>
      </c>
      <c r="E712" s="7" t="s">
        <v>532</v>
      </c>
      <c r="F712" s="7" t="s">
        <v>46</v>
      </c>
      <c r="G712" s="8">
        <v>41218</v>
      </c>
      <c r="H712" s="8">
        <v>42094</v>
      </c>
      <c r="I712" s="9">
        <v>932.93</v>
      </c>
      <c r="J712" s="9">
        <v>932.94999999999993</v>
      </c>
      <c r="K712" s="9">
        <v>1.999999999998181E-2</v>
      </c>
      <c r="L712" s="9">
        <v>2.1437835636094681E-5</v>
      </c>
      <c r="M712" s="11">
        <v>9127.61</v>
      </c>
      <c r="N712" s="9"/>
      <c r="O712" s="9"/>
      <c r="P712" s="9" t="s">
        <v>625</v>
      </c>
      <c r="Q712" s="11">
        <v>2.3983572895277208</v>
      </c>
      <c r="R712" s="7" t="s">
        <v>1522</v>
      </c>
      <c r="S712" s="7" t="s">
        <v>532</v>
      </c>
      <c r="T712" s="7" t="s">
        <v>46</v>
      </c>
      <c r="U712" t="str">
        <f>IF(COUNTIF($A$2:A712,A712)=1,"Joiner","Not new")</f>
        <v>Not new</v>
      </c>
    </row>
    <row r="713" spans="1:21" customFormat="1" hidden="1" x14ac:dyDescent="0.35">
      <c r="A713" s="7" t="s">
        <v>549</v>
      </c>
      <c r="B713" s="7" t="s">
        <v>1523</v>
      </c>
      <c r="C713" s="7" t="s">
        <v>1292</v>
      </c>
      <c r="D713" s="7" t="s">
        <v>1293</v>
      </c>
      <c r="E713" s="7" t="s">
        <v>532</v>
      </c>
      <c r="F713" s="7" t="s">
        <v>36</v>
      </c>
      <c r="G713" s="8">
        <v>41524</v>
      </c>
      <c r="H713" s="8">
        <v>42313</v>
      </c>
      <c r="I713" s="9">
        <v>93.91</v>
      </c>
      <c r="J713" s="9">
        <v>82.05</v>
      </c>
      <c r="K713" s="9">
        <v>-11.86</v>
      </c>
      <c r="L713" s="9">
        <v>-0.12629112980513257</v>
      </c>
      <c r="M713" s="11">
        <v>390.77</v>
      </c>
      <c r="N713" s="9"/>
      <c r="O713" s="9"/>
      <c r="P713" s="9" t="s">
        <v>643</v>
      </c>
      <c r="Q713" s="11">
        <v>2.1601642710472277</v>
      </c>
      <c r="R713" s="7" t="s">
        <v>1524</v>
      </c>
      <c r="S713" s="7" t="s">
        <v>532</v>
      </c>
      <c r="T713" s="7" t="s">
        <v>36</v>
      </c>
      <c r="U713" t="str">
        <f>IF(COUNTIF($A$2:A713,A713)=1,"Joiner","Not new")</f>
        <v>Not new</v>
      </c>
    </row>
    <row r="714" spans="1:21" customFormat="1" hidden="1" x14ac:dyDescent="0.35">
      <c r="A714" s="7" t="s">
        <v>1525</v>
      </c>
      <c r="B714" s="7" t="s">
        <v>1526</v>
      </c>
      <c r="C714" s="7" t="s">
        <v>1292</v>
      </c>
      <c r="D714" s="7" t="s">
        <v>1293</v>
      </c>
      <c r="E714" s="7" t="s">
        <v>532</v>
      </c>
      <c r="F714" s="7" t="s">
        <v>32</v>
      </c>
      <c r="G714" s="8">
        <v>41218</v>
      </c>
      <c r="H714" s="8">
        <v>42856</v>
      </c>
      <c r="I714" s="9">
        <v>0.73</v>
      </c>
      <c r="J714" s="9">
        <v>0.73</v>
      </c>
      <c r="K714" s="9">
        <v>0</v>
      </c>
      <c r="L714" s="9">
        <v>0</v>
      </c>
      <c r="M714" s="11">
        <v>165.20464819691301</v>
      </c>
      <c r="N714" s="9"/>
      <c r="O714" s="9"/>
      <c r="P714" s="9" t="s">
        <v>625</v>
      </c>
      <c r="Q714" s="11">
        <v>4.4845995893223822</v>
      </c>
      <c r="R714" s="7" t="s">
        <v>1527</v>
      </c>
      <c r="S714" s="7" t="s">
        <v>532</v>
      </c>
      <c r="T714" s="7" t="s">
        <v>32</v>
      </c>
      <c r="U714" t="str">
        <f>IF(COUNTIF($A$2:A714,A714)=1,"Joiner","Not new")</f>
        <v>Joiner</v>
      </c>
    </row>
    <row r="715" spans="1:21" customFormat="1" hidden="1" x14ac:dyDescent="0.35">
      <c r="A715" s="7" t="s">
        <v>1528</v>
      </c>
      <c r="B715" s="7" t="s">
        <v>1529</v>
      </c>
      <c r="C715" s="7" t="s">
        <v>1292</v>
      </c>
      <c r="D715" s="7" t="s">
        <v>1293</v>
      </c>
      <c r="E715" s="7" t="s">
        <v>532</v>
      </c>
      <c r="F715" s="7" t="s">
        <v>36</v>
      </c>
      <c r="G715" s="8">
        <v>42036</v>
      </c>
      <c r="H715" s="8">
        <v>43921</v>
      </c>
      <c r="I715" s="9">
        <v>0.9</v>
      </c>
      <c r="J715" s="9">
        <v>0.9</v>
      </c>
      <c r="K715" s="9">
        <v>0</v>
      </c>
      <c r="L715" s="9">
        <v>0</v>
      </c>
      <c r="M715" s="11">
        <v>39.299999999999997</v>
      </c>
      <c r="N715" s="9"/>
      <c r="O715" s="9"/>
      <c r="P715" s="9" t="s">
        <v>625</v>
      </c>
      <c r="Q715" s="11">
        <v>5.160848733744011</v>
      </c>
      <c r="R715" s="7" t="s">
        <v>1530</v>
      </c>
      <c r="S715" s="7" t="s">
        <v>532</v>
      </c>
      <c r="T715" s="7" t="s">
        <v>36</v>
      </c>
      <c r="U715" t="str">
        <f>IF(COUNTIF($A$2:A715,A715)=1,"Joiner","Not new")</f>
        <v>Joiner</v>
      </c>
    </row>
    <row r="716" spans="1:21" customFormat="1" hidden="1" x14ac:dyDescent="0.35">
      <c r="A716" s="7" t="s">
        <v>1244</v>
      </c>
      <c r="B716" s="7" t="s">
        <v>1531</v>
      </c>
      <c r="C716" s="7" t="s">
        <v>1292</v>
      </c>
      <c r="D716" s="7" t="s">
        <v>1293</v>
      </c>
      <c r="E716" s="7" t="s">
        <v>763</v>
      </c>
      <c r="F716" s="7" t="s">
        <v>28</v>
      </c>
      <c r="G716" s="8">
        <v>41730</v>
      </c>
      <c r="H716" s="8">
        <v>43555</v>
      </c>
      <c r="I716" s="9">
        <v>44.8</v>
      </c>
      <c r="J716" s="9">
        <v>38.700000000000003</v>
      </c>
      <c r="K716" s="9">
        <v>-6.0999999999999943</v>
      </c>
      <c r="L716" s="9">
        <v>-0.13616071428571416</v>
      </c>
      <c r="M716" s="11">
        <v>151.5</v>
      </c>
      <c r="N716" s="9"/>
      <c r="O716" s="9"/>
      <c r="P716" s="9" t="s">
        <v>625</v>
      </c>
      <c r="Q716" s="11">
        <v>4.9965776865160851</v>
      </c>
      <c r="R716" s="7" t="s">
        <v>1532</v>
      </c>
      <c r="S716" s="7" t="s">
        <v>763</v>
      </c>
      <c r="T716" s="7" t="s">
        <v>28</v>
      </c>
      <c r="U716" t="str">
        <f>IF(COUNTIF($A$2:A716,A716)=1,"Joiner","Not new")</f>
        <v>Not new</v>
      </c>
    </row>
    <row r="717" spans="1:21" customFormat="1" hidden="1" x14ac:dyDescent="0.35">
      <c r="A717" s="7" t="s">
        <v>593</v>
      </c>
      <c r="B717" s="7" t="s">
        <v>1533</v>
      </c>
      <c r="C717" s="7" t="s">
        <v>1292</v>
      </c>
      <c r="D717" s="7" t="s">
        <v>1293</v>
      </c>
      <c r="E717" s="7" t="s">
        <v>591</v>
      </c>
      <c r="F717" s="7" t="s">
        <v>32</v>
      </c>
      <c r="G717" s="8">
        <v>42005</v>
      </c>
      <c r="H717" s="8">
        <v>45747</v>
      </c>
      <c r="I717" s="9">
        <v>19.93</v>
      </c>
      <c r="J717" s="9">
        <v>19.900000000000002</v>
      </c>
      <c r="K717" s="9">
        <v>-2.9999999999997584E-2</v>
      </c>
      <c r="L717" s="9">
        <v>-1.5052684395382631E-3</v>
      </c>
      <c r="M717" s="11">
        <v>981.32</v>
      </c>
      <c r="N717" s="9"/>
      <c r="O717" s="9"/>
      <c r="P717" s="9" t="s">
        <v>625</v>
      </c>
      <c r="Q717" s="11">
        <v>10.245037645448322</v>
      </c>
      <c r="R717" s="7" t="s">
        <v>1534</v>
      </c>
      <c r="S717" s="7" t="s">
        <v>591</v>
      </c>
      <c r="T717" s="7" t="s">
        <v>32</v>
      </c>
      <c r="U717" t="str">
        <f>IF(COUNTIF($A$2:A717,A717)=1,"Joiner","Not new")</f>
        <v>Not new</v>
      </c>
    </row>
    <row r="718" spans="1:21" customFormat="1" hidden="1" x14ac:dyDescent="0.35">
      <c r="A718" s="7" t="s">
        <v>599</v>
      </c>
      <c r="B718" s="7" t="s">
        <v>600</v>
      </c>
      <c r="C718" s="7" t="s">
        <v>1292</v>
      </c>
      <c r="D718" s="7" t="s">
        <v>1293</v>
      </c>
      <c r="E718" s="7" t="s">
        <v>591</v>
      </c>
      <c r="F718" s="7" t="s">
        <v>28</v>
      </c>
      <c r="G718" s="8">
        <v>41666</v>
      </c>
      <c r="H718" s="8">
        <v>43770</v>
      </c>
      <c r="I718" s="9">
        <v>6.03</v>
      </c>
      <c r="J718" s="9">
        <v>6.11</v>
      </c>
      <c r="K718" s="9">
        <v>8.0000000000000071E-2</v>
      </c>
      <c r="L718" s="9">
        <v>1.3266998341625218E-2</v>
      </c>
      <c r="M718" s="11">
        <v>23.7</v>
      </c>
      <c r="N718" s="9"/>
      <c r="O718" s="9"/>
      <c r="P718" s="9" t="s">
        <v>625</v>
      </c>
      <c r="Q718" s="11">
        <v>5.760438056125941</v>
      </c>
      <c r="R718" s="7" t="s">
        <v>1535</v>
      </c>
      <c r="S718" s="7" t="s">
        <v>591</v>
      </c>
      <c r="T718" s="7" t="s">
        <v>28</v>
      </c>
      <c r="U718" t="str">
        <f>IF(COUNTIF($A$2:A718,A718)=1,"Joiner","Not new")</f>
        <v>Not new</v>
      </c>
    </row>
    <row r="719" spans="1:21" customFormat="1" hidden="1" x14ac:dyDescent="0.35">
      <c r="A719" s="7" t="s">
        <v>602</v>
      </c>
      <c r="B719" s="7" t="s">
        <v>846</v>
      </c>
      <c r="C719" s="7" t="s">
        <v>1292</v>
      </c>
      <c r="D719" s="7" t="s">
        <v>1293</v>
      </c>
      <c r="E719" s="7" t="s">
        <v>591</v>
      </c>
      <c r="F719" s="7" t="s">
        <v>32</v>
      </c>
      <c r="G719" s="8">
        <v>40579</v>
      </c>
      <c r="H719" s="8">
        <v>43920</v>
      </c>
      <c r="I719" s="9">
        <v>11.489000000000001</v>
      </c>
      <c r="J719" s="9">
        <v>9.4467010000000009</v>
      </c>
      <c r="K719" s="9">
        <v>-2.0422989999999999</v>
      </c>
      <c r="L719" s="9">
        <v>-0.17776124989120026</v>
      </c>
      <c r="M719" s="11">
        <v>57.845999999999997</v>
      </c>
      <c r="N719" s="9"/>
      <c r="O719" s="9"/>
      <c r="P719" s="9" t="s">
        <v>625</v>
      </c>
      <c r="Q719" s="11">
        <v>9.1471594798083498</v>
      </c>
      <c r="R719" s="7" t="s">
        <v>1536</v>
      </c>
      <c r="S719" s="7" t="s">
        <v>591</v>
      </c>
      <c r="T719" s="7" t="s">
        <v>32</v>
      </c>
      <c r="U719" t="str">
        <f>IF(COUNTIF($A$2:A719,A719)=1,"Joiner","Not new")</f>
        <v>Not new</v>
      </c>
    </row>
    <row r="720" spans="1:21" customFormat="1" hidden="1" x14ac:dyDescent="0.35">
      <c r="A720" s="7" t="s">
        <v>497</v>
      </c>
      <c r="B720" s="7" t="s">
        <v>820</v>
      </c>
      <c r="C720" s="7" t="s">
        <v>1292</v>
      </c>
      <c r="D720" s="7" t="s">
        <v>1293</v>
      </c>
      <c r="E720" s="7" t="s">
        <v>423</v>
      </c>
      <c r="F720" s="7" t="s">
        <v>36</v>
      </c>
      <c r="G720" s="8">
        <v>40647</v>
      </c>
      <c r="H720" s="8" t="s">
        <v>1537</v>
      </c>
      <c r="I720" s="9">
        <v>770.40499999999997</v>
      </c>
      <c r="J720" s="9">
        <v>739.34199999999998</v>
      </c>
      <c r="K720" s="9">
        <v>-31.062999999999988</v>
      </c>
      <c r="L720" s="9">
        <v>-4.0320350984222569E-2</v>
      </c>
      <c r="M720" s="11" t="s">
        <v>1538</v>
      </c>
      <c r="N720" s="9"/>
      <c r="O720" s="9"/>
      <c r="P720" s="9" t="s">
        <v>785</v>
      </c>
      <c r="Q720" s="11">
        <v>0</v>
      </c>
      <c r="R720" s="7" t="s">
        <v>1539</v>
      </c>
      <c r="S720" s="7" t="s">
        <v>423</v>
      </c>
      <c r="T720" s="7" t="s">
        <v>36</v>
      </c>
      <c r="U720" t="str">
        <f>IF(COUNTIF($A$2:A720,A720)=1,"Joiner","Not new")</f>
        <v>Not new</v>
      </c>
    </row>
    <row r="721" spans="1:21" customFormat="1" hidden="1" x14ac:dyDescent="0.35">
      <c r="A721" s="7" t="s">
        <v>1250</v>
      </c>
      <c r="B721" s="7" t="s">
        <v>1251</v>
      </c>
      <c r="C721" s="7" t="s">
        <v>1292</v>
      </c>
      <c r="D721" s="7" t="s">
        <v>1293</v>
      </c>
      <c r="E721" s="7" t="s">
        <v>423</v>
      </c>
      <c r="F721" s="7" t="s">
        <v>95</v>
      </c>
      <c r="G721" s="8" t="s">
        <v>1540</v>
      </c>
      <c r="H721" s="8" t="s">
        <v>1540</v>
      </c>
      <c r="I721" s="9" t="s">
        <v>1540</v>
      </c>
      <c r="J721" s="9" t="s">
        <v>1540</v>
      </c>
      <c r="K721" s="9">
        <v>0</v>
      </c>
      <c r="L721" s="9">
        <v>0</v>
      </c>
      <c r="M721" s="11" t="s">
        <v>1540</v>
      </c>
      <c r="N721" s="9"/>
      <c r="O721" s="9"/>
      <c r="P721" s="9" t="s">
        <v>785</v>
      </c>
      <c r="Q721" s="11">
        <v>0</v>
      </c>
      <c r="R721" s="7" t="s">
        <v>1541</v>
      </c>
      <c r="S721" s="7" t="s">
        <v>423</v>
      </c>
      <c r="T721" s="7" t="s">
        <v>95</v>
      </c>
      <c r="U721" t="str">
        <f>IF(COUNTIF($A$2:A721,A721)=1,"Joiner","Not new")</f>
        <v>Not new</v>
      </c>
    </row>
    <row r="722" spans="1:21" customFormat="1" hidden="1" x14ac:dyDescent="0.35">
      <c r="A722" s="7" t="s">
        <v>1542</v>
      </c>
      <c r="B722" s="7" t="s">
        <v>1543</v>
      </c>
      <c r="C722" s="7" t="s">
        <v>1292</v>
      </c>
      <c r="D722" s="7" t="s">
        <v>1293</v>
      </c>
      <c r="E722" s="7" t="s">
        <v>423</v>
      </c>
      <c r="F722" s="7" t="s">
        <v>28</v>
      </c>
      <c r="G722" s="8">
        <v>42095</v>
      </c>
      <c r="H722" s="8">
        <v>43164</v>
      </c>
      <c r="I722" s="9" t="s">
        <v>1378</v>
      </c>
      <c r="J722" s="9" t="s">
        <v>1378</v>
      </c>
      <c r="K722" s="9"/>
      <c r="L722" s="9"/>
      <c r="M722" s="11" t="s">
        <v>1378</v>
      </c>
      <c r="N722" s="9"/>
      <c r="O722" s="9"/>
      <c r="P722" s="9" t="s">
        <v>625</v>
      </c>
      <c r="Q722" s="11">
        <v>2.9267624914442161</v>
      </c>
      <c r="R722" s="7" t="s">
        <v>1544</v>
      </c>
      <c r="S722" s="7" t="s">
        <v>423</v>
      </c>
      <c r="T722" s="7" t="s">
        <v>28</v>
      </c>
      <c r="U722" t="str">
        <f>IF(COUNTIF($A$2:A722,A722)=1,"Joiner","Not new")</f>
        <v>Joiner</v>
      </c>
    </row>
    <row r="723" spans="1:21" customFormat="1" hidden="1" x14ac:dyDescent="0.35">
      <c r="A723" s="7" t="s">
        <v>1545</v>
      </c>
      <c r="B723" s="7" t="s">
        <v>1546</v>
      </c>
      <c r="C723" s="7" t="s">
        <v>1547</v>
      </c>
      <c r="D723" s="7" t="s">
        <v>1548</v>
      </c>
      <c r="E723" s="7" t="s">
        <v>27</v>
      </c>
      <c r="F723" s="7" t="s">
        <v>95</v>
      </c>
      <c r="G723" s="8">
        <v>42333</v>
      </c>
      <c r="H723" s="8">
        <v>44286</v>
      </c>
      <c r="I723" s="9">
        <v>36.6</v>
      </c>
      <c r="J723" s="9">
        <v>36.6</v>
      </c>
      <c r="K723" s="9">
        <v>0</v>
      </c>
      <c r="L723" s="9">
        <v>0</v>
      </c>
      <c r="M723" s="11">
        <v>352.7</v>
      </c>
      <c r="N723" s="9">
        <v>352.7</v>
      </c>
      <c r="O723" s="9">
        <v>0</v>
      </c>
      <c r="P723" s="9" t="s">
        <v>631</v>
      </c>
      <c r="Q723" s="11">
        <v>5.3506849315068497</v>
      </c>
      <c r="R723" s="7" t="s">
        <v>1549</v>
      </c>
      <c r="S723" s="7" t="s">
        <v>27</v>
      </c>
      <c r="T723" s="7" t="s">
        <v>95</v>
      </c>
      <c r="U723" t="str">
        <f>IF(COUNTIF($A$2:A723,A723)=1,"Joiner","Not new")</f>
        <v>Joiner</v>
      </c>
    </row>
    <row r="724" spans="1:21" customFormat="1" hidden="1" x14ac:dyDescent="0.35">
      <c r="A724" s="7" t="s">
        <v>38</v>
      </c>
      <c r="B724" s="7" t="s">
        <v>1550</v>
      </c>
      <c r="C724" s="7" t="s">
        <v>1547</v>
      </c>
      <c r="D724" s="7" t="s">
        <v>1548</v>
      </c>
      <c r="E724" s="7" t="s">
        <v>27</v>
      </c>
      <c r="F724" s="7" t="s">
        <v>28</v>
      </c>
      <c r="G724" s="8">
        <v>38991</v>
      </c>
      <c r="H724" s="8">
        <v>42735</v>
      </c>
      <c r="I724" s="9">
        <v>27.7</v>
      </c>
      <c r="J724" s="9">
        <v>24</v>
      </c>
      <c r="K724" s="9">
        <v>-3.6999999999999993</v>
      </c>
      <c r="L724" s="9">
        <v>-0.13357400722021659</v>
      </c>
      <c r="M724" s="11">
        <v>752.7</v>
      </c>
      <c r="N724" s="9">
        <v>283.70000000000005</v>
      </c>
      <c r="O724" s="9">
        <v>469</v>
      </c>
      <c r="P724" s="9" t="s">
        <v>631</v>
      </c>
      <c r="Q724" s="11">
        <v>10.257534246575343</v>
      </c>
      <c r="R724" s="7" t="s">
        <v>1551</v>
      </c>
      <c r="S724" s="7" t="s">
        <v>27</v>
      </c>
      <c r="T724" s="7" t="s">
        <v>28</v>
      </c>
      <c r="U724" t="str">
        <f>IF(COUNTIF($A$2:A724,A724)=1,"Joiner","Not new")</f>
        <v>Not new</v>
      </c>
    </row>
    <row r="725" spans="1:21" customFormat="1" hidden="1" x14ac:dyDescent="0.35">
      <c r="A725" s="7" t="s">
        <v>109</v>
      </c>
      <c r="B725" s="7" t="s">
        <v>1001</v>
      </c>
      <c r="C725" s="7" t="s">
        <v>1547</v>
      </c>
      <c r="D725" s="7" t="s">
        <v>1548</v>
      </c>
      <c r="E725" s="7" t="s">
        <v>27</v>
      </c>
      <c r="F725" s="7" t="s">
        <v>197</v>
      </c>
      <c r="G725" s="8">
        <v>40210</v>
      </c>
      <c r="H725" s="8">
        <v>41394</v>
      </c>
      <c r="I725" s="9">
        <v>1.7</v>
      </c>
      <c r="J725" s="9">
        <v>1.7</v>
      </c>
      <c r="K725" s="9">
        <v>0</v>
      </c>
      <c r="L725" s="9">
        <v>0</v>
      </c>
      <c r="M725" s="11">
        <v>32.6</v>
      </c>
      <c r="N725" s="9">
        <v>32.6</v>
      </c>
      <c r="O725" s="9">
        <v>0</v>
      </c>
      <c r="P725" s="9" t="s">
        <v>625</v>
      </c>
      <c r="Q725" s="11">
        <v>3.2438356164383562</v>
      </c>
      <c r="R725" s="7" t="s">
        <v>1552</v>
      </c>
      <c r="S725" s="7" t="s">
        <v>27</v>
      </c>
      <c r="T725" s="7" t="s">
        <v>197</v>
      </c>
      <c r="U725" t="str">
        <f>IF(COUNTIF($A$2:A725,A725)=1,"Joiner","Not new")</f>
        <v>Not new</v>
      </c>
    </row>
    <row r="726" spans="1:21" customFormat="1" hidden="1" x14ac:dyDescent="0.35">
      <c r="A726" s="7" t="s">
        <v>1299</v>
      </c>
      <c r="B726" s="7" t="s">
        <v>1300</v>
      </c>
      <c r="C726" s="7" t="s">
        <v>1547</v>
      </c>
      <c r="D726" s="7" t="s">
        <v>1548</v>
      </c>
      <c r="E726" s="7" t="s">
        <v>27</v>
      </c>
      <c r="F726" s="7" t="s">
        <v>32</v>
      </c>
      <c r="G726" s="8">
        <v>41760</v>
      </c>
      <c r="H726" s="8">
        <v>44013</v>
      </c>
      <c r="I726" s="9">
        <v>63</v>
      </c>
      <c r="J726" s="9">
        <v>71.5</v>
      </c>
      <c r="K726" s="9">
        <v>8.5</v>
      </c>
      <c r="L726" s="9">
        <v>0.13492063492063491</v>
      </c>
      <c r="M726" s="11">
        <v>1403</v>
      </c>
      <c r="N726" s="9">
        <v>1403</v>
      </c>
      <c r="O726" s="9">
        <v>0</v>
      </c>
      <c r="P726" s="9" t="s">
        <v>631</v>
      </c>
      <c r="Q726" s="11">
        <v>6.1726027397260275</v>
      </c>
      <c r="R726" s="7" t="s">
        <v>1553</v>
      </c>
      <c r="S726" s="7" t="s">
        <v>27</v>
      </c>
      <c r="T726" s="7" t="s">
        <v>32</v>
      </c>
      <c r="U726" t="str">
        <f>IF(COUNTIF($A$2:A726,A726)=1,"Joiner","Not new")</f>
        <v>Not new</v>
      </c>
    </row>
    <row r="727" spans="1:21" customFormat="1" hidden="1" x14ac:dyDescent="0.35">
      <c r="A727" s="7" t="s">
        <v>1296</v>
      </c>
      <c r="B727" s="7" t="s">
        <v>1297</v>
      </c>
      <c r="C727" s="7" t="s">
        <v>1547</v>
      </c>
      <c r="D727" s="7" t="s">
        <v>1548</v>
      </c>
      <c r="E727" s="7" t="s">
        <v>27</v>
      </c>
      <c r="F727" s="7" t="s">
        <v>28</v>
      </c>
      <c r="G727" s="8">
        <v>41699</v>
      </c>
      <c r="H727" s="8">
        <v>45247</v>
      </c>
      <c r="I727" s="9">
        <v>12.2</v>
      </c>
      <c r="J727" s="9">
        <v>9.9</v>
      </c>
      <c r="K727" s="9">
        <v>-2.2999999999999989</v>
      </c>
      <c r="L727" s="9">
        <v>-0.18852459016393436</v>
      </c>
      <c r="M727" s="11">
        <v>193.3</v>
      </c>
      <c r="N727" s="9">
        <v>193.3</v>
      </c>
      <c r="O727" s="9">
        <v>0</v>
      </c>
      <c r="P727" s="9" t="s">
        <v>643</v>
      </c>
      <c r="Q727" s="11">
        <v>9.7205479452054799</v>
      </c>
      <c r="R727" s="7" t="s">
        <v>1554</v>
      </c>
      <c r="S727" s="7" t="s">
        <v>27</v>
      </c>
      <c r="T727" s="7" t="s">
        <v>28</v>
      </c>
      <c r="U727" t="str">
        <f>IF(COUNTIF($A$2:A727,A727)=1,"Joiner","Not new")</f>
        <v>Not new</v>
      </c>
    </row>
    <row r="728" spans="1:21" customFormat="1" hidden="1" x14ac:dyDescent="0.35">
      <c r="A728" s="7" t="s">
        <v>118</v>
      </c>
      <c r="B728" s="7" t="s">
        <v>119</v>
      </c>
      <c r="C728" s="7" t="s">
        <v>1547</v>
      </c>
      <c r="D728" s="7" t="s">
        <v>1548</v>
      </c>
      <c r="E728" s="7" t="s">
        <v>27</v>
      </c>
      <c r="F728" s="7" t="s">
        <v>28</v>
      </c>
      <c r="G728" s="8">
        <v>39629</v>
      </c>
      <c r="H728" s="8">
        <v>51501</v>
      </c>
      <c r="I728" s="9">
        <v>28.47</v>
      </c>
      <c r="J728" s="9">
        <v>28.53</v>
      </c>
      <c r="K728" s="9">
        <v>6.0000000000002274E-2</v>
      </c>
      <c r="L728" s="9">
        <v>2.1074815595364341E-3</v>
      </c>
      <c r="M728" s="11">
        <v>11751.97</v>
      </c>
      <c r="N728" s="9">
        <v>11751.97</v>
      </c>
      <c r="O728" s="9">
        <v>0</v>
      </c>
      <c r="P728" s="9" t="s">
        <v>631</v>
      </c>
      <c r="Q728" s="11">
        <v>32.526027397260272</v>
      </c>
      <c r="R728" s="7" t="s">
        <v>1555</v>
      </c>
      <c r="S728" s="7" t="s">
        <v>27</v>
      </c>
      <c r="T728" s="7" t="s">
        <v>28</v>
      </c>
      <c r="U728" t="str">
        <f>IF(COUNTIF($A$2:A728,A728)=1,"Joiner","Not new")</f>
        <v>Not new</v>
      </c>
    </row>
    <row r="729" spans="1:21" customFormat="1" hidden="1" x14ac:dyDescent="0.35">
      <c r="A729" s="7" t="s">
        <v>124</v>
      </c>
      <c r="B729" s="7" t="s">
        <v>1556</v>
      </c>
      <c r="C729" s="7" t="s">
        <v>1547</v>
      </c>
      <c r="D729" s="7" t="s">
        <v>1548</v>
      </c>
      <c r="E729" s="7" t="s">
        <v>27</v>
      </c>
      <c r="F729" s="7" t="s">
        <v>28</v>
      </c>
      <c r="G729" s="8">
        <v>40149</v>
      </c>
      <c r="H729" s="8">
        <v>44196</v>
      </c>
      <c r="I729" s="9">
        <v>524.26</v>
      </c>
      <c r="J729" s="9">
        <v>523.96</v>
      </c>
      <c r="K729" s="9">
        <v>-0.29999999999995453</v>
      </c>
      <c r="L729" s="9">
        <v>-5.7223515049775785E-4</v>
      </c>
      <c r="M729" s="11">
        <v>17215.7801</v>
      </c>
      <c r="N729" s="9">
        <v>124.11000000000058</v>
      </c>
      <c r="O729" s="9">
        <v>17091.670099999999</v>
      </c>
      <c r="P729" s="9" t="s">
        <v>631</v>
      </c>
      <c r="Q729" s="11">
        <v>11.087671232876712</v>
      </c>
      <c r="R729" s="7" t="s">
        <v>1557</v>
      </c>
      <c r="S729" s="7" t="s">
        <v>27</v>
      </c>
      <c r="T729" s="7" t="s">
        <v>28</v>
      </c>
      <c r="U729" t="str">
        <f>IF(COUNTIF($A$2:A729,A729)=1,"Joiner","Not new")</f>
        <v>Not new</v>
      </c>
    </row>
    <row r="730" spans="1:21" customFormat="1" hidden="1" x14ac:dyDescent="0.35">
      <c r="A730" s="7" t="s">
        <v>131</v>
      </c>
      <c r="B730" s="7" t="s">
        <v>670</v>
      </c>
      <c r="C730" s="7" t="s">
        <v>1547</v>
      </c>
      <c r="D730" s="7" t="s">
        <v>1548</v>
      </c>
      <c r="E730" s="7" t="s">
        <v>27</v>
      </c>
      <c r="F730" s="7" t="s">
        <v>46</v>
      </c>
      <c r="G730" s="8">
        <v>40787</v>
      </c>
      <c r="H730" s="8">
        <v>42643</v>
      </c>
      <c r="I730" s="9">
        <v>1.8</v>
      </c>
      <c r="J730" s="9">
        <v>1.7</v>
      </c>
      <c r="K730" s="9">
        <v>-0.10000000000000009</v>
      </c>
      <c r="L730" s="9">
        <v>-5.5555555555555601E-2</v>
      </c>
      <c r="M730" s="11">
        <v>49891.199999999997</v>
      </c>
      <c r="N730" s="9">
        <v>25.799999999995634</v>
      </c>
      <c r="O730" s="9">
        <v>49865.4</v>
      </c>
      <c r="P730" s="9" t="s">
        <v>631</v>
      </c>
      <c r="Q730" s="11">
        <v>5.0849315068493155</v>
      </c>
      <c r="R730" s="7" t="s">
        <v>1558</v>
      </c>
      <c r="S730" s="7" t="s">
        <v>27</v>
      </c>
      <c r="T730" s="7" t="s">
        <v>46</v>
      </c>
      <c r="U730" t="str">
        <f>IF(COUNTIF($A$2:A730,A730)=1,"Joiner","Not new")</f>
        <v>Not new</v>
      </c>
    </row>
    <row r="731" spans="1:21" customFormat="1" hidden="1" x14ac:dyDescent="0.35">
      <c r="A731" s="7" t="s">
        <v>134</v>
      </c>
      <c r="B731" s="7" t="s">
        <v>135</v>
      </c>
      <c r="C731" s="7" t="s">
        <v>1547</v>
      </c>
      <c r="D731" s="7" t="s">
        <v>1548</v>
      </c>
      <c r="E731" s="7" t="s">
        <v>27</v>
      </c>
      <c r="F731" s="7" t="s">
        <v>28</v>
      </c>
      <c r="G731" s="8">
        <v>41002</v>
      </c>
      <c r="H731" s="8">
        <v>42247</v>
      </c>
      <c r="I731" s="9">
        <v>692</v>
      </c>
      <c r="J731" s="9">
        <v>434</v>
      </c>
      <c r="K731" s="9">
        <v>-258</v>
      </c>
      <c r="L731" s="9">
        <v>-0.37283236994219654</v>
      </c>
      <c r="M731" s="11">
        <v>3860</v>
      </c>
      <c r="N731" s="9">
        <v>3860</v>
      </c>
      <c r="O731" s="9">
        <v>0</v>
      </c>
      <c r="P731" s="9" t="s">
        <v>631</v>
      </c>
      <c r="Q731" s="11">
        <v>3.4109589041095889</v>
      </c>
      <c r="R731" s="7" t="s">
        <v>1559</v>
      </c>
      <c r="S731" s="7" t="s">
        <v>27</v>
      </c>
      <c r="T731" s="7" t="s">
        <v>28</v>
      </c>
      <c r="U731" t="str">
        <f>IF(COUNTIF($A$2:A731,A731)=1,"Joiner","Not new")</f>
        <v>Not new</v>
      </c>
    </row>
    <row r="732" spans="1:21" customFormat="1" hidden="1" x14ac:dyDescent="0.35">
      <c r="A732" s="7" t="s">
        <v>1335</v>
      </c>
      <c r="B732" s="7" t="s">
        <v>1336</v>
      </c>
      <c r="C732" s="7" t="s">
        <v>1547</v>
      </c>
      <c r="D732" s="7" t="s">
        <v>1548</v>
      </c>
      <c r="E732" s="7" t="s">
        <v>27</v>
      </c>
      <c r="F732" s="7" t="s">
        <v>28</v>
      </c>
      <c r="G732" s="8">
        <v>42017</v>
      </c>
      <c r="H732" s="8">
        <v>42879</v>
      </c>
      <c r="I732" s="9">
        <v>2302.5</v>
      </c>
      <c r="J732" s="9">
        <v>2204.5</v>
      </c>
      <c r="K732" s="9">
        <v>-98</v>
      </c>
      <c r="L732" s="9">
        <v>-4.2562432138979367E-2</v>
      </c>
      <c r="M732" s="11">
        <v>29992.92</v>
      </c>
      <c r="N732" s="9">
        <v>29992.92</v>
      </c>
      <c r="O732" s="9">
        <v>0</v>
      </c>
      <c r="P732" s="9" t="s">
        <v>625</v>
      </c>
      <c r="Q732" s="11">
        <v>2.3616438356164382</v>
      </c>
      <c r="R732" s="7" t="s">
        <v>1560</v>
      </c>
      <c r="S732" s="7" t="s">
        <v>27</v>
      </c>
      <c r="T732" s="7" t="s">
        <v>28</v>
      </c>
      <c r="U732" t="str">
        <f>IF(COUNTIF($A$2:A732,A732)=1,"Joiner","Not new")</f>
        <v>Not new</v>
      </c>
    </row>
    <row r="733" spans="1:21" customFormat="1" hidden="1" x14ac:dyDescent="0.35">
      <c r="A733" s="7" t="s">
        <v>1319</v>
      </c>
      <c r="B733" s="7" t="s">
        <v>1320</v>
      </c>
      <c r="C733" s="7" t="s">
        <v>1547</v>
      </c>
      <c r="D733" s="7" t="s">
        <v>1548</v>
      </c>
      <c r="E733" s="7" t="s">
        <v>62</v>
      </c>
      <c r="F733" s="7" t="s">
        <v>28</v>
      </c>
      <c r="G733" s="8">
        <v>41271</v>
      </c>
      <c r="H733" s="8">
        <v>42124</v>
      </c>
      <c r="I733" s="9">
        <v>5.7</v>
      </c>
      <c r="J733" s="9">
        <v>5.7</v>
      </c>
      <c r="K733" s="9">
        <v>0</v>
      </c>
      <c r="L733" s="9">
        <v>0</v>
      </c>
      <c r="M733" s="11">
        <v>26.1</v>
      </c>
      <c r="N733" s="9">
        <v>26.1</v>
      </c>
      <c r="O733" s="9">
        <v>0</v>
      </c>
      <c r="P733" s="9" t="s">
        <v>625</v>
      </c>
      <c r="Q733" s="11">
        <v>2.3369863013698629</v>
      </c>
      <c r="R733" s="7" t="s">
        <v>1561</v>
      </c>
      <c r="S733" s="7" t="s">
        <v>62</v>
      </c>
      <c r="T733" s="7" t="s">
        <v>28</v>
      </c>
      <c r="U733" t="str">
        <f>IF(COUNTIF($A$2:A733,A733)=1,"Joiner","Not new")</f>
        <v>Not new</v>
      </c>
    </row>
    <row r="734" spans="1:21" customFormat="1" hidden="1" x14ac:dyDescent="0.35">
      <c r="A734" s="7" t="s">
        <v>1309</v>
      </c>
      <c r="B734" s="7" t="s">
        <v>1310</v>
      </c>
      <c r="C734" s="7" t="s">
        <v>1547</v>
      </c>
      <c r="D734" s="7" t="s">
        <v>1548</v>
      </c>
      <c r="E734" s="7" t="s">
        <v>62</v>
      </c>
      <c r="F734" s="7" t="s">
        <v>28</v>
      </c>
      <c r="G734" s="8">
        <v>42005</v>
      </c>
      <c r="H734" s="8">
        <v>43190</v>
      </c>
      <c r="I734" s="9">
        <v>6.2</v>
      </c>
      <c r="J734" s="9">
        <v>6.2</v>
      </c>
      <c r="K734" s="9">
        <v>0</v>
      </c>
      <c r="L734" s="9">
        <v>0</v>
      </c>
      <c r="M734" s="11">
        <v>17.5</v>
      </c>
      <c r="N734" s="9">
        <v>17.5</v>
      </c>
      <c r="O734" s="9">
        <v>0</v>
      </c>
      <c r="P734" s="9" t="s">
        <v>625</v>
      </c>
      <c r="Q734" s="11">
        <v>3.2465753424657535</v>
      </c>
      <c r="R734" s="7" t="s">
        <v>1562</v>
      </c>
      <c r="S734" s="7" t="s">
        <v>62</v>
      </c>
      <c r="T734" s="7" t="s">
        <v>28</v>
      </c>
      <c r="U734" t="str">
        <f>IF(COUNTIF($A$2:A734,A734)=1,"Joiner","Not new")</f>
        <v>Not new</v>
      </c>
    </row>
    <row r="735" spans="1:21" customFormat="1" hidden="1" x14ac:dyDescent="0.35">
      <c r="A735" s="7" t="s">
        <v>1313</v>
      </c>
      <c r="B735" s="7" t="s">
        <v>1563</v>
      </c>
      <c r="C735" s="7" t="s">
        <v>1547</v>
      </c>
      <c r="D735" s="7" t="s">
        <v>1548</v>
      </c>
      <c r="E735" s="7" t="s">
        <v>62</v>
      </c>
      <c r="F735" s="7" t="s">
        <v>28</v>
      </c>
      <c r="G735" s="8">
        <v>41518</v>
      </c>
      <c r="H735" s="8">
        <v>43282</v>
      </c>
      <c r="I735" s="9">
        <v>21.75</v>
      </c>
      <c r="J735" s="9">
        <v>21.75</v>
      </c>
      <c r="K735" s="9">
        <v>0</v>
      </c>
      <c r="L735" s="9">
        <v>0</v>
      </c>
      <c r="M735" s="11">
        <v>189.3</v>
      </c>
      <c r="N735" s="9">
        <v>189.3</v>
      </c>
      <c r="O735" s="9">
        <v>0</v>
      </c>
      <c r="P735" s="9" t="s">
        <v>643</v>
      </c>
      <c r="Q735" s="11">
        <v>4.8328767123287673</v>
      </c>
      <c r="R735" s="7" t="s">
        <v>1564</v>
      </c>
      <c r="S735" s="7" t="s">
        <v>62</v>
      </c>
      <c r="T735" s="7" t="s">
        <v>28</v>
      </c>
      <c r="U735" t="str">
        <f>IF(COUNTIF($A$2:A735,A735)=1,"Joiner","Not new")</f>
        <v>Not new</v>
      </c>
    </row>
    <row r="736" spans="1:21" customFormat="1" hidden="1" x14ac:dyDescent="0.35">
      <c r="A736" s="7" t="s">
        <v>1303</v>
      </c>
      <c r="B736" s="7" t="s">
        <v>1565</v>
      </c>
      <c r="C736" s="7" t="s">
        <v>1547</v>
      </c>
      <c r="D736" s="7" t="s">
        <v>1548</v>
      </c>
      <c r="E736" s="7" t="s">
        <v>62</v>
      </c>
      <c r="F736" s="7" t="s">
        <v>28</v>
      </c>
      <c r="G736" s="8">
        <v>42125</v>
      </c>
      <c r="H736" s="8">
        <v>44561</v>
      </c>
      <c r="I736" s="9">
        <v>55.6</v>
      </c>
      <c r="J736" s="9">
        <v>51.9</v>
      </c>
      <c r="K736" s="9">
        <v>-3.7000000000000028</v>
      </c>
      <c r="L736" s="9">
        <v>-6.6546762589928102E-2</v>
      </c>
      <c r="M736" s="11">
        <v>1076.9000000000001</v>
      </c>
      <c r="N736" s="9">
        <v>1076.9000000000001</v>
      </c>
      <c r="O736" s="9">
        <v>0</v>
      </c>
      <c r="P736" s="9" t="s">
        <v>625</v>
      </c>
      <c r="Q736" s="11">
        <v>6.6739726027397257</v>
      </c>
      <c r="R736" s="7" t="s">
        <v>1566</v>
      </c>
      <c r="S736" s="7" t="s">
        <v>62</v>
      </c>
      <c r="T736" s="7" t="s">
        <v>28</v>
      </c>
      <c r="U736" t="str">
        <f>IF(COUNTIF($A$2:A736,A736)=1,"Joiner","Not new")</f>
        <v>Not new</v>
      </c>
    </row>
    <row r="737" spans="1:21" customFormat="1" hidden="1" x14ac:dyDescent="0.35">
      <c r="A737" s="7" t="s">
        <v>1316</v>
      </c>
      <c r="B737" s="7" t="s">
        <v>1567</v>
      </c>
      <c r="C737" s="7" t="s">
        <v>1547</v>
      </c>
      <c r="D737" s="7" t="s">
        <v>1548</v>
      </c>
      <c r="E737" s="7" t="s">
        <v>62</v>
      </c>
      <c r="F737" s="7" t="s">
        <v>32</v>
      </c>
      <c r="G737" s="8">
        <v>41000</v>
      </c>
      <c r="H737" s="8">
        <v>43921</v>
      </c>
      <c r="I737" s="9">
        <v>0</v>
      </c>
      <c r="J737" s="9">
        <v>0</v>
      </c>
      <c r="K737" s="9">
        <v>0</v>
      </c>
      <c r="L737" s="9">
        <v>0</v>
      </c>
      <c r="M737" s="11" t="s">
        <v>95</v>
      </c>
      <c r="N737" s="9"/>
      <c r="O737" s="9">
        <v>0</v>
      </c>
      <c r="P737" s="9" t="s">
        <v>643</v>
      </c>
      <c r="Q737" s="11">
        <v>8.0027397260273965</v>
      </c>
      <c r="R737" s="7" t="s">
        <v>1568</v>
      </c>
      <c r="S737" s="7" t="s">
        <v>62</v>
      </c>
      <c r="T737" s="7" t="s">
        <v>32</v>
      </c>
      <c r="U737" t="str">
        <f>IF(COUNTIF($A$2:A737,A737)=1,"Joiner","Not new")</f>
        <v>Not new</v>
      </c>
    </row>
    <row r="738" spans="1:21" customFormat="1" hidden="1" x14ac:dyDescent="0.35">
      <c r="A738" s="7" t="s">
        <v>1569</v>
      </c>
      <c r="B738" s="7" t="s">
        <v>1570</v>
      </c>
      <c r="C738" s="7" t="s">
        <v>1547</v>
      </c>
      <c r="D738" s="7" t="s">
        <v>1548</v>
      </c>
      <c r="E738" s="7" t="s">
        <v>62</v>
      </c>
      <c r="F738" s="7" t="s">
        <v>28</v>
      </c>
      <c r="G738" s="8">
        <v>42095</v>
      </c>
      <c r="H738" s="8">
        <v>44287</v>
      </c>
      <c r="I738" s="9">
        <v>17.899999999999999</v>
      </c>
      <c r="J738" s="9">
        <v>17.899999999999999</v>
      </c>
      <c r="K738" s="9">
        <v>0</v>
      </c>
      <c r="L738" s="9">
        <v>0</v>
      </c>
      <c r="M738" s="11">
        <v>94.5</v>
      </c>
      <c r="N738" s="9">
        <v>94.5</v>
      </c>
      <c r="O738" s="9">
        <v>0</v>
      </c>
      <c r="P738" s="9" t="s">
        <v>625</v>
      </c>
      <c r="Q738" s="11">
        <v>6.0054794520547947</v>
      </c>
      <c r="R738" s="7" t="s">
        <v>1571</v>
      </c>
      <c r="S738" s="7" t="s">
        <v>62</v>
      </c>
      <c r="T738" s="7" t="s">
        <v>28</v>
      </c>
      <c r="U738" t="str">
        <f>IF(COUNTIF($A$2:A738,A738)=1,"Joiner","Not new")</f>
        <v>Joiner</v>
      </c>
    </row>
    <row r="739" spans="1:21" customFormat="1" hidden="1" x14ac:dyDescent="0.35">
      <c r="A739" s="7" t="s">
        <v>1134</v>
      </c>
      <c r="B739" s="7" t="s">
        <v>1324</v>
      </c>
      <c r="C739" s="7" t="s">
        <v>1547</v>
      </c>
      <c r="D739" s="7" t="s">
        <v>1548</v>
      </c>
      <c r="E739" s="7" t="s">
        <v>1136</v>
      </c>
      <c r="F739" s="7" t="s">
        <v>32</v>
      </c>
      <c r="G739" s="8">
        <v>41548</v>
      </c>
      <c r="H739" s="8">
        <v>42613</v>
      </c>
      <c r="I739" s="9">
        <v>21.7</v>
      </c>
      <c r="J739" s="9">
        <v>22</v>
      </c>
      <c r="K739" s="9">
        <v>0.30000000000000071</v>
      </c>
      <c r="L739" s="9">
        <v>1.3824884792626762E-2</v>
      </c>
      <c r="M739" s="11">
        <v>146</v>
      </c>
      <c r="N739" s="9">
        <v>146</v>
      </c>
      <c r="O739" s="9">
        <v>0</v>
      </c>
      <c r="P739" s="9" t="s">
        <v>643</v>
      </c>
      <c r="Q739" s="11">
        <v>2.9178082191780823</v>
      </c>
      <c r="R739" s="7" t="s">
        <v>1572</v>
      </c>
      <c r="S739" s="7" t="s">
        <v>1136</v>
      </c>
      <c r="T739" s="7" t="s">
        <v>32</v>
      </c>
      <c r="U739" t="str">
        <f>IF(COUNTIF($A$2:A739,A739)=1,"Joiner","Not new")</f>
        <v>Not new</v>
      </c>
    </row>
    <row r="740" spans="1:21" customFormat="1" hidden="1" x14ac:dyDescent="0.35">
      <c r="A740" s="7" t="s">
        <v>89</v>
      </c>
      <c r="B740" s="7" t="s">
        <v>90</v>
      </c>
      <c r="C740" s="7" t="s">
        <v>1547</v>
      </c>
      <c r="D740" s="7" t="s">
        <v>1548</v>
      </c>
      <c r="E740" s="7" t="s">
        <v>91</v>
      </c>
      <c r="F740" s="7" t="s">
        <v>32</v>
      </c>
      <c r="G740" s="8">
        <v>40518</v>
      </c>
      <c r="H740" s="8">
        <v>44196</v>
      </c>
      <c r="I740" s="9">
        <v>456.1</v>
      </c>
      <c r="J740" s="9">
        <v>437.8</v>
      </c>
      <c r="K740" s="9">
        <v>-18.300000000000011</v>
      </c>
      <c r="L740" s="9">
        <v>-4.0122780092085093E-2</v>
      </c>
      <c r="M740" s="11">
        <v>2223.9</v>
      </c>
      <c r="N740" s="9">
        <v>838.90000000000009</v>
      </c>
      <c r="O740" s="9">
        <v>1385</v>
      </c>
      <c r="P740" s="9" t="s">
        <v>631</v>
      </c>
      <c r="Q740" s="11">
        <v>10.076712328767123</v>
      </c>
      <c r="R740" s="7" t="s">
        <v>1573</v>
      </c>
      <c r="S740" s="7" t="s">
        <v>91</v>
      </c>
      <c r="T740" s="7" t="s">
        <v>32</v>
      </c>
      <c r="U740" t="str">
        <f>IF(COUNTIF($A$2:A740,A740)=1,"Joiner","Not new")</f>
        <v>Not new</v>
      </c>
    </row>
    <row r="741" spans="1:21" customFormat="1" hidden="1" x14ac:dyDescent="0.35">
      <c r="A741" s="7" t="s">
        <v>93</v>
      </c>
      <c r="B741" s="7" t="s">
        <v>94</v>
      </c>
      <c r="C741" s="7" t="s">
        <v>1547</v>
      </c>
      <c r="D741" s="7" t="s">
        <v>1548</v>
      </c>
      <c r="E741" s="7" t="s">
        <v>91</v>
      </c>
      <c r="F741" s="7" t="s">
        <v>46</v>
      </c>
      <c r="G741" s="8">
        <v>40179</v>
      </c>
      <c r="H741" s="8">
        <v>42735</v>
      </c>
      <c r="I741" s="9">
        <v>12.9</v>
      </c>
      <c r="J741" s="9">
        <v>10.9</v>
      </c>
      <c r="K741" s="9">
        <v>-2</v>
      </c>
      <c r="L741" s="9">
        <v>-0.15503875968992248</v>
      </c>
      <c r="M741" s="11">
        <v>271</v>
      </c>
      <c r="N741" s="9">
        <v>73.099999999999994</v>
      </c>
      <c r="O741" s="9">
        <v>197.9</v>
      </c>
      <c r="P741" s="9" t="s">
        <v>631</v>
      </c>
      <c r="Q741" s="11">
        <v>7.0027397260273974</v>
      </c>
      <c r="R741" s="7" t="s">
        <v>1574</v>
      </c>
      <c r="S741" s="7" t="s">
        <v>91</v>
      </c>
      <c r="T741" s="7" t="s">
        <v>46</v>
      </c>
      <c r="U741" t="str">
        <f>IF(COUNTIF($A$2:A741,A741)=1,"Joiner","Not new")</f>
        <v>Not new</v>
      </c>
    </row>
    <row r="742" spans="1:21" customFormat="1" hidden="1" x14ac:dyDescent="0.35">
      <c r="A742" s="7" t="s">
        <v>1575</v>
      </c>
      <c r="B742" s="7" t="s">
        <v>1576</v>
      </c>
      <c r="C742" s="7" t="s">
        <v>1547</v>
      </c>
      <c r="D742" s="7" t="s">
        <v>1548</v>
      </c>
      <c r="E742" s="7" t="s">
        <v>91</v>
      </c>
      <c r="F742" s="7" t="s">
        <v>36</v>
      </c>
      <c r="G742" s="8">
        <v>42333</v>
      </c>
      <c r="H742" s="8">
        <v>45016</v>
      </c>
      <c r="I742" s="9">
        <v>29</v>
      </c>
      <c r="J742" s="9">
        <v>16.420000000000002</v>
      </c>
      <c r="K742" s="9">
        <v>-12.579999999999998</v>
      </c>
      <c r="L742" s="9">
        <v>-0.43379310344827582</v>
      </c>
      <c r="M742" s="11">
        <v>337.95</v>
      </c>
      <c r="N742" s="9">
        <v>150</v>
      </c>
      <c r="O742" s="9">
        <v>187.95</v>
      </c>
      <c r="P742" s="9" t="s">
        <v>631</v>
      </c>
      <c r="Q742" s="11">
        <v>7.3506849315068497</v>
      </c>
      <c r="R742" s="7" t="s">
        <v>1577</v>
      </c>
      <c r="S742" s="7" t="s">
        <v>91</v>
      </c>
      <c r="T742" s="7" t="s">
        <v>36</v>
      </c>
      <c r="U742" t="str">
        <f>IF(COUNTIF($A$2:A742,A742)=1,"Joiner","Not new")</f>
        <v>Joiner</v>
      </c>
    </row>
    <row r="743" spans="1:21" customFormat="1" hidden="1" x14ac:dyDescent="0.35">
      <c r="A743" s="7" t="s">
        <v>1578</v>
      </c>
      <c r="B743" s="7" t="s">
        <v>1579</v>
      </c>
      <c r="C743" s="7" t="s">
        <v>1547</v>
      </c>
      <c r="D743" s="7" t="s">
        <v>1548</v>
      </c>
      <c r="E743" s="7" t="s">
        <v>91</v>
      </c>
      <c r="F743" s="7" t="s">
        <v>28</v>
      </c>
      <c r="G743" s="8">
        <v>42382</v>
      </c>
      <c r="H743" s="8">
        <v>44562</v>
      </c>
      <c r="I743" s="9">
        <v>71.78</v>
      </c>
      <c r="J743" s="9">
        <v>34.119</v>
      </c>
      <c r="K743" s="9">
        <v>-37.661000000000001</v>
      </c>
      <c r="L743" s="9">
        <v>-0.52467261075508498</v>
      </c>
      <c r="M743" s="11">
        <v>594.9</v>
      </c>
      <c r="N743" s="9">
        <v>594.9</v>
      </c>
      <c r="O743" s="9">
        <v>0</v>
      </c>
      <c r="P743" s="9" t="s">
        <v>631</v>
      </c>
      <c r="Q743" s="11">
        <v>5.9726027397260273</v>
      </c>
      <c r="R743" s="7" t="s">
        <v>1580</v>
      </c>
      <c r="S743" s="7" t="s">
        <v>91</v>
      </c>
      <c r="T743" s="7" t="s">
        <v>28</v>
      </c>
      <c r="U743" t="str">
        <f>IF(COUNTIF($A$2:A743,A743)=1,"Joiner","Not new")</f>
        <v>Joiner</v>
      </c>
    </row>
    <row r="744" spans="1:21" customFormat="1" hidden="1" x14ac:dyDescent="0.35">
      <c r="A744" s="7" t="s">
        <v>146</v>
      </c>
      <c r="B744" s="7" t="s">
        <v>1014</v>
      </c>
      <c r="C744" s="7" t="s">
        <v>1547</v>
      </c>
      <c r="D744" s="7" t="s">
        <v>1548</v>
      </c>
      <c r="E744" s="7" t="s">
        <v>148</v>
      </c>
      <c r="F744" s="7" t="s">
        <v>28</v>
      </c>
      <c r="G744" s="8">
        <v>40544</v>
      </c>
      <c r="H744" s="8">
        <v>42825</v>
      </c>
      <c r="I744" s="9">
        <v>13.14</v>
      </c>
      <c r="J744" s="9">
        <v>24.6</v>
      </c>
      <c r="K744" s="9">
        <v>11.46</v>
      </c>
      <c r="L744" s="9">
        <v>0.87214611872146119</v>
      </c>
      <c r="M744" s="11">
        <v>215.88</v>
      </c>
      <c r="N744" s="9">
        <v>215.88</v>
      </c>
      <c r="O744" s="9">
        <v>0</v>
      </c>
      <c r="P744" s="9" t="s">
        <v>625</v>
      </c>
      <c r="Q744" s="11">
        <v>6.2493150684931509</v>
      </c>
      <c r="R744" s="7" t="s">
        <v>1581</v>
      </c>
      <c r="S744" s="7" t="s">
        <v>148</v>
      </c>
      <c r="T744" s="7" t="s">
        <v>28</v>
      </c>
      <c r="U744" t="str">
        <f>IF(COUNTIF($A$2:A744,A744)=1,"Joiner","Not new")</f>
        <v>Not new</v>
      </c>
    </row>
    <row r="745" spans="1:21" customFormat="1" hidden="1" x14ac:dyDescent="0.35">
      <c r="A745" s="7" t="s">
        <v>156</v>
      </c>
      <c r="B745" s="7" t="s">
        <v>1343</v>
      </c>
      <c r="C745" s="7" t="s">
        <v>1547</v>
      </c>
      <c r="D745" s="7" t="s">
        <v>1548</v>
      </c>
      <c r="E745" s="7" t="s">
        <v>148</v>
      </c>
      <c r="F745" s="7" t="s">
        <v>46</v>
      </c>
      <c r="G745" s="8">
        <v>40269</v>
      </c>
      <c r="H745" s="8">
        <v>46022</v>
      </c>
      <c r="I745" s="9">
        <v>23.4</v>
      </c>
      <c r="J745" s="9">
        <v>20.3</v>
      </c>
      <c r="K745" s="9">
        <v>-3.0999999999999979</v>
      </c>
      <c r="L745" s="9">
        <v>-0.1324786324786324</v>
      </c>
      <c r="M745" s="11">
        <v>318.42</v>
      </c>
      <c r="N745" s="9">
        <v>318.42</v>
      </c>
      <c r="O745" s="9">
        <v>0</v>
      </c>
      <c r="P745" s="9" t="s">
        <v>631</v>
      </c>
      <c r="Q745" s="11">
        <v>15.761643835616438</v>
      </c>
      <c r="R745" s="7" t="s">
        <v>1582</v>
      </c>
      <c r="S745" s="7" t="s">
        <v>148</v>
      </c>
      <c r="T745" s="7" t="s">
        <v>46</v>
      </c>
      <c r="U745" t="str">
        <f>IF(COUNTIF($A$2:A745,A745)=1,"Joiner","Not new")</f>
        <v>Not new</v>
      </c>
    </row>
    <row r="746" spans="1:21" customFormat="1" hidden="1" x14ac:dyDescent="0.35">
      <c r="A746" s="7" t="s">
        <v>684</v>
      </c>
      <c r="B746" s="7" t="s">
        <v>685</v>
      </c>
      <c r="C746" s="7" t="s">
        <v>1547</v>
      </c>
      <c r="D746" s="7" t="s">
        <v>1548</v>
      </c>
      <c r="E746" s="7" t="s">
        <v>148</v>
      </c>
      <c r="F746" s="7" t="s">
        <v>32</v>
      </c>
      <c r="G746" s="8">
        <v>40428</v>
      </c>
      <c r="H746" s="8">
        <v>45291</v>
      </c>
      <c r="I746" s="9">
        <v>1.5</v>
      </c>
      <c r="J746" s="9">
        <v>1.5</v>
      </c>
      <c r="K746" s="9">
        <v>0</v>
      </c>
      <c r="L746" s="9">
        <v>0</v>
      </c>
      <c r="M746" s="11">
        <v>4159.8</v>
      </c>
      <c r="N746" s="9">
        <v>22.800000000000182</v>
      </c>
      <c r="O746" s="9">
        <v>4137</v>
      </c>
      <c r="P746" s="9" t="s">
        <v>631</v>
      </c>
      <c r="Q746" s="11">
        <v>13.323287671232876</v>
      </c>
      <c r="R746" s="7" t="s">
        <v>1583</v>
      </c>
      <c r="S746" s="7" t="s">
        <v>148</v>
      </c>
      <c r="T746" s="7" t="s">
        <v>32</v>
      </c>
      <c r="U746" t="str">
        <f>IF(COUNTIF($A$2:A746,A746)=1,"Joiner","Not new")</f>
        <v>Not new</v>
      </c>
    </row>
    <row r="747" spans="1:21" customFormat="1" hidden="1" x14ac:dyDescent="0.35">
      <c r="A747" s="7" t="s">
        <v>1340</v>
      </c>
      <c r="B747" s="7" t="s">
        <v>1341</v>
      </c>
      <c r="C747" s="7" t="s">
        <v>1547</v>
      </c>
      <c r="D747" s="7" t="s">
        <v>1548</v>
      </c>
      <c r="E747" s="7" t="s">
        <v>148</v>
      </c>
      <c r="F747" s="7" t="s">
        <v>36</v>
      </c>
      <c r="G747" s="8">
        <v>41944</v>
      </c>
      <c r="H747" s="8">
        <v>43404</v>
      </c>
      <c r="I747" s="9">
        <v>160.80000000000001</v>
      </c>
      <c r="J747" s="9">
        <v>160.80000000000001</v>
      </c>
      <c r="K747" s="9">
        <v>0</v>
      </c>
      <c r="L747" s="9">
        <v>0</v>
      </c>
      <c r="M747" s="11">
        <v>1048.4000000000001</v>
      </c>
      <c r="N747" s="9">
        <v>1048.4000000000001</v>
      </c>
      <c r="O747" s="9">
        <v>0</v>
      </c>
      <c r="P747" s="9" t="s">
        <v>643</v>
      </c>
      <c r="Q747" s="11">
        <v>4</v>
      </c>
      <c r="R747" s="7" t="s">
        <v>1584</v>
      </c>
      <c r="S747" s="7" t="s">
        <v>148</v>
      </c>
      <c r="T747" s="7" t="s">
        <v>36</v>
      </c>
      <c r="U747" t="str">
        <f>IF(COUNTIF($A$2:A747,A747)=1,"Joiner","Not new")</f>
        <v>Not new</v>
      </c>
    </row>
    <row r="748" spans="1:21" customFormat="1" hidden="1" x14ac:dyDescent="0.35">
      <c r="A748" s="7" t="s">
        <v>34</v>
      </c>
      <c r="B748" s="7" t="s">
        <v>1585</v>
      </c>
      <c r="C748" s="7" t="s">
        <v>1547</v>
      </c>
      <c r="D748" s="7" t="s">
        <v>1548</v>
      </c>
      <c r="E748" s="7" t="s">
        <v>161</v>
      </c>
      <c r="F748" s="7" t="s">
        <v>28</v>
      </c>
      <c r="G748" s="8">
        <v>40238</v>
      </c>
      <c r="H748" s="8">
        <v>42825</v>
      </c>
      <c r="I748" s="9">
        <v>0</v>
      </c>
      <c r="J748" s="9">
        <v>5.5</v>
      </c>
      <c r="K748" s="9">
        <v>5.5</v>
      </c>
      <c r="L748" s="9">
        <v>0</v>
      </c>
      <c r="M748" s="11">
        <v>15.29</v>
      </c>
      <c r="N748" s="9">
        <v>15.29</v>
      </c>
      <c r="O748" s="9">
        <v>0</v>
      </c>
      <c r="P748" s="9" t="s">
        <v>625</v>
      </c>
      <c r="Q748" s="11">
        <v>7.087671232876712</v>
      </c>
      <c r="R748" s="7" t="s">
        <v>1586</v>
      </c>
      <c r="S748" s="7" t="s">
        <v>161</v>
      </c>
      <c r="T748" s="7" t="s">
        <v>28</v>
      </c>
      <c r="U748" t="str">
        <f>IF(COUNTIF($A$2:A748,A748)=1,"Joiner","Not new")</f>
        <v>Not new</v>
      </c>
    </row>
    <row r="749" spans="1:21" customFormat="1" hidden="1" x14ac:dyDescent="0.35">
      <c r="A749" s="7" t="s">
        <v>1023</v>
      </c>
      <c r="B749" s="7" t="s">
        <v>1587</v>
      </c>
      <c r="C749" s="7" t="s">
        <v>1547</v>
      </c>
      <c r="D749" s="7" t="s">
        <v>1548</v>
      </c>
      <c r="E749" s="7" t="s">
        <v>161</v>
      </c>
      <c r="F749" s="7" t="s">
        <v>32</v>
      </c>
      <c r="G749" s="8">
        <v>40743</v>
      </c>
      <c r="H749" s="8">
        <v>52413</v>
      </c>
      <c r="I749" s="9">
        <v>329.8954</v>
      </c>
      <c r="J749" s="9">
        <v>326.85559999999998</v>
      </c>
      <c r="K749" s="9">
        <v>-3.0398000000000138</v>
      </c>
      <c r="L749" s="9">
        <v>-9.2144358484538245E-3</v>
      </c>
      <c r="M749" s="11">
        <v>2153.0367000000001</v>
      </c>
      <c r="N749" s="9">
        <v>2153.0367000000001</v>
      </c>
      <c r="O749" s="9">
        <v>0</v>
      </c>
      <c r="P749" s="9" t="s">
        <v>631</v>
      </c>
      <c r="Q749" s="11">
        <v>31.972602739726028</v>
      </c>
      <c r="R749" s="7" t="s">
        <v>1588</v>
      </c>
      <c r="S749" s="7" t="s">
        <v>161</v>
      </c>
      <c r="T749" s="7" t="s">
        <v>32</v>
      </c>
      <c r="U749" t="str">
        <f>IF(COUNTIF($A$2:A749,A749)=1,"Joiner","Not new")</f>
        <v>Not new</v>
      </c>
    </row>
    <row r="750" spans="1:21" customFormat="1" hidden="1" x14ac:dyDescent="0.35">
      <c r="A750" s="7" t="s">
        <v>1589</v>
      </c>
      <c r="B750" s="7" t="s">
        <v>1590</v>
      </c>
      <c r="C750" s="7" t="s">
        <v>1547</v>
      </c>
      <c r="D750" s="7" t="s">
        <v>1548</v>
      </c>
      <c r="E750" s="7" t="s">
        <v>161</v>
      </c>
      <c r="F750" s="7" t="s">
        <v>36</v>
      </c>
      <c r="G750" s="8">
        <v>42135</v>
      </c>
      <c r="H750" s="8">
        <v>43921</v>
      </c>
      <c r="I750" s="9">
        <v>80</v>
      </c>
      <c r="J750" s="9">
        <v>79.3</v>
      </c>
      <c r="K750" s="9">
        <v>-0.70000000000000284</v>
      </c>
      <c r="L750" s="9">
        <v>-8.7500000000000355E-3</v>
      </c>
      <c r="M750" s="11">
        <v>1920.72</v>
      </c>
      <c r="N750" s="9">
        <v>1920.72</v>
      </c>
      <c r="O750" s="9">
        <v>0</v>
      </c>
      <c r="P750" s="9" t="s">
        <v>625</v>
      </c>
      <c r="Q750" s="11">
        <v>4.8931506849315065</v>
      </c>
      <c r="R750" s="7" t="s">
        <v>1591</v>
      </c>
      <c r="S750" s="7" t="s">
        <v>161</v>
      </c>
      <c r="T750" s="7" t="s">
        <v>36</v>
      </c>
      <c r="U750" t="str">
        <f>IF(COUNTIF($A$2:A750,A750)=1,"Joiner","Not new")</f>
        <v>Joiner</v>
      </c>
    </row>
    <row r="751" spans="1:21" customFormat="1" hidden="1" x14ac:dyDescent="0.35">
      <c r="A751" s="7" t="s">
        <v>1592</v>
      </c>
      <c r="B751" s="7" t="s">
        <v>1593</v>
      </c>
      <c r="C751" s="7" t="s">
        <v>1547</v>
      </c>
      <c r="D751" s="7" t="s">
        <v>1548</v>
      </c>
      <c r="E751" s="7" t="s">
        <v>161</v>
      </c>
      <c r="F751" s="7" t="s">
        <v>28</v>
      </c>
      <c r="G751" s="8">
        <v>40743</v>
      </c>
      <c r="H751" s="8">
        <v>64284</v>
      </c>
      <c r="I751" s="9">
        <v>745.07</v>
      </c>
      <c r="J751" s="9">
        <v>724.07</v>
      </c>
      <c r="K751" s="9">
        <v>-21</v>
      </c>
      <c r="L751" s="9">
        <v>-2.8185271182573447E-2</v>
      </c>
      <c r="M751" s="11">
        <v>4403.01</v>
      </c>
      <c r="N751" s="9">
        <v>4403.01</v>
      </c>
      <c r="O751" s="9">
        <v>0</v>
      </c>
      <c r="P751" s="9" t="s">
        <v>631</v>
      </c>
      <c r="Q751" s="11">
        <v>64.495890410958907</v>
      </c>
      <c r="R751" s="7" t="s">
        <v>1594</v>
      </c>
      <c r="S751" s="7" t="s">
        <v>161</v>
      </c>
      <c r="T751" s="7" t="s">
        <v>28</v>
      </c>
      <c r="U751" t="str">
        <f>IF(COUNTIF($A$2:A751,A751)=1,"Joiner","Not new")</f>
        <v>Joiner</v>
      </c>
    </row>
    <row r="752" spans="1:21" customFormat="1" hidden="1" x14ac:dyDescent="0.35">
      <c r="A752" s="7" t="s">
        <v>1595</v>
      </c>
      <c r="B752" s="7" t="s">
        <v>1596</v>
      </c>
      <c r="C752" s="7" t="s">
        <v>1547</v>
      </c>
      <c r="D752" s="7" t="s">
        <v>1548</v>
      </c>
      <c r="E752" s="7" t="s">
        <v>161</v>
      </c>
      <c r="F752" s="7" t="s">
        <v>36</v>
      </c>
      <c r="G752" s="8">
        <v>42132</v>
      </c>
      <c r="H752" s="8">
        <v>44287</v>
      </c>
      <c r="I752" s="9">
        <v>1919.4</v>
      </c>
      <c r="J752" s="9">
        <v>1784.2</v>
      </c>
      <c r="K752" s="9">
        <v>-135.20000000000005</v>
      </c>
      <c r="L752" s="9">
        <v>-7.043867875377724E-2</v>
      </c>
      <c r="M752" s="11">
        <v>11347.5</v>
      </c>
      <c r="N752" s="9">
        <v>11347.5</v>
      </c>
      <c r="O752" s="9">
        <v>0</v>
      </c>
      <c r="P752" s="9" t="s">
        <v>625</v>
      </c>
      <c r="Q752" s="11">
        <v>5.904109589041096</v>
      </c>
      <c r="R752" s="7" t="s">
        <v>1597</v>
      </c>
      <c r="S752" s="7" t="s">
        <v>161</v>
      </c>
      <c r="T752" s="7" t="s">
        <v>36</v>
      </c>
      <c r="U752" t="str">
        <f>IF(COUNTIF($A$2:A752,A752)=1,"Joiner","Not new")</f>
        <v>Joiner</v>
      </c>
    </row>
    <row r="753" spans="1:21" customFormat="1" hidden="1" x14ac:dyDescent="0.35">
      <c r="A753" s="7" t="s">
        <v>166</v>
      </c>
      <c r="B753" s="7" t="s">
        <v>167</v>
      </c>
      <c r="C753" s="7" t="s">
        <v>1547</v>
      </c>
      <c r="D753" s="7" t="s">
        <v>1548</v>
      </c>
      <c r="E753" s="7" t="s">
        <v>168</v>
      </c>
      <c r="F753" s="7" t="s">
        <v>36</v>
      </c>
      <c r="G753" s="8">
        <v>38426</v>
      </c>
      <c r="H753" s="8">
        <v>46265</v>
      </c>
      <c r="I753" s="9">
        <v>7.2</v>
      </c>
      <c r="J753" s="9">
        <v>11.5</v>
      </c>
      <c r="K753" s="9">
        <v>4.3</v>
      </c>
      <c r="L753" s="9">
        <v>0.59722222222222221</v>
      </c>
      <c r="M753" s="11">
        <v>445.45</v>
      </c>
      <c r="N753" s="9">
        <v>445.45</v>
      </c>
      <c r="O753" s="9">
        <v>0</v>
      </c>
      <c r="P753" s="9" t="s">
        <v>631</v>
      </c>
      <c r="Q753" s="11">
        <v>21.476712328767125</v>
      </c>
      <c r="R753" s="7" t="s">
        <v>1598</v>
      </c>
      <c r="S753" s="7" t="s">
        <v>168</v>
      </c>
      <c r="T753" s="7" t="s">
        <v>36</v>
      </c>
      <c r="U753" t="str">
        <f>IF(COUNTIF($A$2:A753,A753)=1,"Joiner","Not new")</f>
        <v>Not new</v>
      </c>
    </row>
    <row r="754" spans="1:21" customFormat="1" hidden="1" x14ac:dyDescent="0.35">
      <c r="A754" s="7" t="s">
        <v>170</v>
      </c>
      <c r="B754" s="7" t="s">
        <v>1354</v>
      </c>
      <c r="C754" s="7" t="s">
        <v>1547</v>
      </c>
      <c r="D754" s="7" t="s">
        <v>1548</v>
      </c>
      <c r="E754" s="7" t="s">
        <v>172</v>
      </c>
      <c r="F754" s="7" t="s">
        <v>32</v>
      </c>
      <c r="G754" s="8">
        <v>39651</v>
      </c>
      <c r="H754" s="8">
        <v>43830</v>
      </c>
      <c r="I754" s="9">
        <v>770.49</v>
      </c>
      <c r="J754" s="9">
        <v>2167.1999999999998</v>
      </c>
      <c r="K754" s="9">
        <v>1396.7099999999998</v>
      </c>
      <c r="L754" s="9">
        <v>1.8127555192150446</v>
      </c>
      <c r="M754" s="11">
        <v>14768.87</v>
      </c>
      <c r="N754" s="9">
        <v>7576.77</v>
      </c>
      <c r="O754" s="9">
        <v>7192.1</v>
      </c>
      <c r="P754" s="9" t="s">
        <v>631</v>
      </c>
      <c r="Q754" s="11">
        <v>11.449315068493151</v>
      </c>
      <c r="R754" s="7" t="s">
        <v>1599</v>
      </c>
      <c r="S754" s="7" t="s">
        <v>172</v>
      </c>
      <c r="T754" s="7" t="s">
        <v>32</v>
      </c>
      <c r="U754" t="str">
        <f>IF(COUNTIF($A$2:A754,A754)=1,"Joiner","Not new")</f>
        <v>Not new</v>
      </c>
    </row>
    <row r="755" spans="1:21" customFormat="1" hidden="1" x14ac:dyDescent="0.35">
      <c r="A755" s="7" t="s">
        <v>177</v>
      </c>
      <c r="B755" s="7" t="s">
        <v>1356</v>
      </c>
      <c r="C755" s="7" t="s">
        <v>1547</v>
      </c>
      <c r="D755" s="7" t="s">
        <v>1548</v>
      </c>
      <c r="E755" s="7" t="s">
        <v>172</v>
      </c>
      <c r="F755" s="7" t="s">
        <v>36</v>
      </c>
      <c r="G755" s="8">
        <v>40602</v>
      </c>
      <c r="H755" s="8">
        <v>48944</v>
      </c>
      <c r="I755" s="9">
        <v>928.61699999999996</v>
      </c>
      <c r="J755" s="9">
        <v>928.61699999999996</v>
      </c>
      <c r="K755" s="9">
        <v>0</v>
      </c>
      <c r="L755" s="9">
        <v>0</v>
      </c>
      <c r="M755" s="11">
        <v>55700</v>
      </c>
      <c r="N755" s="9">
        <v>55700</v>
      </c>
      <c r="O755" s="9">
        <v>0</v>
      </c>
      <c r="P755" s="9" t="s">
        <v>631</v>
      </c>
      <c r="Q755" s="11">
        <v>22.854794520547944</v>
      </c>
      <c r="R755" s="7" t="s">
        <v>1600</v>
      </c>
      <c r="S755" s="7" t="s">
        <v>172</v>
      </c>
      <c r="T755" s="7" t="s">
        <v>36</v>
      </c>
      <c r="U755" t="str">
        <f>IF(COUNTIF($A$2:A755,A755)=1,"Joiner","Not new")</f>
        <v>Not new</v>
      </c>
    </row>
    <row r="756" spans="1:21" customFormat="1" hidden="1" x14ac:dyDescent="0.35">
      <c r="A756" s="7" t="s">
        <v>211</v>
      </c>
      <c r="B756" s="7" t="s">
        <v>1601</v>
      </c>
      <c r="C756" s="7" t="s">
        <v>1547</v>
      </c>
      <c r="D756" s="7" t="s">
        <v>1548</v>
      </c>
      <c r="E756" s="7" t="s">
        <v>172</v>
      </c>
      <c r="F756" s="7" t="s">
        <v>28</v>
      </c>
      <c r="G756" s="8">
        <v>38504</v>
      </c>
      <c r="H756" s="8">
        <v>43867</v>
      </c>
      <c r="I756" s="9">
        <v>98</v>
      </c>
      <c r="J756" s="9">
        <v>146.34</v>
      </c>
      <c r="K756" s="9">
        <v>48.34</v>
      </c>
      <c r="L756" s="9">
        <v>0.49326530612244901</v>
      </c>
      <c r="M756" s="11">
        <v>6512.95</v>
      </c>
      <c r="N756" s="9">
        <v>236.94999999999982</v>
      </c>
      <c r="O756" s="9">
        <v>6276</v>
      </c>
      <c r="P756" s="9" t="s">
        <v>631</v>
      </c>
      <c r="Q756" s="11">
        <v>14.693150684931506</v>
      </c>
      <c r="R756" s="7" t="s">
        <v>1602</v>
      </c>
      <c r="S756" s="7" t="s">
        <v>172</v>
      </c>
      <c r="T756" s="7" t="s">
        <v>28</v>
      </c>
      <c r="U756" t="str">
        <f>IF(COUNTIF($A$2:A756,A756)=1,"Joiner","Not new")</f>
        <v>Not new</v>
      </c>
    </row>
    <row r="757" spans="1:21" customFormat="1" hidden="1" x14ac:dyDescent="0.35">
      <c r="A757" s="7" t="s">
        <v>217</v>
      </c>
      <c r="B757" s="7" t="s">
        <v>1365</v>
      </c>
      <c r="C757" s="7" t="s">
        <v>1547</v>
      </c>
      <c r="D757" s="7" t="s">
        <v>1548</v>
      </c>
      <c r="E757" s="7" t="s">
        <v>172</v>
      </c>
      <c r="F757" s="7" t="s">
        <v>32</v>
      </c>
      <c r="G757" s="8">
        <v>40582</v>
      </c>
      <c r="H757" s="8">
        <v>42986</v>
      </c>
      <c r="I757" s="9">
        <v>207.6</v>
      </c>
      <c r="J757" s="9">
        <v>193.5</v>
      </c>
      <c r="K757" s="9">
        <v>-14.099999999999994</v>
      </c>
      <c r="L757" s="9">
        <v>-6.791907514450865E-2</v>
      </c>
      <c r="M757" s="11">
        <v>2157.4</v>
      </c>
      <c r="N757" s="9">
        <v>2157.4</v>
      </c>
      <c r="O757" s="9">
        <v>0</v>
      </c>
      <c r="P757" s="9" t="s">
        <v>631</v>
      </c>
      <c r="Q757" s="11">
        <v>6.5863013698630137</v>
      </c>
      <c r="R757" s="7" t="s">
        <v>1603</v>
      </c>
      <c r="S757" s="7" t="s">
        <v>172</v>
      </c>
      <c r="T757" s="7" t="s">
        <v>32</v>
      </c>
      <c r="U757" t="str">
        <f>IF(COUNTIF($A$2:A757,A757)=1,"Joiner","Not new")</f>
        <v>Not new</v>
      </c>
    </row>
    <row r="758" spans="1:21" customFormat="1" hidden="1" x14ac:dyDescent="0.35">
      <c r="A758" s="7" t="s">
        <v>174</v>
      </c>
      <c r="B758" s="7" t="s">
        <v>690</v>
      </c>
      <c r="C758" s="7" t="s">
        <v>1547</v>
      </c>
      <c r="D758" s="7" t="s">
        <v>1548</v>
      </c>
      <c r="E758" s="7" t="s">
        <v>172</v>
      </c>
      <c r="F758" s="7" t="s">
        <v>28</v>
      </c>
      <c r="G758" s="8">
        <v>40522</v>
      </c>
      <c r="H758" s="8">
        <v>41426</v>
      </c>
      <c r="I758" s="9">
        <v>20.2</v>
      </c>
      <c r="J758" s="9">
        <v>9.9</v>
      </c>
      <c r="K758" s="9">
        <v>-10.299999999999999</v>
      </c>
      <c r="L758" s="9">
        <v>-0.50990099009900991</v>
      </c>
      <c r="M758" s="11">
        <v>161.1</v>
      </c>
      <c r="N758" s="9">
        <v>161.1</v>
      </c>
      <c r="O758" s="9">
        <v>0</v>
      </c>
      <c r="P758" s="9" t="s">
        <v>643</v>
      </c>
      <c r="Q758" s="11">
        <v>2.4767123287671233</v>
      </c>
      <c r="R758" s="7" t="s">
        <v>1604</v>
      </c>
      <c r="S758" s="7" t="s">
        <v>172</v>
      </c>
      <c r="T758" s="7" t="s">
        <v>28</v>
      </c>
      <c r="U758" t="str">
        <f>IF(COUNTIF($A$2:A758,A758)=1,"Joiner","Not new")</f>
        <v>Not new</v>
      </c>
    </row>
    <row r="759" spans="1:21" customFormat="1" hidden="1" x14ac:dyDescent="0.35">
      <c r="A759" s="7" t="s">
        <v>224</v>
      </c>
      <c r="B759" s="7" t="s">
        <v>1368</v>
      </c>
      <c r="C759" s="7" t="s">
        <v>1547</v>
      </c>
      <c r="D759" s="7" t="s">
        <v>1548</v>
      </c>
      <c r="E759" s="7" t="s">
        <v>172</v>
      </c>
      <c r="F759" s="7" t="s">
        <v>32</v>
      </c>
      <c r="G759" s="8">
        <v>38534</v>
      </c>
      <c r="H759" s="8">
        <v>46387</v>
      </c>
      <c r="I759" s="9">
        <v>20.74</v>
      </c>
      <c r="J759" s="9">
        <v>20.99</v>
      </c>
      <c r="K759" s="9">
        <v>0.25</v>
      </c>
      <c r="L759" s="9">
        <v>1.2054001928640309E-2</v>
      </c>
      <c r="M759" s="11">
        <v>7287.7</v>
      </c>
      <c r="N759" s="9">
        <v>337.69999999999982</v>
      </c>
      <c r="O759" s="9">
        <v>6950</v>
      </c>
      <c r="P759" s="9" t="s">
        <v>631</v>
      </c>
      <c r="Q759" s="11">
        <v>21.515068493150686</v>
      </c>
      <c r="R759" s="7" t="s">
        <v>1605</v>
      </c>
      <c r="S759" s="7" t="s">
        <v>172</v>
      </c>
      <c r="T759" s="7" t="s">
        <v>32</v>
      </c>
      <c r="U759" t="str">
        <f>IF(COUNTIF($A$2:A759,A759)=1,"Joiner","Not new")</f>
        <v>Not new</v>
      </c>
    </row>
    <row r="760" spans="1:21" customFormat="1" hidden="1" x14ac:dyDescent="0.35">
      <c r="A760" s="7" t="s">
        <v>708</v>
      </c>
      <c r="B760" s="7" t="s">
        <v>709</v>
      </c>
      <c r="C760" s="7" t="s">
        <v>1547</v>
      </c>
      <c r="D760" s="7" t="s">
        <v>1548</v>
      </c>
      <c r="E760" s="7" t="s">
        <v>172</v>
      </c>
      <c r="F760" s="7" t="s">
        <v>28</v>
      </c>
      <c r="G760" s="8">
        <v>41153</v>
      </c>
      <c r="H760" s="8">
        <v>44469</v>
      </c>
      <c r="I760" s="9">
        <v>106.3</v>
      </c>
      <c r="J760" s="9">
        <v>131.9</v>
      </c>
      <c r="K760" s="9">
        <v>25.600000000000009</v>
      </c>
      <c r="L760" s="9">
        <v>0.24082784571966143</v>
      </c>
      <c r="M760" s="11">
        <v>1492.3</v>
      </c>
      <c r="N760" s="9">
        <v>1492.3</v>
      </c>
      <c r="O760" s="9">
        <v>0</v>
      </c>
      <c r="P760" s="9" t="s">
        <v>631</v>
      </c>
      <c r="Q760" s="11">
        <v>9.0849315068493155</v>
      </c>
      <c r="R760" s="7" t="s">
        <v>1606</v>
      </c>
      <c r="S760" s="7" t="s">
        <v>172</v>
      </c>
      <c r="T760" s="7" t="s">
        <v>28</v>
      </c>
      <c r="U760" t="str">
        <f>IF(COUNTIF($A$2:A760,A760)=1,"Joiner","Not new")</f>
        <v>Not new</v>
      </c>
    </row>
    <row r="761" spans="1:21" customFormat="1" hidden="1" x14ac:dyDescent="0.35">
      <c r="A761" s="7" t="s">
        <v>1040</v>
      </c>
      <c r="B761" s="7" t="s">
        <v>1041</v>
      </c>
      <c r="C761" s="7" t="s">
        <v>1547</v>
      </c>
      <c r="D761" s="7" t="s">
        <v>1548</v>
      </c>
      <c r="E761" s="7" t="s">
        <v>172</v>
      </c>
      <c r="F761" s="7" t="s">
        <v>28</v>
      </c>
      <c r="G761" s="8">
        <v>41359</v>
      </c>
      <c r="H761" s="8">
        <v>47451</v>
      </c>
      <c r="I761" s="9">
        <v>-74.900000000000006</v>
      </c>
      <c r="J761" s="9">
        <v>-53.2</v>
      </c>
      <c r="K761" s="9">
        <v>21.700000000000003</v>
      </c>
      <c r="L761" s="9">
        <v>-0.28971962616822433</v>
      </c>
      <c r="M761" s="11">
        <v>-7169.2</v>
      </c>
      <c r="N761" s="9">
        <v>-7169.2</v>
      </c>
      <c r="O761" s="9">
        <v>0</v>
      </c>
      <c r="P761" s="9" t="s">
        <v>625</v>
      </c>
      <c r="Q761" s="11">
        <v>16.69041095890411</v>
      </c>
      <c r="R761" s="7" t="s">
        <v>1607</v>
      </c>
      <c r="S761" s="7" t="s">
        <v>172</v>
      </c>
      <c r="T761" s="7" t="s">
        <v>28</v>
      </c>
      <c r="U761" t="str">
        <f>IF(COUNTIF($A$2:A761,A761)=1,"Joiner","Not new")</f>
        <v>Not new</v>
      </c>
    </row>
    <row r="762" spans="1:21" customFormat="1" hidden="1" x14ac:dyDescent="0.35">
      <c r="A762" s="7" t="s">
        <v>1360</v>
      </c>
      <c r="B762" s="7" t="s">
        <v>1608</v>
      </c>
      <c r="C762" s="7" t="s">
        <v>1547</v>
      </c>
      <c r="D762" s="7" t="s">
        <v>1548</v>
      </c>
      <c r="E762" s="7" t="s">
        <v>172</v>
      </c>
      <c r="F762" s="7" t="s">
        <v>36</v>
      </c>
      <c r="G762" s="8">
        <v>41789</v>
      </c>
      <c r="H762" s="8">
        <v>46387</v>
      </c>
      <c r="I762" s="9">
        <v>35.6</v>
      </c>
      <c r="J762" s="9">
        <v>26.62</v>
      </c>
      <c r="K762" s="9">
        <v>-8.98</v>
      </c>
      <c r="L762" s="9">
        <v>-0.25224719101123594</v>
      </c>
      <c r="M762" s="11">
        <v>199.1</v>
      </c>
      <c r="N762" s="9">
        <v>199.1</v>
      </c>
      <c r="O762" s="9">
        <v>0</v>
      </c>
      <c r="P762" s="9" t="s">
        <v>631</v>
      </c>
      <c r="Q762" s="11">
        <v>12.597260273972603</v>
      </c>
      <c r="R762" s="7" t="s">
        <v>1609</v>
      </c>
      <c r="S762" s="7" t="s">
        <v>172</v>
      </c>
      <c r="T762" s="7" t="s">
        <v>36</v>
      </c>
      <c r="U762" t="str">
        <f>IF(COUNTIF($A$2:A762,A762)=1,"Joiner","Not new")</f>
        <v>Not new</v>
      </c>
    </row>
    <row r="763" spans="1:21" customFormat="1" hidden="1" x14ac:dyDescent="0.35">
      <c r="A763" s="7" t="s">
        <v>1610</v>
      </c>
      <c r="B763" s="7" t="s">
        <v>1611</v>
      </c>
      <c r="C763" s="7" t="s">
        <v>1547</v>
      </c>
      <c r="D763" s="7" t="s">
        <v>1548</v>
      </c>
      <c r="E763" s="7" t="s">
        <v>172</v>
      </c>
      <c r="F763" s="7" t="s">
        <v>28</v>
      </c>
      <c r="G763" s="8">
        <v>42186</v>
      </c>
      <c r="H763" s="8">
        <v>47483</v>
      </c>
      <c r="I763" s="9">
        <v>14</v>
      </c>
      <c r="J763" s="9">
        <v>9</v>
      </c>
      <c r="K763" s="9">
        <v>-5</v>
      </c>
      <c r="L763" s="9">
        <v>-0.35714285714285715</v>
      </c>
      <c r="M763" s="11">
        <v>79</v>
      </c>
      <c r="N763" s="9">
        <v>79</v>
      </c>
      <c r="O763" s="9">
        <v>0</v>
      </c>
      <c r="P763" s="9" t="s">
        <v>631</v>
      </c>
      <c r="Q763" s="11">
        <v>14.512328767123288</v>
      </c>
      <c r="R763" s="7" t="s">
        <v>1612</v>
      </c>
      <c r="S763" s="7" t="s">
        <v>172</v>
      </c>
      <c r="T763" s="7" t="s">
        <v>28</v>
      </c>
      <c r="U763" t="str">
        <f>IF(COUNTIF($A$2:A763,A763)=1,"Joiner","Not new")</f>
        <v>Joiner</v>
      </c>
    </row>
    <row r="764" spans="1:21" customFormat="1" hidden="1" x14ac:dyDescent="0.35">
      <c r="A764" s="7" t="s">
        <v>1613</v>
      </c>
      <c r="B764" s="7" t="s">
        <v>1614</v>
      </c>
      <c r="C764" s="7" t="s">
        <v>1547</v>
      </c>
      <c r="D764" s="7" t="s">
        <v>1548</v>
      </c>
      <c r="E764" s="7" t="s">
        <v>172</v>
      </c>
      <c r="F764" s="7" t="s">
        <v>197</v>
      </c>
      <c r="G764" s="8">
        <v>41974</v>
      </c>
      <c r="H764" s="8">
        <v>45444</v>
      </c>
      <c r="I764" s="9">
        <v>8.6</v>
      </c>
      <c r="J764" s="9">
        <v>11.3</v>
      </c>
      <c r="K764" s="9">
        <v>2.7000000000000011</v>
      </c>
      <c r="L764" s="9">
        <v>0.31395348837209314</v>
      </c>
      <c r="M764" s="11">
        <v>385.11</v>
      </c>
      <c r="N764" s="9">
        <v>385.11</v>
      </c>
      <c r="O764" s="9">
        <v>0</v>
      </c>
      <c r="P764" s="9" t="s">
        <v>631</v>
      </c>
      <c r="Q764" s="11">
        <v>9.506849315068493</v>
      </c>
      <c r="R764" s="7" t="s">
        <v>1615</v>
      </c>
      <c r="S764" s="7" t="s">
        <v>172</v>
      </c>
      <c r="T764" s="7" t="s">
        <v>197</v>
      </c>
      <c r="U764" t="str">
        <f>IF(COUNTIF($A$2:A764,A764)=1,"Joiner","Not new")</f>
        <v>Joiner</v>
      </c>
    </row>
    <row r="765" spans="1:21" customFormat="1" hidden="1" x14ac:dyDescent="0.35">
      <c r="A765" s="7" t="s">
        <v>1616</v>
      </c>
      <c r="B765" s="7" t="s">
        <v>1617</v>
      </c>
      <c r="C765" s="7" t="s">
        <v>1547</v>
      </c>
      <c r="D765" s="7" t="s">
        <v>1548</v>
      </c>
      <c r="E765" s="7" t="s">
        <v>172</v>
      </c>
      <c r="F765" s="7" t="s">
        <v>36</v>
      </c>
      <c r="G765" s="8">
        <v>41213</v>
      </c>
      <c r="H765" s="8">
        <v>45382</v>
      </c>
      <c r="I765" s="9">
        <v>72.5</v>
      </c>
      <c r="J765" s="9">
        <v>69.099999999999994</v>
      </c>
      <c r="K765" s="9">
        <v>-3.4000000000000057</v>
      </c>
      <c r="L765" s="9">
        <v>-4.6896551724138008E-2</v>
      </c>
      <c r="M765" s="11">
        <v>1592</v>
      </c>
      <c r="N765" s="9">
        <v>0</v>
      </c>
      <c r="O765" s="9">
        <v>1592</v>
      </c>
      <c r="P765" s="9" t="s">
        <v>631</v>
      </c>
      <c r="Q765" s="11">
        <v>11.421917808219177</v>
      </c>
      <c r="R765" s="7" t="s">
        <v>1618</v>
      </c>
      <c r="S765" s="7" t="s">
        <v>172</v>
      </c>
      <c r="T765" s="7" t="s">
        <v>36</v>
      </c>
      <c r="U765" t="str">
        <f>IF(COUNTIF($A$2:A765,A765)=1,"Joiner","Not new")</f>
        <v>Joiner</v>
      </c>
    </row>
    <row r="766" spans="1:21" customFormat="1" hidden="1" x14ac:dyDescent="0.35">
      <c r="A766" s="7" t="s">
        <v>1619</v>
      </c>
      <c r="B766" s="7" t="s">
        <v>1620</v>
      </c>
      <c r="C766" s="7" t="s">
        <v>1547</v>
      </c>
      <c r="D766" s="7" t="s">
        <v>1548</v>
      </c>
      <c r="E766" s="7" t="s">
        <v>172</v>
      </c>
      <c r="F766" s="7" t="s">
        <v>36</v>
      </c>
      <c r="G766" s="8">
        <v>40878</v>
      </c>
      <c r="H766" s="8">
        <v>45657</v>
      </c>
      <c r="I766" s="9">
        <v>772.4</v>
      </c>
      <c r="J766" s="9">
        <v>740.1</v>
      </c>
      <c r="K766" s="9">
        <v>-32.299999999999955</v>
      </c>
      <c r="L766" s="9">
        <v>-4.181771103055406E-2</v>
      </c>
      <c r="M766" s="11">
        <v>5507</v>
      </c>
      <c r="N766" s="9">
        <v>0</v>
      </c>
      <c r="O766" s="9">
        <v>5507</v>
      </c>
      <c r="P766" s="9" t="s">
        <v>631</v>
      </c>
      <c r="Q766" s="11">
        <v>13.093150684931507</v>
      </c>
      <c r="R766" s="7" t="s">
        <v>1621</v>
      </c>
      <c r="S766" s="7" t="s">
        <v>172</v>
      </c>
      <c r="T766" s="7" t="s">
        <v>36</v>
      </c>
      <c r="U766" t="str">
        <f>IF(COUNTIF($A$2:A766,A766)=1,"Joiner","Not new")</f>
        <v>Joiner</v>
      </c>
    </row>
    <row r="767" spans="1:21" customFormat="1" hidden="1" x14ac:dyDescent="0.35">
      <c r="A767" s="7" t="s">
        <v>1622</v>
      </c>
      <c r="B767" s="7" t="s">
        <v>1623</v>
      </c>
      <c r="C767" s="7" t="s">
        <v>1547</v>
      </c>
      <c r="D767" s="7" t="s">
        <v>1548</v>
      </c>
      <c r="E767" s="7" t="s">
        <v>172</v>
      </c>
      <c r="F767" s="7" t="s">
        <v>28</v>
      </c>
      <c r="G767" s="8">
        <v>40544</v>
      </c>
      <c r="H767" s="8">
        <v>45657</v>
      </c>
      <c r="I767" s="9">
        <v>263.2</v>
      </c>
      <c r="J767" s="9">
        <v>256.5</v>
      </c>
      <c r="K767" s="9">
        <v>-6.6999999999999886</v>
      </c>
      <c r="L767" s="9">
        <v>-2.5455927051671691E-2</v>
      </c>
      <c r="M767" s="11">
        <v>2620</v>
      </c>
      <c r="N767" s="9">
        <v>0</v>
      </c>
      <c r="O767" s="9">
        <v>2620</v>
      </c>
      <c r="P767" s="9" t="s">
        <v>631</v>
      </c>
      <c r="Q767" s="11">
        <v>14.008219178082191</v>
      </c>
      <c r="R767" s="7" t="s">
        <v>1624</v>
      </c>
      <c r="S767" s="7" t="s">
        <v>172</v>
      </c>
      <c r="T767" s="7" t="s">
        <v>28</v>
      </c>
      <c r="U767" t="str">
        <f>IF(COUNTIF($A$2:A767,A767)=1,"Joiner","Not new")</f>
        <v>Joiner</v>
      </c>
    </row>
    <row r="768" spans="1:21" customFormat="1" hidden="1" x14ac:dyDescent="0.35">
      <c r="A768" s="7" t="s">
        <v>1625</v>
      </c>
      <c r="B768" s="7" t="s">
        <v>1626</v>
      </c>
      <c r="C768" s="7" t="s">
        <v>1547</v>
      </c>
      <c r="D768" s="7" t="s">
        <v>1548</v>
      </c>
      <c r="E768" s="7" t="s">
        <v>172</v>
      </c>
      <c r="F768" s="7" t="s">
        <v>36</v>
      </c>
      <c r="G768" s="8">
        <v>40850</v>
      </c>
      <c r="H768" s="8">
        <v>44926</v>
      </c>
      <c r="I768" s="9">
        <v>652</v>
      </c>
      <c r="J768" s="9">
        <v>474.5</v>
      </c>
      <c r="K768" s="9">
        <v>-177.5</v>
      </c>
      <c r="L768" s="9">
        <v>-0.27223926380368096</v>
      </c>
      <c r="M768" s="11">
        <v>4826.8</v>
      </c>
      <c r="N768" s="9">
        <v>947.10000000000036</v>
      </c>
      <c r="O768" s="9">
        <v>3879.7</v>
      </c>
      <c r="P768" s="9" t="s">
        <v>631</v>
      </c>
      <c r="Q768" s="11">
        <v>11.167123287671233</v>
      </c>
      <c r="R768" s="7" t="s">
        <v>1627</v>
      </c>
      <c r="S768" s="7" t="s">
        <v>172</v>
      </c>
      <c r="T768" s="7" t="s">
        <v>36</v>
      </c>
      <c r="U768" t="str">
        <f>IF(COUNTIF($A$2:A768,A768)=1,"Joiner","Not new")</f>
        <v>Joiner</v>
      </c>
    </row>
    <row r="769" spans="1:21" customFormat="1" hidden="1" x14ac:dyDescent="0.35">
      <c r="A769" s="7" t="s">
        <v>1628</v>
      </c>
      <c r="B769" s="7" t="s">
        <v>1629</v>
      </c>
      <c r="C769" s="7" t="s">
        <v>1547</v>
      </c>
      <c r="D769" s="7" t="s">
        <v>1548</v>
      </c>
      <c r="E769" s="7" t="s">
        <v>172</v>
      </c>
      <c r="F769" s="7" t="s">
        <v>36</v>
      </c>
      <c r="G769" s="8">
        <v>41106</v>
      </c>
      <c r="H769" s="8">
        <v>43830</v>
      </c>
      <c r="I769" s="9">
        <v>178.86</v>
      </c>
      <c r="J769" s="9">
        <v>180.96</v>
      </c>
      <c r="K769" s="9">
        <v>2.0999999999999943</v>
      </c>
      <c r="L769" s="9">
        <v>1.1741026501174069E-2</v>
      </c>
      <c r="M769" s="11">
        <v>733.9</v>
      </c>
      <c r="N769" s="9">
        <v>132.69999999999993</v>
      </c>
      <c r="O769" s="9">
        <v>601.20000000000005</v>
      </c>
      <c r="P769" s="9" t="s">
        <v>631</v>
      </c>
      <c r="Q769" s="11">
        <v>7.463013698630137</v>
      </c>
      <c r="R769" s="7" t="s">
        <v>1630</v>
      </c>
      <c r="S769" s="7" t="s">
        <v>172</v>
      </c>
      <c r="T769" s="7" t="s">
        <v>36</v>
      </c>
      <c r="U769" t="str">
        <f>IF(COUNTIF($A$2:A769,A769)=1,"Joiner","Not new")</f>
        <v>Joiner</v>
      </c>
    </row>
    <row r="770" spans="1:21" customFormat="1" hidden="1" x14ac:dyDescent="0.35">
      <c r="A770" s="7" t="s">
        <v>1631</v>
      </c>
      <c r="B770" s="7" t="s">
        <v>1632</v>
      </c>
      <c r="C770" s="7" t="s">
        <v>1547</v>
      </c>
      <c r="D770" s="7" t="s">
        <v>1548</v>
      </c>
      <c r="E770" s="7" t="s">
        <v>172</v>
      </c>
      <c r="F770" s="7" t="s">
        <v>197</v>
      </c>
      <c r="G770" s="8">
        <v>42333</v>
      </c>
      <c r="H770" s="8">
        <v>43120</v>
      </c>
      <c r="I770" s="9">
        <v>230</v>
      </c>
      <c r="J770" s="9">
        <v>86.5</v>
      </c>
      <c r="K770" s="9">
        <v>-143.5</v>
      </c>
      <c r="L770" s="9">
        <v>-0.62391304347826082</v>
      </c>
      <c r="M770" s="11">
        <v>250</v>
      </c>
      <c r="N770" s="9">
        <v>250</v>
      </c>
      <c r="O770" s="9">
        <v>0</v>
      </c>
      <c r="P770" s="9" t="s">
        <v>631</v>
      </c>
      <c r="Q770" s="11">
        <v>2.1561643835616437</v>
      </c>
      <c r="R770" s="7" t="s">
        <v>1633</v>
      </c>
      <c r="S770" s="7" t="s">
        <v>172</v>
      </c>
      <c r="T770" s="7" t="s">
        <v>197</v>
      </c>
      <c r="U770" t="str">
        <f>IF(COUNTIF($A$2:A770,A770)=1,"Joiner","Not new")</f>
        <v>Joiner</v>
      </c>
    </row>
    <row r="771" spans="1:21" customFormat="1" hidden="1" x14ac:dyDescent="0.35">
      <c r="A771" s="7" t="s">
        <v>220</v>
      </c>
      <c r="B771" s="7" t="s">
        <v>1634</v>
      </c>
      <c r="C771" s="7" t="s">
        <v>1547</v>
      </c>
      <c r="D771" s="7" t="s">
        <v>1548</v>
      </c>
      <c r="E771" s="7" t="s">
        <v>222</v>
      </c>
      <c r="F771" s="7" t="s">
        <v>28</v>
      </c>
      <c r="G771" s="8">
        <v>37622</v>
      </c>
      <c r="H771" s="8">
        <v>42735</v>
      </c>
      <c r="I771" s="9">
        <v>3.46</v>
      </c>
      <c r="J771" s="9">
        <v>5.58</v>
      </c>
      <c r="K771" s="9">
        <v>2.12</v>
      </c>
      <c r="L771" s="9">
        <v>0.61271676300578037</v>
      </c>
      <c r="M771" s="11">
        <v>77.73</v>
      </c>
      <c r="N771" s="9">
        <v>77.73</v>
      </c>
      <c r="O771" s="9">
        <v>0</v>
      </c>
      <c r="P771" s="9" t="s">
        <v>643</v>
      </c>
      <c r="Q771" s="11">
        <v>14.008219178082191</v>
      </c>
      <c r="R771" s="7" t="s">
        <v>1635</v>
      </c>
      <c r="S771" s="7" t="s">
        <v>222</v>
      </c>
      <c r="T771" s="7" t="s">
        <v>28</v>
      </c>
      <c r="U771" t="str">
        <f>IF(COUNTIF($A$2:A771,A771)=1,"Joiner","Not new")</f>
        <v>Not new</v>
      </c>
    </row>
    <row r="772" spans="1:21" customFormat="1" hidden="1" x14ac:dyDescent="0.35">
      <c r="A772" s="7" t="s">
        <v>227</v>
      </c>
      <c r="B772" s="7" t="s">
        <v>1374</v>
      </c>
      <c r="C772" s="7" t="s">
        <v>1547</v>
      </c>
      <c r="D772" s="7" t="s">
        <v>1548</v>
      </c>
      <c r="E772" s="7" t="s">
        <v>222</v>
      </c>
      <c r="F772" s="7" t="s">
        <v>32</v>
      </c>
      <c r="G772" s="8">
        <v>37795</v>
      </c>
      <c r="H772" s="8">
        <v>43100</v>
      </c>
      <c r="I772" s="9">
        <v>100.8738</v>
      </c>
      <c r="J772" s="9">
        <v>74</v>
      </c>
      <c r="K772" s="9">
        <v>-26.873800000000003</v>
      </c>
      <c r="L772" s="9">
        <v>-0.26641010847217017</v>
      </c>
      <c r="M772" s="11">
        <v>2109.8357999999998</v>
      </c>
      <c r="N772" s="9">
        <v>2109.8357999999998</v>
      </c>
      <c r="O772" s="9">
        <v>0</v>
      </c>
      <c r="P772" s="9" t="s">
        <v>625</v>
      </c>
      <c r="Q772" s="11">
        <v>14.534246575342467</v>
      </c>
      <c r="R772" s="7" t="s">
        <v>1636</v>
      </c>
      <c r="S772" s="7" t="s">
        <v>222</v>
      </c>
      <c r="T772" s="7" t="s">
        <v>32</v>
      </c>
      <c r="U772" t="str">
        <f>IF(COUNTIF($A$2:A772,A772)=1,"Joiner","Not new")</f>
        <v>Not new</v>
      </c>
    </row>
    <row r="773" spans="1:21" customFormat="1" hidden="1" x14ac:dyDescent="0.35">
      <c r="A773" s="7" t="s">
        <v>605</v>
      </c>
      <c r="B773" s="7" t="s">
        <v>857</v>
      </c>
      <c r="C773" s="7" t="s">
        <v>1547</v>
      </c>
      <c r="D773" s="7" t="s">
        <v>1548</v>
      </c>
      <c r="E773" s="7" t="s">
        <v>222</v>
      </c>
      <c r="F773" s="7" t="s">
        <v>28</v>
      </c>
      <c r="G773" s="8">
        <v>41453</v>
      </c>
      <c r="H773" s="8">
        <v>45016</v>
      </c>
      <c r="I773" s="9">
        <v>276.60000000000002</v>
      </c>
      <c r="J773" s="9">
        <v>152.69999999999999</v>
      </c>
      <c r="K773" s="9">
        <v>-123.90000000000003</v>
      </c>
      <c r="L773" s="9">
        <v>-0.44793926247288512</v>
      </c>
      <c r="M773" s="11">
        <v>10997.761</v>
      </c>
      <c r="N773" s="9">
        <v>10997.761</v>
      </c>
      <c r="O773" s="9">
        <v>0</v>
      </c>
      <c r="P773" s="9" t="s">
        <v>631</v>
      </c>
      <c r="Q773" s="11">
        <v>9.7616438356164377</v>
      </c>
      <c r="R773" s="7" t="s">
        <v>1637</v>
      </c>
      <c r="S773" s="7" t="s">
        <v>222</v>
      </c>
      <c r="T773" s="7" t="s">
        <v>28</v>
      </c>
      <c r="U773" t="str">
        <f>IF(COUNTIF($A$2:A773,A773)=1,"Joiner","Not new")</f>
        <v>Not new</v>
      </c>
    </row>
    <row r="774" spans="1:21" customFormat="1" hidden="1" x14ac:dyDescent="0.35">
      <c r="A774" s="7" t="s">
        <v>867</v>
      </c>
      <c r="B774" s="7" t="s">
        <v>868</v>
      </c>
      <c r="C774" s="7" t="s">
        <v>1547</v>
      </c>
      <c r="D774" s="7" t="s">
        <v>1548</v>
      </c>
      <c r="E774" s="7" t="s">
        <v>222</v>
      </c>
      <c r="F774" s="7" t="s">
        <v>28</v>
      </c>
      <c r="G774" s="8">
        <v>40934</v>
      </c>
      <c r="H774" s="8">
        <v>42094</v>
      </c>
      <c r="I774" s="9">
        <v>179.47</v>
      </c>
      <c r="J774" s="9">
        <v>171.32</v>
      </c>
      <c r="K774" s="9">
        <v>-8.1500000000000057</v>
      </c>
      <c r="L774" s="9">
        <v>-4.5411489385412639E-2</v>
      </c>
      <c r="M774" s="11">
        <v>527.54</v>
      </c>
      <c r="N774" s="9">
        <v>527.54</v>
      </c>
      <c r="O774" s="9">
        <v>0</v>
      </c>
      <c r="P774" s="9" t="s">
        <v>643</v>
      </c>
      <c r="Q774" s="11">
        <v>3.1780821917808217</v>
      </c>
      <c r="R774" s="7" t="s">
        <v>1638</v>
      </c>
      <c r="S774" s="7" t="s">
        <v>222</v>
      </c>
      <c r="T774" s="7" t="s">
        <v>28</v>
      </c>
      <c r="U774" t="str">
        <f>IF(COUNTIF($A$2:A774,A774)=1,"Joiner","Not new")</f>
        <v>Not new</v>
      </c>
    </row>
    <row r="775" spans="1:21" customFormat="1" hidden="1" x14ac:dyDescent="0.35">
      <c r="A775" s="7" t="s">
        <v>870</v>
      </c>
      <c r="B775" s="7" t="s">
        <v>871</v>
      </c>
      <c r="C775" s="7" t="s">
        <v>1547</v>
      </c>
      <c r="D775" s="7" t="s">
        <v>1548</v>
      </c>
      <c r="E775" s="7" t="s">
        <v>222</v>
      </c>
      <c r="F775" s="7" t="s">
        <v>28</v>
      </c>
      <c r="G775" s="8">
        <v>40634</v>
      </c>
      <c r="H775" s="8">
        <v>41730</v>
      </c>
      <c r="I775" s="9">
        <v>39.799999999999997</v>
      </c>
      <c r="J775" s="9">
        <v>39.799999999999997</v>
      </c>
      <c r="K775" s="9">
        <v>0</v>
      </c>
      <c r="L775" s="9">
        <v>0</v>
      </c>
      <c r="M775" s="11">
        <v>389.3</v>
      </c>
      <c r="N775" s="9">
        <v>389.3</v>
      </c>
      <c r="O775" s="9">
        <v>0</v>
      </c>
      <c r="P775" s="9" t="s">
        <v>625</v>
      </c>
      <c r="Q775" s="11">
        <v>3.0027397260273974</v>
      </c>
      <c r="R775" s="7" t="s">
        <v>1639</v>
      </c>
      <c r="S775" s="7" t="s">
        <v>222</v>
      </c>
      <c r="T775" s="7" t="s">
        <v>28</v>
      </c>
      <c r="U775" t="str">
        <f>IF(COUNTIF($A$2:A775,A775)=1,"Joiner","Not new")</f>
        <v>Not new</v>
      </c>
    </row>
    <row r="776" spans="1:21" customFormat="1" hidden="1" x14ac:dyDescent="0.35">
      <c r="A776" s="7" t="s">
        <v>873</v>
      </c>
      <c r="B776" s="7" t="s">
        <v>874</v>
      </c>
      <c r="C776" s="7" t="s">
        <v>1547</v>
      </c>
      <c r="D776" s="7" t="s">
        <v>1548</v>
      </c>
      <c r="E776" s="7" t="s">
        <v>222</v>
      </c>
      <c r="F776" s="7" t="s">
        <v>32</v>
      </c>
      <c r="G776" s="8">
        <v>40987</v>
      </c>
      <c r="H776" s="8">
        <v>42673</v>
      </c>
      <c r="I776" s="9">
        <v>8.3000000000000007</v>
      </c>
      <c r="J776" s="9">
        <v>5.8</v>
      </c>
      <c r="K776" s="9">
        <v>-2.5000000000000009</v>
      </c>
      <c r="L776" s="9">
        <v>-0.30120481927710852</v>
      </c>
      <c r="M776" s="11">
        <v>26.5</v>
      </c>
      <c r="N776" s="9">
        <v>26.5</v>
      </c>
      <c r="O776" s="9">
        <v>0</v>
      </c>
      <c r="P776" s="9" t="s">
        <v>643</v>
      </c>
      <c r="Q776" s="11">
        <v>4.6191780821917812</v>
      </c>
      <c r="R776" s="7" t="s">
        <v>1640</v>
      </c>
      <c r="S776" s="7" t="s">
        <v>222</v>
      </c>
      <c r="T776" s="7" t="s">
        <v>32</v>
      </c>
      <c r="U776" t="str">
        <f>IF(COUNTIF($A$2:A776,A776)=1,"Joiner","Not new")</f>
        <v>Not new</v>
      </c>
    </row>
    <row r="777" spans="1:21" customFormat="1" hidden="1" x14ac:dyDescent="0.35">
      <c r="A777" s="7" t="s">
        <v>877</v>
      </c>
      <c r="B777" s="7" t="s">
        <v>878</v>
      </c>
      <c r="C777" s="7" t="s">
        <v>1547</v>
      </c>
      <c r="D777" s="7" t="s">
        <v>1548</v>
      </c>
      <c r="E777" s="7" t="s">
        <v>222</v>
      </c>
      <c r="F777" s="7" t="s">
        <v>28</v>
      </c>
      <c r="G777" s="8">
        <v>40909</v>
      </c>
      <c r="H777" s="8">
        <v>43250</v>
      </c>
      <c r="I777" s="9">
        <v>87.366299999999995</v>
      </c>
      <c r="J777" s="9">
        <v>67.320400000000006</v>
      </c>
      <c r="K777" s="9">
        <v>-20.045899999999989</v>
      </c>
      <c r="L777" s="9">
        <v>-0.22944659439623732</v>
      </c>
      <c r="M777" s="11">
        <v>1247.2498000000001</v>
      </c>
      <c r="N777" s="9">
        <v>1227.2498000000001</v>
      </c>
      <c r="O777" s="9">
        <v>20</v>
      </c>
      <c r="P777" s="9" t="s">
        <v>625</v>
      </c>
      <c r="Q777" s="11">
        <v>6.4136986301369863</v>
      </c>
      <c r="R777" s="7" t="s">
        <v>1641</v>
      </c>
      <c r="S777" s="7" t="s">
        <v>222</v>
      </c>
      <c r="T777" s="7" t="s">
        <v>28</v>
      </c>
      <c r="U777" t="str">
        <f>IF(COUNTIF($A$2:A777,A777)=1,"Joiner","Not new")</f>
        <v>Not new</v>
      </c>
    </row>
    <row r="778" spans="1:21" customFormat="1" hidden="1" x14ac:dyDescent="0.35">
      <c r="A778" s="7" t="s">
        <v>883</v>
      </c>
      <c r="B778" s="7" t="s">
        <v>1161</v>
      </c>
      <c r="C778" s="7" t="s">
        <v>1547</v>
      </c>
      <c r="D778" s="7" t="s">
        <v>1548</v>
      </c>
      <c r="E778" s="7" t="s">
        <v>222</v>
      </c>
      <c r="F778" s="7" t="s">
        <v>32</v>
      </c>
      <c r="G778" s="8">
        <v>41520</v>
      </c>
      <c r="H778" s="8">
        <v>43344</v>
      </c>
      <c r="I778" s="9">
        <v>78.900000000000006</v>
      </c>
      <c r="J778" s="9">
        <v>78.900000000000006</v>
      </c>
      <c r="K778" s="9">
        <v>0</v>
      </c>
      <c r="L778" s="9">
        <v>0</v>
      </c>
      <c r="M778" s="11">
        <v>318.81</v>
      </c>
      <c r="N778" s="9">
        <v>318.81</v>
      </c>
      <c r="O778" s="9">
        <v>0</v>
      </c>
      <c r="P778" s="9" t="s">
        <v>625</v>
      </c>
      <c r="Q778" s="11">
        <v>4.9972602739726026</v>
      </c>
      <c r="R778" s="7" t="s">
        <v>1642</v>
      </c>
      <c r="S778" s="7" t="s">
        <v>222</v>
      </c>
      <c r="T778" s="7" t="s">
        <v>32</v>
      </c>
      <c r="U778" t="str">
        <f>IF(COUNTIF($A$2:A778,A778)=1,"Joiner","Not new")</f>
        <v>Not new</v>
      </c>
    </row>
    <row r="779" spans="1:21" customFormat="1" hidden="1" x14ac:dyDescent="0.35">
      <c r="A779" s="7" t="s">
        <v>895</v>
      </c>
      <c r="B779" s="7" t="s">
        <v>896</v>
      </c>
      <c r="C779" s="7" t="s">
        <v>1547</v>
      </c>
      <c r="D779" s="7" t="s">
        <v>1548</v>
      </c>
      <c r="E779" s="7" t="s">
        <v>222</v>
      </c>
      <c r="F779" s="7" t="s">
        <v>28</v>
      </c>
      <c r="G779" s="8">
        <v>40997</v>
      </c>
      <c r="H779" s="8">
        <v>43190</v>
      </c>
      <c r="I779" s="9">
        <v>27.86</v>
      </c>
      <c r="J779" s="9">
        <v>20.598600000000001</v>
      </c>
      <c r="K779" s="9">
        <v>-7.2613999999999983</v>
      </c>
      <c r="L779" s="9">
        <v>-0.26063890882986357</v>
      </c>
      <c r="M779" s="11">
        <v>131.16999999999999</v>
      </c>
      <c r="N779" s="9">
        <v>131.16999999999999</v>
      </c>
      <c r="O779" s="9">
        <v>0</v>
      </c>
      <c r="P779" s="9" t="s">
        <v>643</v>
      </c>
      <c r="Q779" s="11">
        <v>6.0082191780821921</v>
      </c>
      <c r="R779" s="7" t="s">
        <v>1643</v>
      </c>
      <c r="S779" s="7" t="s">
        <v>222</v>
      </c>
      <c r="T779" s="7" t="s">
        <v>28</v>
      </c>
      <c r="U779" t="str">
        <f>IF(COUNTIF($A$2:A779,A779)=1,"Joiner","Not new")</f>
        <v>Not new</v>
      </c>
    </row>
    <row r="780" spans="1:21" customFormat="1" hidden="1" x14ac:dyDescent="0.35">
      <c r="A780" s="7" t="s">
        <v>961</v>
      </c>
      <c r="B780" s="7" t="s">
        <v>1384</v>
      </c>
      <c r="C780" s="7" t="s">
        <v>1547</v>
      </c>
      <c r="D780" s="7" t="s">
        <v>1548</v>
      </c>
      <c r="E780" s="7" t="s">
        <v>222</v>
      </c>
      <c r="F780" s="7" t="s">
        <v>28</v>
      </c>
      <c r="G780" s="8">
        <v>40997</v>
      </c>
      <c r="H780" s="8">
        <v>44253</v>
      </c>
      <c r="I780" s="9">
        <v>17.190000000000001</v>
      </c>
      <c r="J780" s="9">
        <v>25.1081</v>
      </c>
      <c r="K780" s="9">
        <v>7.918099999999999</v>
      </c>
      <c r="L780" s="9">
        <v>0.46062245491564852</v>
      </c>
      <c r="M780" s="11">
        <v>133.03</v>
      </c>
      <c r="N780" s="9">
        <v>133.03</v>
      </c>
      <c r="O780" s="9">
        <v>0</v>
      </c>
      <c r="P780" s="9" t="s">
        <v>643</v>
      </c>
      <c r="Q780" s="11">
        <v>8.9205479452054792</v>
      </c>
      <c r="R780" s="7" t="s">
        <v>1644</v>
      </c>
      <c r="S780" s="7" t="s">
        <v>222</v>
      </c>
      <c r="T780" s="7" t="s">
        <v>28</v>
      </c>
      <c r="U780" t="str">
        <f>IF(COUNTIF($A$2:A780,A780)=1,"Joiner","Not new")</f>
        <v>Not new</v>
      </c>
    </row>
    <row r="781" spans="1:21" customFormat="1" hidden="1" x14ac:dyDescent="0.35">
      <c r="A781" s="7" t="s">
        <v>898</v>
      </c>
      <c r="B781" s="7" t="s">
        <v>1371</v>
      </c>
      <c r="C781" s="7" t="s">
        <v>1547</v>
      </c>
      <c r="D781" s="7" t="s">
        <v>1548</v>
      </c>
      <c r="E781" s="7" t="s">
        <v>222</v>
      </c>
      <c r="F781" s="7" t="s">
        <v>36</v>
      </c>
      <c r="G781" s="8">
        <v>40997</v>
      </c>
      <c r="H781" s="8">
        <v>43922</v>
      </c>
      <c r="I781" s="9">
        <v>137.26</v>
      </c>
      <c r="J781" s="9">
        <v>86.57</v>
      </c>
      <c r="K781" s="9">
        <v>-50.69</v>
      </c>
      <c r="L781" s="9">
        <v>-0.36929914031764538</v>
      </c>
      <c r="M781" s="11">
        <v>720.18</v>
      </c>
      <c r="N781" s="9">
        <v>720.18</v>
      </c>
      <c r="O781" s="9">
        <v>0</v>
      </c>
      <c r="P781" s="9" t="s">
        <v>643</v>
      </c>
      <c r="Q781" s="11">
        <v>8.0136986301369859</v>
      </c>
      <c r="R781" s="7" t="s">
        <v>1645</v>
      </c>
      <c r="S781" s="7" t="s">
        <v>222</v>
      </c>
      <c r="T781" s="7" t="s">
        <v>36</v>
      </c>
      <c r="U781" t="str">
        <f>IF(COUNTIF($A$2:A781,A781)=1,"Joiner","Not new")</f>
        <v>Not new</v>
      </c>
    </row>
    <row r="782" spans="1:21" customFormat="1" hidden="1" x14ac:dyDescent="0.35">
      <c r="A782" s="7" t="s">
        <v>1172</v>
      </c>
      <c r="B782" s="7" t="s">
        <v>1173</v>
      </c>
      <c r="C782" s="7" t="s">
        <v>1547</v>
      </c>
      <c r="D782" s="7" t="s">
        <v>1548</v>
      </c>
      <c r="E782" s="7" t="s">
        <v>222</v>
      </c>
      <c r="F782" s="7" t="s">
        <v>32</v>
      </c>
      <c r="G782" s="8">
        <v>41435</v>
      </c>
      <c r="H782" s="8">
        <v>42338</v>
      </c>
      <c r="I782" s="9">
        <v>44.874099999999999</v>
      </c>
      <c r="J782" s="9">
        <v>51.315600000000003</v>
      </c>
      <c r="K782" s="9">
        <v>6.4415000000000049</v>
      </c>
      <c r="L782" s="9">
        <v>0.14354605440554807</v>
      </c>
      <c r="M782" s="11">
        <v>267.01080000000002</v>
      </c>
      <c r="N782" s="9">
        <v>267.01080000000002</v>
      </c>
      <c r="O782" s="9">
        <v>0</v>
      </c>
      <c r="P782" s="9" t="s">
        <v>643</v>
      </c>
      <c r="Q782" s="11">
        <v>2.473972602739726</v>
      </c>
      <c r="R782" s="7" t="s">
        <v>1646</v>
      </c>
      <c r="S782" s="7" t="s">
        <v>222</v>
      </c>
      <c r="T782" s="7" t="s">
        <v>32</v>
      </c>
      <c r="U782" t="str">
        <f>IF(COUNTIF($A$2:A782,A782)=1,"Joiner","Not new")</f>
        <v>Not new</v>
      </c>
    </row>
    <row r="783" spans="1:21" customFormat="1" hidden="1" x14ac:dyDescent="0.35">
      <c r="A783" s="7" t="s">
        <v>1253</v>
      </c>
      <c r="B783" s="7" t="s">
        <v>1387</v>
      </c>
      <c r="C783" s="7" t="s">
        <v>1547</v>
      </c>
      <c r="D783" s="7" t="s">
        <v>1548</v>
      </c>
      <c r="E783" s="7" t="s">
        <v>222</v>
      </c>
      <c r="F783" s="7" t="s">
        <v>28</v>
      </c>
      <c r="G783" s="8">
        <v>41460</v>
      </c>
      <c r="H783" s="8">
        <v>42937</v>
      </c>
      <c r="I783" s="9">
        <v>10.5</v>
      </c>
      <c r="J783" s="9">
        <v>10.5</v>
      </c>
      <c r="K783" s="9">
        <v>0</v>
      </c>
      <c r="L783" s="9">
        <v>0</v>
      </c>
      <c r="M783" s="11">
        <v>20.399999999999999</v>
      </c>
      <c r="N783" s="9">
        <v>20.399999999999999</v>
      </c>
      <c r="O783" s="9">
        <v>0</v>
      </c>
      <c r="P783" s="9" t="s">
        <v>625</v>
      </c>
      <c r="Q783" s="11">
        <v>4.0465753424657533</v>
      </c>
      <c r="R783" s="7" t="s">
        <v>1647</v>
      </c>
      <c r="S783" s="7" t="s">
        <v>222</v>
      </c>
      <c r="T783" s="7" t="s">
        <v>28</v>
      </c>
      <c r="U783" t="str">
        <f>IF(COUNTIF($A$2:A783,A783)=1,"Joiner","Not new")</f>
        <v>Not new</v>
      </c>
    </row>
    <row r="784" spans="1:21" customFormat="1" hidden="1" x14ac:dyDescent="0.35">
      <c r="A784" s="7" t="s">
        <v>1268</v>
      </c>
      <c r="B784" s="7" t="s">
        <v>1391</v>
      </c>
      <c r="C784" s="7" t="s">
        <v>1547</v>
      </c>
      <c r="D784" s="7" t="s">
        <v>1548</v>
      </c>
      <c r="E784" s="7" t="s">
        <v>222</v>
      </c>
      <c r="F784" s="7" t="s">
        <v>36</v>
      </c>
      <c r="G784" s="8">
        <v>41374</v>
      </c>
      <c r="H784" s="8">
        <v>43100</v>
      </c>
      <c r="I784" s="9">
        <v>50</v>
      </c>
      <c r="J784" s="9">
        <v>47.9</v>
      </c>
      <c r="K784" s="9">
        <v>-2.1000000000000014</v>
      </c>
      <c r="L784" s="9">
        <v>-4.200000000000003E-2</v>
      </c>
      <c r="M784" s="11">
        <v>350</v>
      </c>
      <c r="N784" s="9">
        <v>350</v>
      </c>
      <c r="O784" s="9">
        <v>0</v>
      </c>
      <c r="P784" s="9" t="s">
        <v>625</v>
      </c>
      <c r="Q784" s="11">
        <v>4.7287671232876711</v>
      </c>
      <c r="R784" s="7" t="s">
        <v>1648</v>
      </c>
      <c r="S784" s="7" t="s">
        <v>222</v>
      </c>
      <c r="T784" s="7" t="s">
        <v>36</v>
      </c>
      <c r="U784" t="str">
        <f>IF(COUNTIF($A$2:A784,A784)=1,"Joiner","Not new")</f>
        <v>Not new</v>
      </c>
    </row>
    <row r="785" spans="1:21" customFormat="1" hidden="1" x14ac:dyDescent="0.35">
      <c r="A785" s="7" t="s">
        <v>1395</v>
      </c>
      <c r="B785" s="7" t="s">
        <v>1396</v>
      </c>
      <c r="C785" s="7" t="s">
        <v>1547</v>
      </c>
      <c r="D785" s="7" t="s">
        <v>1548</v>
      </c>
      <c r="E785" s="7" t="s">
        <v>222</v>
      </c>
      <c r="F785" s="7" t="s">
        <v>36</v>
      </c>
      <c r="G785" s="8">
        <v>41518</v>
      </c>
      <c r="H785" s="8">
        <v>43190</v>
      </c>
      <c r="I785" s="9">
        <v>8.7799999999999994</v>
      </c>
      <c r="J785" s="9">
        <v>7.2649999999999997</v>
      </c>
      <c r="K785" s="9">
        <v>-1.5149999999999997</v>
      </c>
      <c r="L785" s="9">
        <v>-0.17255125284738038</v>
      </c>
      <c r="M785" s="11">
        <v>19.28</v>
      </c>
      <c r="N785" s="9">
        <v>19.28</v>
      </c>
      <c r="O785" s="9">
        <v>0</v>
      </c>
      <c r="P785" s="9" t="s">
        <v>625</v>
      </c>
      <c r="Q785" s="11">
        <v>4.580821917808219</v>
      </c>
      <c r="R785" s="7" t="s">
        <v>1649</v>
      </c>
      <c r="S785" s="7" t="s">
        <v>222</v>
      </c>
      <c r="T785" s="7" t="s">
        <v>36</v>
      </c>
      <c r="U785" t="str">
        <f>IF(COUNTIF($A$2:A785,A785)=1,"Joiner","Not new")</f>
        <v>Not new</v>
      </c>
    </row>
    <row r="786" spans="1:21" customFormat="1" hidden="1" x14ac:dyDescent="0.35">
      <c r="A786" s="7" t="s">
        <v>1650</v>
      </c>
      <c r="B786" s="7" t="s">
        <v>1651</v>
      </c>
      <c r="C786" s="7" t="s">
        <v>1547</v>
      </c>
      <c r="D786" s="7" t="s">
        <v>1548</v>
      </c>
      <c r="E786" s="7" t="s">
        <v>222</v>
      </c>
      <c r="F786" s="7" t="s">
        <v>36</v>
      </c>
      <c r="G786" s="8">
        <v>42058</v>
      </c>
      <c r="H786" s="8">
        <v>43921</v>
      </c>
      <c r="I786" s="9">
        <v>30.18</v>
      </c>
      <c r="J786" s="9">
        <v>30.18</v>
      </c>
      <c r="K786" s="9">
        <v>0</v>
      </c>
      <c r="L786" s="9">
        <v>0</v>
      </c>
      <c r="M786" s="11">
        <v>167.96</v>
      </c>
      <c r="N786" s="9">
        <v>167.96</v>
      </c>
      <c r="O786" s="9">
        <v>0</v>
      </c>
      <c r="P786" s="9" t="s">
        <v>643</v>
      </c>
      <c r="Q786" s="11">
        <v>5.1041095890410961</v>
      </c>
      <c r="R786" s="7" t="s">
        <v>1652</v>
      </c>
      <c r="S786" s="7" t="s">
        <v>222</v>
      </c>
      <c r="T786" s="7" t="s">
        <v>36</v>
      </c>
      <c r="U786" t="str">
        <f>IF(COUNTIF($A$2:A786,A786)=1,"Joiner","Not new")</f>
        <v>Joiner</v>
      </c>
    </row>
    <row r="787" spans="1:21" customFormat="1" hidden="1" x14ac:dyDescent="0.35">
      <c r="A787" s="7" t="s">
        <v>1653</v>
      </c>
      <c r="B787" s="7" t="s">
        <v>1654</v>
      </c>
      <c r="C787" s="7" t="s">
        <v>1547</v>
      </c>
      <c r="D787" s="7" t="s">
        <v>1548</v>
      </c>
      <c r="E787" s="7" t="s">
        <v>222</v>
      </c>
      <c r="F787" s="7" t="s">
        <v>28</v>
      </c>
      <c r="G787" s="8">
        <v>42094</v>
      </c>
      <c r="H787" s="8">
        <v>43555</v>
      </c>
      <c r="I787" s="9">
        <v>16.8</v>
      </c>
      <c r="J787" s="9">
        <v>16.8</v>
      </c>
      <c r="K787" s="9">
        <v>0</v>
      </c>
      <c r="L787" s="9">
        <v>0</v>
      </c>
      <c r="M787" s="11">
        <v>140.6456</v>
      </c>
      <c r="N787" s="9">
        <v>140.6456</v>
      </c>
      <c r="O787" s="9">
        <v>0</v>
      </c>
      <c r="P787" s="9" t="s">
        <v>625</v>
      </c>
      <c r="Q787" s="11">
        <v>4.0027397260273974</v>
      </c>
      <c r="R787" s="7" t="s">
        <v>1655</v>
      </c>
      <c r="S787" s="7" t="s">
        <v>222</v>
      </c>
      <c r="T787" s="7" t="s">
        <v>28</v>
      </c>
      <c r="U787" t="str">
        <f>IF(COUNTIF($A$2:A787,A787)=1,"Joiner","Not new")</f>
        <v>Joiner</v>
      </c>
    </row>
    <row r="788" spans="1:21" customFormat="1" hidden="1" x14ac:dyDescent="0.35">
      <c r="A788" s="7" t="s">
        <v>1656</v>
      </c>
      <c r="B788" s="7" t="s">
        <v>1657</v>
      </c>
      <c r="C788" s="7" t="s">
        <v>1547</v>
      </c>
      <c r="D788" s="7" t="s">
        <v>1548</v>
      </c>
      <c r="E788" s="7" t="s">
        <v>222</v>
      </c>
      <c r="F788" s="7" t="s">
        <v>28</v>
      </c>
      <c r="G788" s="8">
        <v>42461</v>
      </c>
      <c r="H788" s="8">
        <v>44196</v>
      </c>
      <c r="I788" s="9">
        <v>2.12</v>
      </c>
      <c r="J788" s="9">
        <v>8.1</v>
      </c>
      <c r="K788" s="9">
        <v>5.9799999999999995</v>
      </c>
      <c r="L788" s="9">
        <v>2.8207547169811318</v>
      </c>
      <c r="M788" s="11">
        <v>2.9140000000000001</v>
      </c>
      <c r="N788" s="9">
        <v>2.9140000000000001</v>
      </c>
      <c r="O788" s="9">
        <v>0</v>
      </c>
      <c r="P788" s="9" t="s">
        <v>625</v>
      </c>
      <c r="Q788" s="11">
        <v>4.7534246575342465</v>
      </c>
      <c r="R788" s="7" t="s">
        <v>1658</v>
      </c>
      <c r="S788" s="7" t="s">
        <v>222</v>
      </c>
      <c r="T788" s="7" t="s">
        <v>28</v>
      </c>
      <c r="U788" t="str">
        <f>IF(COUNTIF($A$2:A788,A788)=1,"Joiner","Not new")</f>
        <v>Joiner</v>
      </c>
    </row>
    <row r="789" spans="1:21" customFormat="1" hidden="1" x14ac:dyDescent="0.35">
      <c r="A789" s="7" t="s">
        <v>1659</v>
      </c>
      <c r="B789" s="7" t="s">
        <v>1660</v>
      </c>
      <c r="C789" s="7" t="s">
        <v>1547</v>
      </c>
      <c r="D789" s="7" t="s">
        <v>1548</v>
      </c>
      <c r="E789" s="7" t="s">
        <v>271</v>
      </c>
      <c r="F789" s="7" t="s">
        <v>28</v>
      </c>
      <c r="G789" s="8">
        <v>42430</v>
      </c>
      <c r="H789" s="8">
        <v>42825</v>
      </c>
      <c r="I789" s="9">
        <v>168.6249</v>
      </c>
      <c r="J789" s="9">
        <v>168.6249</v>
      </c>
      <c r="K789" s="9">
        <v>0</v>
      </c>
      <c r="L789" s="9">
        <v>0</v>
      </c>
      <c r="M789" s="11">
        <v>602.86260000000004</v>
      </c>
      <c r="N789" s="9">
        <v>602.86260000000004</v>
      </c>
      <c r="O789" s="9">
        <v>0</v>
      </c>
      <c r="P789" s="9" t="s">
        <v>643</v>
      </c>
      <c r="Q789" s="11">
        <v>1.0821917808219179</v>
      </c>
      <c r="R789" s="7" t="s">
        <v>1661</v>
      </c>
      <c r="S789" s="7" t="s">
        <v>271</v>
      </c>
      <c r="T789" s="7" t="s">
        <v>28</v>
      </c>
      <c r="U789" t="str">
        <f>IF(COUNTIF($A$2:A789,A789)=1,"Joiner","Not new")</f>
        <v>Joiner</v>
      </c>
    </row>
    <row r="790" spans="1:21" customFormat="1" hidden="1" x14ac:dyDescent="0.35">
      <c r="A790" s="7" t="s">
        <v>273</v>
      </c>
      <c r="B790" s="7" t="s">
        <v>730</v>
      </c>
      <c r="C790" s="7" t="s">
        <v>1547</v>
      </c>
      <c r="D790" s="7" t="s">
        <v>1548</v>
      </c>
      <c r="E790" s="7" t="s">
        <v>271</v>
      </c>
      <c r="F790" s="7" t="s">
        <v>28</v>
      </c>
      <c r="G790" s="8">
        <v>39203</v>
      </c>
      <c r="H790" s="8">
        <v>43434</v>
      </c>
      <c r="I790" s="9">
        <v>101.9</v>
      </c>
      <c r="J790" s="9">
        <v>67.8</v>
      </c>
      <c r="K790" s="9">
        <v>-34.100000000000009</v>
      </c>
      <c r="L790" s="9">
        <v>-0.33464180569185481</v>
      </c>
      <c r="M790" s="11">
        <v>995.4</v>
      </c>
      <c r="N790" s="9">
        <v>995.4</v>
      </c>
      <c r="O790" s="9">
        <v>0</v>
      </c>
      <c r="P790" s="9" t="s">
        <v>625</v>
      </c>
      <c r="Q790" s="11">
        <v>11.591780821917808</v>
      </c>
      <c r="R790" s="7" t="s">
        <v>1662</v>
      </c>
      <c r="S790" s="7" t="s">
        <v>271</v>
      </c>
      <c r="T790" s="7" t="s">
        <v>28</v>
      </c>
      <c r="U790" t="str">
        <f>IF(COUNTIF($A$2:A790,A790)=1,"Joiner","Not new")</f>
        <v>Not new</v>
      </c>
    </row>
    <row r="791" spans="1:21" customFormat="1" hidden="1" x14ac:dyDescent="0.35">
      <c r="A791" s="7" t="s">
        <v>1663</v>
      </c>
      <c r="B791" s="7" t="s">
        <v>1664</v>
      </c>
      <c r="C791" s="7" t="s">
        <v>1547</v>
      </c>
      <c r="D791" s="7" t="s">
        <v>1548</v>
      </c>
      <c r="E791" s="7" t="s">
        <v>271</v>
      </c>
      <c r="F791" s="7" t="s">
        <v>36</v>
      </c>
      <c r="G791" s="8">
        <v>42327</v>
      </c>
      <c r="H791" s="8">
        <v>43217</v>
      </c>
      <c r="I791" s="9">
        <v>91.29</v>
      </c>
      <c r="J791" s="9">
        <v>45.93</v>
      </c>
      <c r="K791" s="9">
        <v>-45.360000000000007</v>
      </c>
      <c r="L791" s="9">
        <v>-0.4968780808412751</v>
      </c>
      <c r="M791" s="11">
        <v>5560.67</v>
      </c>
      <c r="N791" s="9">
        <v>5560.67</v>
      </c>
      <c r="O791" s="9">
        <v>0</v>
      </c>
      <c r="P791" s="9" t="s">
        <v>625</v>
      </c>
      <c r="Q791" s="11">
        <v>2.4383561643835616</v>
      </c>
      <c r="R791" s="7" t="s">
        <v>1665</v>
      </c>
      <c r="S791" s="7" t="s">
        <v>271</v>
      </c>
      <c r="T791" s="7" t="s">
        <v>36</v>
      </c>
      <c r="U791" t="str">
        <f>IF(COUNTIF($A$2:A791,A791)=1,"Joiner","Not new")</f>
        <v>Joiner</v>
      </c>
    </row>
    <row r="792" spans="1:21" customFormat="1" hidden="1" x14ac:dyDescent="0.35">
      <c r="A792" s="7" t="s">
        <v>282</v>
      </c>
      <c r="B792" s="7" t="s">
        <v>735</v>
      </c>
      <c r="C792" s="7" t="s">
        <v>1547</v>
      </c>
      <c r="D792" s="7" t="s">
        <v>1548</v>
      </c>
      <c r="E792" s="7" t="s">
        <v>271</v>
      </c>
      <c r="F792" s="7" t="s">
        <v>32</v>
      </c>
      <c r="G792" s="8">
        <v>41001</v>
      </c>
      <c r="H792" s="8">
        <v>42825</v>
      </c>
      <c r="I792" s="9">
        <v>110.8</v>
      </c>
      <c r="J792" s="9">
        <v>83</v>
      </c>
      <c r="K792" s="9">
        <v>-27.799999999999997</v>
      </c>
      <c r="L792" s="9">
        <v>-0.25090252707581223</v>
      </c>
      <c r="M792" s="11">
        <v>821.9</v>
      </c>
      <c r="N792" s="9">
        <v>821.9</v>
      </c>
      <c r="O792" s="9">
        <v>0</v>
      </c>
      <c r="P792" s="9" t="s">
        <v>625</v>
      </c>
      <c r="Q792" s="11">
        <v>4.9972602739726026</v>
      </c>
      <c r="R792" s="7" t="s">
        <v>1666</v>
      </c>
      <c r="S792" s="7" t="s">
        <v>271</v>
      </c>
      <c r="T792" s="7" t="s">
        <v>32</v>
      </c>
      <c r="U792" t="str">
        <f>IF(COUNTIF($A$2:A792,A792)=1,"Joiner","Not new")</f>
        <v>Not new</v>
      </c>
    </row>
    <row r="793" spans="1:21" customFormat="1" hidden="1" x14ac:dyDescent="0.35">
      <c r="A793" s="7" t="s">
        <v>1667</v>
      </c>
      <c r="B793" s="7" t="s">
        <v>1668</v>
      </c>
      <c r="C793" s="7" t="s">
        <v>1547</v>
      </c>
      <c r="D793" s="7" t="s">
        <v>1548</v>
      </c>
      <c r="E793" s="7" t="s">
        <v>271</v>
      </c>
      <c r="F793" s="7" t="s">
        <v>28</v>
      </c>
      <c r="G793" s="8">
        <v>42459</v>
      </c>
      <c r="H793" s="8">
        <v>43139</v>
      </c>
      <c r="I793" s="9">
        <v>287.96609999999998</v>
      </c>
      <c r="J793" s="9">
        <v>241.39</v>
      </c>
      <c r="K793" s="9">
        <v>-46.576099999999997</v>
      </c>
      <c r="L793" s="9">
        <v>-0.16174160777952681</v>
      </c>
      <c r="M793" s="11">
        <v>1187.6726000000001</v>
      </c>
      <c r="N793" s="9">
        <v>1187.6726000000001</v>
      </c>
      <c r="O793" s="9">
        <v>0</v>
      </c>
      <c r="P793" s="9" t="s">
        <v>643</v>
      </c>
      <c r="Q793" s="11">
        <v>1.8630136986301369</v>
      </c>
      <c r="R793" s="7" t="s">
        <v>1669</v>
      </c>
      <c r="S793" s="7" t="s">
        <v>271</v>
      </c>
      <c r="T793" s="7" t="s">
        <v>28</v>
      </c>
      <c r="U793" t="str">
        <f>IF(COUNTIF($A$2:A793,A793)=1,"Joiner","Not new")</f>
        <v>Joiner</v>
      </c>
    </row>
    <row r="794" spans="1:21" customFormat="1" hidden="1" x14ac:dyDescent="0.35">
      <c r="A794" s="7" t="s">
        <v>276</v>
      </c>
      <c r="B794" s="7" t="s">
        <v>277</v>
      </c>
      <c r="C794" s="7" t="s">
        <v>1547</v>
      </c>
      <c r="D794" s="7" t="s">
        <v>1548</v>
      </c>
      <c r="E794" s="7" t="s">
        <v>271</v>
      </c>
      <c r="F794" s="7" t="s">
        <v>28</v>
      </c>
      <c r="G794" s="8">
        <v>40864</v>
      </c>
      <c r="H794" s="8">
        <v>44742</v>
      </c>
      <c r="I794" s="9">
        <v>534.88</v>
      </c>
      <c r="J794" s="9">
        <v>496.65</v>
      </c>
      <c r="K794" s="9">
        <v>-38.230000000000018</v>
      </c>
      <c r="L794" s="9">
        <v>-7.1473975471133752E-2</v>
      </c>
      <c r="M794" s="11">
        <v>13573.69</v>
      </c>
      <c r="N794" s="9">
        <v>13573.69</v>
      </c>
      <c r="O794" s="9">
        <v>0</v>
      </c>
      <c r="P794" s="9" t="s">
        <v>625</v>
      </c>
      <c r="Q794" s="11">
        <v>10.624657534246575</v>
      </c>
      <c r="R794" s="7" t="s">
        <v>1670</v>
      </c>
      <c r="S794" s="7" t="s">
        <v>271</v>
      </c>
      <c r="T794" s="7" t="s">
        <v>28</v>
      </c>
      <c r="U794" t="str">
        <f>IF(COUNTIF($A$2:A794,A794)=1,"Joiner","Not new")</f>
        <v>Not new</v>
      </c>
    </row>
    <row r="795" spans="1:21" customFormat="1" hidden="1" x14ac:dyDescent="0.35">
      <c r="A795" s="7" t="s">
        <v>1671</v>
      </c>
      <c r="B795" s="7" t="s">
        <v>1672</v>
      </c>
      <c r="C795" s="7" t="s">
        <v>1547</v>
      </c>
      <c r="D795" s="7" t="s">
        <v>1548</v>
      </c>
      <c r="E795" s="7" t="s">
        <v>271</v>
      </c>
      <c r="F795" s="7" t="s">
        <v>28</v>
      </c>
      <c r="G795" s="8">
        <v>42339</v>
      </c>
      <c r="H795" s="8">
        <v>43190</v>
      </c>
      <c r="I795" s="9">
        <v>14</v>
      </c>
      <c r="J795" s="9">
        <v>3.88</v>
      </c>
      <c r="K795" s="9">
        <v>-10.120000000000001</v>
      </c>
      <c r="L795" s="9">
        <v>-0.72285714285714298</v>
      </c>
      <c r="M795" s="11">
        <v>401</v>
      </c>
      <c r="N795" s="9">
        <v>401</v>
      </c>
      <c r="O795" s="9">
        <v>0</v>
      </c>
      <c r="P795" s="9" t="s">
        <v>625</v>
      </c>
      <c r="Q795" s="11">
        <v>2.3315068493150686</v>
      </c>
      <c r="R795" s="7" t="s">
        <v>1673</v>
      </c>
      <c r="S795" s="7" t="s">
        <v>271</v>
      </c>
      <c r="T795" s="7" t="s">
        <v>28</v>
      </c>
      <c r="U795" t="str">
        <f>IF(COUNTIF($A$2:A795,A795)=1,"Joiner","Not new")</f>
        <v>Joiner</v>
      </c>
    </row>
    <row r="796" spans="1:21" customFormat="1" hidden="1" x14ac:dyDescent="0.35">
      <c r="A796" s="7" t="s">
        <v>617</v>
      </c>
      <c r="B796" s="7" t="s">
        <v>1411</v>
      </c>
      <c r="C796" s="7" t="s">
        <v>1547</v>
      </c>
      <c r="D796" s="7" t="s">
        <v>1548</v>
      </c>
      <c r="E796" s="7" t="s">
        <v>311</v>
      </c>
      <c r="F796" s="7" t="s">
        <v>28</v>
      </c>
      <c r="G796" s="8">
        <v>40544</v>
      </c>
      <c r="H796" s="8">
        <v>43070</v>
      </c>
      <c r="I796" s="9">
        <v>13.4</v>
      </c>
      <c r="J796" s="9">
        <v>13.7</v>
      </c>
      <c r="K796" s="9">
        <v>0.29999999999999893</v>
      </c>
      <c r="L796" s="9">
        <v>2.2388059701492456E-2</v>
      </c>
      <c r="M796" s="11">
        <v>46</v>
      </c>
      <c r="N796" s="9">
        <v>46</v>
      </c>
      <c r="O796" s="9">
        <v>0</v>
      </c>
      <c r="P796" s="9" t="s">
        <v>631</v>
      </c>
      <c r="Q796" s="11">
        <v>6.9205479452054792</v>
      </c>
      <c r="R796" s="7" t="s">
        <v>1674</v>
      </c>
      <c r="S796" s="7" t="s">
        <v>311</v>
      </c>
      <c r="T796" s="7" t="s">
        <v>28</v>
      </c>
      <c r="U796" t="str">
        <f>IF(COUNTIF($A$2:A796,A796)=1,"Joiner","Not new")</f>
        <v>Not new</v>
      </c>
    </row>
    <row r="797" spans="1:21" customFormat="1" hidden="1" x14ac:dyDescent="0.35">
      <c r="A797" s="7" t="s">
        <v>620</v>
      </c>
      <c r="B797" s="7" t="s">
        <v>621</v>
      </c>
      <c r="C797" s="7" t="s">
        <v>1547</v>
      </c>
      <c r="D797" s="7" t="s">
        <v>1548</v>
      </c>
      <c r="E797" s="7" t="s">
        <v>311</v>
      </c>
      <c r="F797" s="7" t="s">
        <v>28</v>
      </c>
      <c r="G797" s="8">
        <v>40695</v>
      </c>
      <c r="H797" s="8">
        <v>42217</v>
      </c>
      <c r="I797" s="9">
        <v>0</v>
      </c>
      <c r="J797" s="9">
        <v>0.5</v>
      </c>
      <c r="K797" s="9">
        <v>0.5</v>
      </c>
      <c r="L797" s="9">
        <v>0</v>
      </c>
      <c r="M797" s="11">
        <v>65</v>
      </c>
      <c r="N797" s="9">
        <v>65</v>
      </c>
      <c r="O797" s="9">
        <v>0</v>
      </c>
      <c r="P797" s="9" t="s">
        <v>631</v>
      </c>
      <c r="Q797" s="11">
        <v>4.1698630136986301</v>
      </c>
      <c r="R797" s="7" t="s">
        <v>1675</v>
      </c>
      <c r="S797" s="7" t="s">
        <v>311</v>
      </c>
      <c r="T797" s="7" t="s">
        <v>28</v>
      </c>
      <c r="U797" t="str">
        <f>IF(COUNTIF($A$2:A797,A797)=1,"Joiner","Not new")</f>
        <v>Not new</v>
      </c>
    </row>
    <row r="798" spans="1:21" customFormat="1" hidden="1" x14ac:dyDescent="0.35">
      <c r="A798" s="7" t="s">
        <v>1417</v>
      </c>
      <c r="B798" s="7" t="s">
        <v>1418</v>
      </c>
      <c r="C798" s="7" t="s">
        <v>1547</v>
      </c>
      <c r="D798" s="7" t="s">
        <v>1548</v>
      </c>
      <c r="E798" s="7" t="s">
        <v>311</v>
      </c>
      <c r="F798" s="7" t="s">
        <v>28</v>
      </c>
      <c r="G798" s="8">
        <v>42309</v>
      </c>
      <c r="H798" s="8">
        <v>43190</v>
      </c>
      <c r="I798" s="9">
        <v>38</v>
      </c>
      <c r="J798" s="9">
        <v>29.6</v>
      </c>
      <c r="K798" s="9">
        <v>-8.3999999999999986</v>
      </c>
      <c r="L798" s="9">
        <v>-0.22105263157894733</v>
      </c>
      <c r="M798" s="11">
        <v>105.4</v>
      </c>
      <c r="N798" s="9">
        <v>105.4</v>
      </c>
      <c r="O798" s="9">
        <v>0</v>
      </c>
      <c r="P798" s="9" t="s">
        <v>643</v>
      </c>
      <c r="Q798" s="11">
        <v>2.4136986301369863</v>
      </c>
      <c r="R798" s="7" t="s">
        <v>1676</v>
      </c>
      <c r="S798" s="7" t="s">
        <v>311</v>
      </c>
      <c r="T798" s="7" t="s">
        <v>28</v>
      </c>
      <c r="U798" t="str">
        <f>IF(COUNTIF($A$2:A798,A798)=1,"Joiner","Not new")</f>
        <v>Not new</v>
      </c>
    </row>
    <row r="799" spans="1:21" customFormat="1" hidden="1" x14ac:dyDescent="0.35">
      <c r="A799" s="7" t="s">
        <v>1414</v>
      </c>
      <c r="B799" s="7" t="s">
        <v>1415</v>
      </c>
      <c r="C799" s="7" t="s">
        <v>1547</v>
      </c>
      <c r="D799" s="7" t="s">
        <v>1548</v>
      </c>
      <c r="E799" s="7" t="s">
        <v>311</v>
      </c>
      <c r="F799" s="7" t="s">
        <v>32</v>
      </c>
      <c r="G799" s="8">
        <v>42191</v>
      </c>
      <c r="H799" s="8">
        <v>42825</v>
      </c>
      <c r="I799" s="9">
        <v>12.5</v>
      </c>
      <c r="J799" s="9">
        <v>12.5</v>
      </c>
      <c r="K799" s="9">
        <v>0</v>
      </c>
      <c r="L799" s="9">
        <v>0</v>
      </c>
      <c r="M799" s="11">
        <v>62.5</v>
      </c>
      <c r="N799" s="9">
        <v>62.5</v>
      </c>
      <c r="O799" s="9">
        <v>0</v>
      </c>
      <c r="P799" s="9" t="s">
        <v>625</v>
      </c>
      <c r="Q799" s="11">
        <v>1.736986301369863</v>
      </c>
      <c r="R799" s="7" t="s">
        <v>1677</v>
      </c>
      <c r="S799" s="7" t="s">
        <v>311</v>
      </c>
      <c r="T799" s="7" t="s">
        <v>32</v>
      </c>
      <c r="U799" t="str">
        <f>IF(COUNTIF($A$2:A799,A799)=1,"Joiner","Not new")</f>
        <v>Not new</v>
      </c>
    </row>
    <row r="800" spans="1:21" customFormat="1" hidden="1" x14ac:dyDescent="0.35">
      <c r="A800" s="7" t="s">
        <v>1197</v>
      </c>
      <c r="B800" s="7" t="s">
        <v>1198</v>
      </c>
      <c r="C800" s="7" t="s">
        <v>1547</v>
      </c>
      <c r="D800" s="7" t="s">
        <v>1548</v>
      </c>
      <c r="E800" s="7" t="s">
        <v>327</v>
      </c>
      <c r="F800" s="7" t="s">
        <v>28</v>
      </c>
      <c r="G800" s="8">
        <v>41527</v>
      </c>
      <c r="H800" s="8">
        <v>43281</v>
      </c>
      <c r="I800" s="9">
        <v>65.641999999999996</v>
      </c>
      <c r="J800" s="9">
        <v>56.779000000000003</v>
      </c>
      <c r="K800" s="9">
        <v>-8.8629999999999924</v>
      </c>
      <c r="L800" s="9">
        <v>-0.13502026141799447</v>
      </c>
      <c r="M800" s="11">
        <v>356.86099999999999</v>
      </c>
      <c r="N800" s="9">
        <v>356.86099999999999</v>
      </c>
      <c r="O800" s="9">
        <v>0</v>
      </c>
      <c r="P800" s="9" t="s">
        <v>625</v>
      </c>
      <c r="Q800" s="11">
        <v>4.8054794520547945</v>
      </c>
      <c r="R800" s="7" t="s">
        <v>1678</v>
      </c>
      <c r="S800" s="7" t="s">
        <v>327</v>
      </c>
      <c r="T800" s="7" t="s">
        <v>28</v>
      </c>
      <c r="U800" t="str">
        <f>IF(COUNTIF($A$2:A800,A800)=1,"Joiner","Not new")</f>
        <v>Not new</v>
      </c>
    </row>
    <row r="801" spans="1:21" customFormat="1" hidden="1" x14ac:dyDescent="0.35">
      <c r="A801" s="7" t="s">
        <v>1422</v>
      </c>
      <c r="B801" s="7" t="s">
        <v>1423</v>
      </c>
      <c r="C801" s="7" t="s">
        <v>1547</v>
      </c>
      <c r="D801" s="7" t="s">
        <v>1548</v>
      </c>
      <c r="E801" s="7" t="s">
        <v>327</v>
      </c>
      <c r="F801" s="7" t="s">
        <v>32</v>
      </c>
      <c r="G801" s="8">
        <v>41640</v>
      </c>
      <c r="H801" s="8">
        <v>44561</v>
      </c>
      <c r="I801" s="9">
        <v>894</v>
      </c>
      <c r="J801" s="9">
        <v>894</v>
      </c>
      <c r="K801" s="9">
        <v>0</v>
      </c>
      <c r="L801" s="9">
        <v>0</v>
      </c>
      <c r="M801" s="11">
        <v>6310</v>
      </c>
      <c r="N801" s="9">
        <v>6310</v>
      </c>
      <c r="O801" s="9">
        <v>0</v>
      </c>
      <c r="P801" s="9" t="s">
        <v>643</v>
      </c>
      <c r="Q801" s="11">
        <v>8.0027397260273965</v>
      </c>
      <c r="R801" s="7" t="s">
        <v>1679</v>
      </c>
      <c r="S801" s="7" t="s">
        <v>327</v>
      </c>
      <c r="T801" s="7" t="s">
        <v>32</v>
      </c>
      <c r="U801" t="str">
        <f>IF(COUNTIF($A$2:A801,A801)=1,"Joiner","Not new")</f>
        <v>Not new</v>
      </c>
    </row>
    <row r="802" spans="1:21" customFormat="1" hidden="1" x14ac:dyDescent="0.35">
      <c r="A802" s="7" t="s">
        <v>1425</v>
      </c>
      <c r="B802" s="7" t="s">
        <v>1426</v>
      </c>
      <c r="C802" s="7" t="s">
        <v>1547</v>
      </c>
      <c r="D802" s="7" t="s">
        <v>1548</v>
      </c>
      <c r="E802" s="7" t="s">
        <v>327</v>
      </c>
      <c r="F802" s="7" t="s">
        <v>28</v>
      </c>
      <c r="G802" s="8">
        <v>41563</v>
      </c>
      <c r="H802" s="8">
        <v>43465</v>
      </c>
      <c r="I802" s="9">
        <v>36.51</v>
      </c>
      <c r="J802" s="9">
        <v>31.43</v>
      </c>
      <c r="K802" s="9">
        <v>-5.0799999999999983</v>
      </c>
      <c r="L802" s="9">
        <v>-0.13913996165434123</v>
      </c>
      <c r="M802" s="11">
        <v>117.062</v>
      </c>
      <c r="N802" s="9">
        <v>117.062</v>
      </c>
      <c r="O802" s="9">
        <v>0</v>
      </c>
      <c r="P802" s="9" t="s">
        <v>643</v>
      </c>
      <c r="Q802" s="11">
        <v>5.2109589041095887</v>
      </c>
      <c r="R802" s="7" t="s">
        <v>1680</v>
      </c>
      <c r="S802" s="7" t="s">
        <v>327</v>
      </c>
      <c r="T802" s="7" t="s">
        <v>28</v>
      </c>
      <c r="U802" t="str">
        <f>IF(COUNTIF($A$2:A802,A802)=1,"Joiner","Not new")</f>
        <v>Not new</v>
      </c>
    </row>
    <row r="803" spans="1:21" customFormat="1" hidden="1" x14ac:dyDescent="0.35">
      <c r="A803" s="7" t="s">
        <v>1681</v>
      </c>
      <c r="B803" s="7" t="s">
        <v>1682</v>
      </c>
      <c r="C803" s="7" t="s">
        <v>1547</v>
      </c>
      <c r="D803" s="7" t="s">
        <v>1548</v>
      </c>
      <c r="E803" s="7" t="s">
        <v>327</v>
      </c>
      <c r="F803" s="7" t="s">
        <v>36</v>
      </c>
      <c r="G803" s="8">
        <v>42374</v>
      </c>
      <c r="H803" s="8">
        <v>44291</v>
      </c>
      <c r="I803" s="9">
        <v>310.2</v>
      </c>
      <c r="J803" s="9">
        <v>340.7</v>
      </c>
      <c r="K803" s="9">
        <v>30.5</v>
      </c>
      <c r="L803" s="9">
        <v>9.8323662153449384E-2</v>
      </c>
      <c r="M803" s="11">
        <v>2099.3000000000002</v>
      </c>
      <c r="N803" s="9">
        <v>2099.3000000000002</v>
      </c>
      <c r="O803" s="9">
        <v>0</v>
      </c>
      <c r="P803" s="9" t="s">
        <v>625</v>
      </c>
      <c r="Q803" s="11">
        <v>5.2520547945205482</v>
      </c>
      <c r="R803" s="7" t="s">
        <v>1683</v>
      </c>
      <c r="S803" s="7" t="s">
        <v>327</v>
      </c>
      <c r="T803" s="7" t="s">
        <v>36</v>
      </c>
      <c r="U803" t="str">
        <f>IF(COUNTIF($A$2:A803,A803)=1,"Joiner","Not new")</f>
        <v>Joiner</v>
      </c>
    </row>
    <row r="804" spans="1:21" customFormat="1" hidden="1" x14ac:dyDescent="0.35">
      <c r="A804" s="7" t="s">
        <v>1684</v>
      </c>
      <c r="B804" s="7" t="s">
        <v>1685</v>
      </c>
      <c r="C804" s="7" t="s">
        <v>1547</v>
      </c>
      <c r="D804" s="7" t="s">
        <v>1548</v>
      </c>
      <c r="E804" s="7" t="s">
        <v>327</v>
      </c>
      <c r="F804" s="7" t="s">
        <v>28</v>
      </c>
      <c r="G804" s="8">
        <v>42461</v>
      </c>
      <c r="H804" s="8">
        <v>44286</v>
      </c>
      <c r="I804" s="9">
        <v>51.5</v>
      </c>
      <c r="J804" s="9">
        <v>51.5</v>
      </c>
      <c r="K804" s="9">
        <v>0</v>
      </c>
      <c r="L804" s="9">
        <v>0</v>
      </c>
      <c r="M804" s="11">
        <v>205.62</v>
      </c>
      <c r="N804" s="9">
        <v>205.62</v>
      </c>
      <c r="O804" s="9">
        <v>0</v>
      </c>
      <c r="P804" s="9" t="s">
        <v>625</v>
      </c>
      <c r="Q804" s="11">
        <v>5</v>
      </c>
      <c r="R804" s="7" t="s">
        <v>1686</v>
      </c>
      <c r="S804" s="7" t="s">
        <v>327</v>
      </c>
      <c r="T804" s="7" t="s">
        <v>28</v>
      </c>
      <c r="U804" t="str">
        <f>IF(COUNTIF($A$2:A804,A804)=1,"Joiner","Not new")</f>
        <v>Joiner</v>
      </c>
    </row>
    <row r="805" spans="1:21" customFormat="1" hidden="1" x14ac:dyDescent="0.35">
      <c r="A805" s="7" t="s">
        <v>1687</v>
      </c>
      <c r="B805" s="7" t="s">
        <v>1688</v>
      </c>
      <c r="C805" s="7" t="s">
        <v>1547</v>
      </c>
      <c r="D805" s="7" t="s">
        <v>1548</v>
      </c>
      <c r="E805" s="7" t="s">
        <v>327</v>
      </c>
      <c r="F805" s="7" t="s">
        <v>36</v>
      </c>
      <c r="G805" s="8">
        <v>42461</v>
      </c>
      <c r="H805" s="8">
        <v>44286</v>
      </c>
      <c r="I805" s="9">
        <v>48</v>
      </c>
      <c r="J805" s="9">
        <v>48</v>
      </c>
      <c r="K805" s="9">
        <v>0</v>
      </c>
      <c r="L805" s="9">
        <v>0</v>
      </c>
      <c r="M805" s="11">
        <v>227</v>
      </c>
      <c r="N805" s="9">
        <v>227</v>
      </c>
      <c r="O805" s="9">
        <v>0</v>
      </c>
      <c r="P805" s="9" t="s">
        <v>643</v>
      </c>
      <c r="Q805" s="11">
        <v>5</v>
      </c>
      <c r="R805" s="7" t="s">
        <v>1689</v>
      </c>
      <c r="S805" s="7" t="s">
        <v>327</v>
      </c>
      <c r="T805" s="7" t="s">
        <v>36</v>
      </c>
      <c r="U805" t="str">
        <f>IF(COUNTIF($A$2:A805,A805)=1,"Joiner","Not new")</f>
        <v>Joiner</v>
      </c>
    </row>
    <row r="806" spans="1:21" customFormat="1" hidden="1" x14ac:dyDescent="0.35">
      <c r="A806" s="7" t="s">
        <v>373</v>
      </c>
      <c r="B806" s="7" t="s">
        <v>1072</v>
      </c>
      <c r="C806" s="7" t="s">
        <v>1547</v>
      </c>
      <c r="D806" s="7" t="s">
        <v>1548</v>
      </c>
      <c r="E806" s="7" t="s">
        <v>362</v>
      </c>
      <c r="F806" s="7" t="s">
        <v>32</v>
      </c>
      <c r="G806" s="8">
        <v>40299</v>
      </c>
      <c r="H806" s="8">
        <v>43922</v>
      </c>
      <c r="I806" s="9">
        <v>0</v>
      </c>
      <c r="J806" s="9">
        <v>0</v>
      </c>
      <c r="K806" s="9">
        <v>0</v>
      </c>
      <c r="L806" s="9">
        <v>0</v>
      </c>
      <c r="M806" s="11" t="s">
        <v>95</v>
      </c>
      <c r="N806" s="9"/>
      <c r="O806" s="9">
        <v>0</v>
      </c>
      <c r="P806" s="9" t="s">
        <v>643</v>
      </c>
      <c r="Q806" s="11">
        <v>9.9260273972602739</v>
      </c>
      <c r="R806" s="7" t="s">
        <v>1690</v>
      </c>
      <c r="S806" s="7" t="s">
        <v>362</v>
      </c>
      <c r="T806" s="7" t="s">
        <v>32</v>
      </c>
      <c r="U806" t="str">
        <f>IF(COUNTIF($A$2:A806,A806)=1,"Joiner","Not new")</f>
        <v>Not new</v>
      </c>
    </row>
    <row r="807" spans="1:21" customFormat="1" hidden="1" x14ac:dyDescent="0.35">
      <c r="A807" s="7" t="s">
        <v>1447</v>
      </c>
      <c r="B807" s="7" t="s">
        <v>1448</v>
      </c>
      <c r="C807" s="7" t="s">
        <v>1547</v>
      </c>
      <c r="D807" s="7" t="s">
        <v>1548</v>
      </c>
      <c r="E807" s="7" t="s">
        <v>362</v>
      </c>
      <c r="F807" s="7" t="s">
        <v>36</v>
      </c>
      <c r="G807" s="8">
        <v>41730</v>
      </c>
      <c r="H807" s="8">
        <v>44287</v>
      </c>
      <c r="I807" s="9">
        <v>0</v>
      </c>
      <c r="J807" s="9">
        <v>0</v>
      </c>
      <c r="K807" s="9">
        <v>0</v>
      </c>
      <c r="L807" s="9">
        <v>0</v>
      </c>
      <c r="M807" s="11" t="s">
        <v>95</v>
      </c>
      <c r="N807" s="9" t="e">
        <v>#VALUE!</v>
      </c>
      <c r="O807" s="9">
        <v>0</v>
      </c>
      <c r="P807" s="9" t="s">
        <v>643</v>
      </c>
      <c r="Q807" s="11">
        <v>7.0054794520547947</v>
      </c>
      <c r="R807" s="7" t="s">
        <v>1691</v>
      </c>
      <c r="S807" s="7" t="s">
        <v>362</v>
      </c>
      <c r="T807" s="7" t="s">
        <v>36</v>
      </c>
      <c r="U807" t="str">
        <f>IF(COUNTIF($A$2:A807,A807)=1,"Joiner","Not new")</f>
        <v>Not new</v>
      </c>
    </row>
    <row r="808" spans="1:21" customFormat="1" hidden="1" x14ac:dyDescent="0.35">
      <c r="A808" s="7" t="s">
        <v>370</v>
      </c>
      <c r="B808" s="7" t="s">
        <v>1070</v>
      </c>
      <c r="C808" s="7" t="s">
        <v>1547</v>
      </c>
      <c r="D808" s="7" t="s">
        <v>1548</v>
      </c>
      <c r="E808" s="7" t="s">
        <v>362</v>
      </c>
      <c r="F808" s="7" t="s">
        <v>36</v>
      </c>
      <c r="G808" s="8">
        <v>40541</v>
      </c>
      <c r="H808" s="8">
        <v>43100</v>
      </c>
      <c r="I808" s="9">
        <v>113.5</v>
      </c>
      <c r="J808" s="9">
        <v>154.30000000000001</v>
      </c>
      <c r="K808" s="9">
        <v>40.800000000000011</v>
      </c>
      <c r="L808" s="9">
        <v>0.35947136563876664</v>
      </c>
      <c r="M808" s="11">
        <v>785.7</v>
      </c>
      <c r="N808" s="9">
        <v>785.7</v>
      </c>
      <c r="O808" s="9">
        <v>0</v>
      </c>
      <c r="P808" s="9" t="s">
        <v>625</v>
      </c>
      <c r="Q808" s="11">
        <v>7.0109589041095894</v>
      </c>
      <c r="R808" s="7" t="s">
        <v>1692</v>
      </c>
      <c r="S808" s="7" t="s">
        <v>362</v>
      </c>
      <c r="T808" s="7" t="s">
        <v>36</v>
      </c>
      <c r="U808" t="str">
        <f>IF(COUNTIF($A$2:A808,A808)=1,"Joiner","Not new")</f>
        <v>Not new</v>
      </c>
    </row>
    <row r="809" spans="1:21" customFormat="1" hidden="1" x14ac:dyDescent="0.35">
      <c r="A809" s="7" t="s">
        <v>376</v>
      </c>
      <c r="B809" s="7" t="s">
        <v>377</v>
      </c>
      <c r="C809" s="7" t="s">
        <v>1547</v>
      </c>
      <c r="D809" s="7" t="s">
        <v>1548</v>
      </c>
      <c r="E809" s="7" t="s">
        <v>362</v>
      </c>
      <c r="F809" s="7" t="s">
        <v>28</v>
      </c>
      <c r="G809" s="8">
        <v>40695</v>
      </c>
      <c r="H809" s="8">
        <v>44196</v>
      </c>
      <c r="I809" s="9">
        <v>89</v>
      </c>
      <c r="J809" s="9">
        <v>89</v>
      </c>
      <c r="K809" s="9">
        <v>0</v>
      </c>
      <c r="L809" s="9">
        <v>0</v>
      </c>
      <c r="M809" s="11">
        <v>4861.7</v>
      </c>
      <c r="N809" s="9">
        <v>4861.7</v>
      </c>
      <c r="O809" s="9">
        <v>0</v>
      </c>
      <c r="P809" s="9" t="s">
        <v>631</v>
      </c>
      <c r="Q809" s="11">
        <v>9.5917808219178085</v>
      </c>
      <c r="R809" s="7" t="s">
        <v>1693</v>
      </c>
      <c r="S809" s="7" t="s">
        <v>362</v>
      </c>
      <c r="T809" s="7" t="s">
        <v>28</v>
      </c>
      <c r="U809" t="str">
        <f>IF(COUNTIF($A$2:A809,A809)=1,"Joiner","Not new")</f>
        <v>Not new</v>
      </c>
    </row>
    <row r="810" spans="1:21" customFormat="1" hidden="1" x14ac:dyDescent="0.35">
      <c r="A810" s="7" t="s">
        <v>1200</v>
      </c>
      <c r="B810" s="7" t="s">
        <v>1201</v>
      </c>
      <c r="C810" s="7" t="s">
        <v>1547</v>
      </c>
      <c r="D810" s="7" t="s">
        <v>1548</v>
      </c>
      <c r="E810" s="7" t="s">
        <v>362</v>
      </c>
      <c r="F810" s="7" t="s">
        <v>28</v>
      </c>
      <c r="G810" s="8">
        <v>41365</v>
      </c>
      <c r="H810" s="8">
        <v>42825</v>
      </c>
      <c r="I810" s="9">
        <v>41.1</v>
      </c>
      <c r="J810" s="9">
        <v>80.5</v>
      </c>
      <c r="K810" s="9">
        <v>39.4</v>
      </c>
      <c r="L810" s="9">
        <v>0.95863746958637464</v>
      </c>
      <c r="M810" s="11">
        <v>208.8</v>
      </c>
      <c r="N810" s="9">
        <v>208.8</v>
      </c>
      <c r="O810" s="9">
        <v>0</v>
      </c>
      <c r="P810" s="9" t="s">
        <v>643</v>
      </c>
      <c r="Q810" s="11">
        <v>4</v>
      </c>
      <c r="R810" s="7" t="s">
        <v>1694</v>
      </c>
      <c r="S810" s="7" t="s">
        <v>362</v>
      </c>
      <c r="T810" s="7" t="s">
        <v>28</v>
      </c>
      <c r="U810" t="str">
        <f>IF(COUNTIF($A$2:A810,A810)=1,"Joiner","Not new")</f>
        <v>Not new</v>
      </c>
    </row>
    <row r="811" spans="1:21" customFormat="1" hidden="1" x14ac:dyDescent="0.35">
      <c r="A811" s="7" t="s">
        <v>1203</v>
      </c>
      <c r="B811" s="7" t="s">
        <v>1428</v>
      </c>
      <c r="C811" s="7" t="s">
        <v>1547</v>
      </c>
      <c r="D811" s="7" t="s">
        <v>1548</v>
      </c>
      <c r="E811" s="7" t="s">
        <v>362</v>
      </c>
      <c r="F811" s="7" t="s">
        <v>732</v>
      </c>
      <c r="G811" s="8">
        <v>42614</v>
      </c>
      <c r="H811" s="8">
        <v>43617</v>
      </c>
      <c r="I811" s="9">
        <v>18.028600000000001</v>
      </c>
      <c r="J811" s="9">
        <v>18.028600000000001</v>
      </c>
      <c r="K811" s="9">
        <v>0</v>
      </c>
      <c r="L811" s="9">
        <v>0</v>
      </c>
      <c r="M811" s="11">
        <v>262.80739999999997</v>
      </c>
      <c r="N811" s="9">
        <v>262.80739999999997</v>
      </c>
      <c r="O811" s="9">
        <v>0</v>
      </c>
      <c r="P811" s="9" t="s">
        <v>643</v>
      </c>
      <c r="Q811" s="11">
        <v>2.7479452054794522</v>
      </c>
      <c r="R811" s="7" t="s">
        <v>1695</v>
      </c>
      <c r="S811" s="7" t="s">
        <v>362</v>
      </c>
      <c r="T811" s="7" t="s">
        <v>732</v>
      </c>
      <c r="U811" t="str">
        <f>IF(COUNTIF($A$2:A811,A811)=1,"Joiner","Not new")</f>
        <v>Not new</v>
      </c>
    </row>
    <row r="812" spans="1:21" customFormat="1" hidden="1" x14ac:dyDescent="0.35">
      <c r="A812" s="7" t="s">
        <v>1206</v>
      </c>
      <c r="B812" s="7" t="s">
        <v>1207</v>
      </c>
      <c r="C812" s="7" t="s">
        <v>1547</v>
      </c>
      <c r="D812" s="7" t="s">
        <v>1548</v>
      </c>
      <c r="E812" s="7" t="s">
        <v>362</v>
      </c>
      <c r="F812" s="7" t="s">
        <v>36</v>
      </c>
      <c r="G812" s="8">
        <v>41682</v>
      </c>
      <c r="H812" s="8">
        <v>43555</v>
      </c>
      <c r="I812" s="9">
        <v>27</v>
      </c>
      <c r="J812" s="9">
        <v>26.2</v>
      </c>
      <c r="K812" s="9">
        <v>-0.80000000000000071</v>
      </c>
      <c r="L812" s="9">
        <v>-2.9629629629629655E-2</v>
      </c>
      <c r="M812" s="11">
        <v>341.4</v>
      </c>
      <c r="N812" s="9">
        <v>341.4</v>
      </c>
      <c r="O812" s="9">
        <v>0</v>
      </c>
      <c r="P812" s="9" t="s">
        <v>643</v>
      </c>
      <c r="Q812" s="11">
        <v>5.1315068493150688</v>
      </c>
      <c r="R812" s="7" t="s">
        <v>1696</v>
      </c>
      <c r="S812" s="7" t="s">
        <v>362</v>
      </c>
      <c r="T812" s="7" t="s">
        <v>36</v>
      </c>
      <c r="U812" t="str">
        <f>IF(COUNTIF($A$2:A812,A812)=1,"Joiner","Not new")</f>
        <v>Not new</v>
      </c>
    </row>
    <row r="813" spans="1:21" customFormat="1" hidden="1" x14ac:dyDescent="0.35">
      <c r="A813" s="7" t="s">
        <v>1209</v>
      </c>
      <c r="B813" s="7" t="s">
        <v>1440</v>
      </c>
      <c r="C813" s="7" t="s">
        <v>1547</v>
      </c>
      <c r="D813" s="7" t="s">
        <v>1548</v>
      </c>
      <c r="E813" s="7" t="s">
        <v>362</v>
      </c>
      <c r="F813" s="7" t="s">
        <v>28</v>
      </c>
      <c r="G813" s="8">
        <v>41671</v>
      </c>
      <c r="H813" s="8">
        <v>43039</v>
      </c>
      <c r="I813" s="9">
        <v>47.4</v>
      </c>
      <c r="J813" s="9">
        <v>47.6</v>
      </c>
      <c r="K813" s="9">
        <v>0.20000000000000284</v>
      </c>
      <c r="L813" s="9">
        <v>4.2194092827004823E-3</v>
      </c>
      <c r="M813" s="11">
        <v>374.6</v>
      </c>
      <c r="N813" s="9">
        <v>374.6</v>
      </c>
      <c r="O813" s="9">
        <v>0</v>
      </c>
      <c r="P813" s="9" t="s">
        <v>643</v>
      </c>
      <c r="Q813" s="11">
        <v>3.7479452054794522</v>
      </c>
      <c r="R813" s="7" t="s">
        <v>1697</v>
      </c>
      <c r="S813" s="7" t="s">
        <v>362</v>
      </c>
      <c r="T813" s="7" t="s">
        <v>28</v>
      </c>
      <c r="U813" t="str">
        <f>IF(COUNTIF($A$2:A813,A813)=1,"Joiner","Not new")</f>
        <v>Not new</v>
      </c>
    </row>
    <row r="814" spans="1:21" customFormat="1" hidden="1" x14ac:dyDescent="0.35">
      <c r="A814" s="7" t="s">
        <v>1434</v>
      </c>
      <c r="B814" s="7" t="s">
        <v>1435</v>
      </c>
      <c r="C814" s="7" t="s">
        <v>1547</v>
      </c>
      <c r="D814" s="7" t="s">
        <v>1548</v>
      </c>
      <c r="E814" s="7" t="s">
        <v>362</v>
      </c>
      <c r="F814" s="7" t="s">
        <v>32</v>
      </c>
      <c r="G814" s="8">
        <v>41730</v>
      </c>
      <c r="H814" s="8">
        <v>43830</v>
      </c>
      <c r="I814" s="9">
        <v>108.3</v>
      </c>
      <c r="J814" s="9">
        <v>108.3</v>
      </c>
      <c r="K814" s="9">
        <v>0</v>
      </c>
      <c r="L814" s="9">
        <v>0</v>
      </c>
      <c r="M814" s="11">
        <v>584.4</v>
      </c>
      <c r="N814" s="9">
        <v>584.4</v>
      </c>
      <c r="O814" s="9">
        <v>0</v>
      </c>
      <c r="P814" s="9" t="s">
        <v>643</v>
      </c>
      <c r="Q814" s="11">
        <v>5.7534246575342465</v>
      </c>
      <c r="R814" s="7" t="s">
        <v>1698</v>
      </c>
      <c r="S814" s="7" t="s">
        <v>362</v>
      </c>
      <c r="T814" s="7" t="s">
        <v>32</v>
      </c>
      <c r="U814" t="str">
        <f>IF(COUNTIF($A$2:A814,A814)=1,"Joiner","Not new")</f>
        <v>Not new</v>
      </c>
    </row>
    <row r="815" spans="1:21" customFormat="1" hidden="1" x14ac:dyDescent="0.35">
      <c r="A815" s="7" t="s">
        <v>1699</v>
      </c>
      <c r="B815" s="7" t="s">
        <v>1700</v>
      </c>
      <c r="C815" s="7" t="s">
        <v>1547</v>
      </c>
      <c r="D815" s="7" t="s">
        <v>1548</v>
      </c>
      <c r="E815" s="7" t="s">
        <v>362</v>
      </c>
      <c r="F815" s="7" t="s">
        <v>28</v>
      </c>
      <c r="G815" s="8">
        <v>42305</v>
      </c>
      <c r="H815" s="8">
        <v>43921</v>
      </c>
      <c r="I815" s="9">
        <v>41.4</v>
      </c>
      <c r="J815" s="9">
        <v>38</v>
      </c>
      <c r="K815" s="9">
        <v>-3.3999999999999986</v>
      </c>
      <c r="L815" s="9">
        <v>-8.2125603864734262E-2</v>
      </c>
      <c r="M815" s="11">
        <v>128.15</v>
      </c>
      <c r="N815" s="9">
        <v>128.15</v>
      </c>
      <c r="O815" s="9">
        <v>0</v>
      </c>
      <c r="P815" s="9" t="s">
        <v>625</v>
      </c>
      <c r="Q815" s="11">
        <v>4.4273972602739722</v>
      </c>
      <c r="R815" s="7" t="s">
        <v>1701</v>
      </c>
      <c r="S815" s="7" t="s">
        <v>362</v>
      </c>
      <c r="T815" s="7" t="s">
        <v>28</v>
      </c>
      <c r="U815" t="str">
        <f>IF(COUNTIF($A$2:A815,A815)=1,"Joiner","Not new")</f>
        <v>Joiner</v>
      </c>
    </row>
    <row r="816" spans="1:21" customFormat="1" hidden="1" x14ac:dyDescent="0.35">
      <c r="A816" s="7" t="s">
        <v>1702</v>
      </c>
      <c r="B816" s="7" t="s">
        <v>1703</v>
      </c>
      <c r="C816" s="7" t="s">
        <v>1547</v>
      </c>
      <c r="D816" s="7" t="s">
        <v>1548</v>
      </c>
      <c r="E816" s="7" t="s">
        <v>362</v>
      </c>
      <c r="F816" s="7" t="s">
        <v>36</v>
      </c>
      <c r="G816" s="8">
        <v>41730</v>
      </c>
      <c r="H816" s="8">
        <v>43921</v>
      </c>
      <c r="I816" s="9">
        <v>54.7</v>
      </c>
      <c r="J816" s="9">
        <v>54.7</v>
      </c>
      <c r="K816" s="9">
        <v>0</v>
      </c>
      <c r="L816" s="9">
        <v>0</v>
      </c>
      <c r="M816" s="11">
        <v>518.29999999999995</v>
      </c>
      <c r="N816" s="9">
        <v>518.29999999999995</v>
      </c>
      <c r="O816" s="9">
        <v>0</v>
      </c>
      <c r="P816" s="9" t="s">
        <v>643</v>
      </c>
      <c r="Q816" s="11">
        <v>6.0027397260273974</v>
      </c>
      <c r="R816" s="7" t="s">
        <v>1704</v>
      </c>
      <c r="S816" s="7" t="s">
        <v>362</v>
      </c>
      <c r="T816" s="7" t="s">
        <v>36</v>
      </c>
      <c r="U816" t="str">
        <f>IF(COUNTIF($A$2:A816,A816)=1,"Joiner","Not new")</f>
        <v>Joiner</v>
      </c>
    </row>
    <row r="817" spans="1:21" customFormat="1" hidden="1" x14ac:dyDescent="0.35">
      <c r="A817" s="7" t="s">
        <v>431</v>
      </c>
      <c r="B817" s="7" t="s">
        <v>1083</v>
      </c>
      <c r="C817" s="7" t="s">
        <v>1547</v>
      </c>
      <c r="D817" s="7" t="s">
        <v>1548</v>
      </c>
      <c r="E817" s="7" t="s">
        <v>423</v>
      </c>
      <c r="F817" s="7" t="s">
        <v>28</v>
      </c>
      <c r="G817" s="8">
        <v>41364</v>
      </c>
      <c r="H817" s="8">
        <v>45107</v>
      </c>
      <c r="I817" s="9">
        <v>53.353000000000002</v>
      </c>
      <c r="J817" s="9">
        <v>53.359000000000002</v>
      </c>
      <c r="K817" s="9">
        <v>6.0000000000002274E-3</v>
      </c>
      <c r="L817" s="9">
        <v>1.1245853091672871E-4</v>
      </c>
      <c r="M817" s="11" t="s">
        <v>95</v>
      </c>
      <c r="N817" s="9"/>
      <c r="O817" s="9">
        <v>0</v>
      </c>
      <c r="P817" s="9" t="s">
        <v>785</v>
      </c>
      <c r="Q817" s="11">
        <v>10.254794520547945</v>
      </c>
      <c r="R817" s="7" t="s">
        <v>1705</v>
      </c>
      <c r="S817" s="7" t="s">
        <v>423</v>
      </c>
      <c r="T817" s="7" t="s">
        <v>28</v>
      </c>
      <c r="U817" t="str">
        <f>IF(COUNTIF($A$2:A817,A817)=1,"Joiner","Not new")</f>
        <v>Not new</v>
      </c>
    </row>
    <row r="818" spans="1:21" customFormat="1" hidden="1" x14ac:dyDescent="0.35">
      <c r="A818" s="7" t="s">
        <v>458</v>
      </c>
      <c r="B818" s="7" t="s">
        <v>1095</v>
      </c>
      <c r="C818" s="7" t="s">
        <v>1547</v>
      </c>
      <c r="D818" s="7" t="s">
        <v>1548</v>
      </c>
      <c r="E818" s="7" t="s">
        <v>423</v>
      </c>
      <c r="F818" s="7" t="s">
        <v>95</v>
      </c>
      <c r="G818" s="8">
        <v>39650</v>
      </c>
      <c r="H818" s="8">
        <v>49309</v>
      </c>
      <c r="I818" s="9">
        <v>293.23</v>
      </c>
      <c r="J818" s="9">
        <v>292.99</v>
      </c>
      <c r="K818" s="9">
        <v>-0.24000000000000909</v>
      </c>
      <c r="L818" s="9">
        <v>-8.1847014289127679E-4</v>
      </c>
      <c r="M818" s="11" t="s">
        <v>95</v>
      </c>
      <c r="N818" s="9" t="e">
        <v>#VALUE!</v>
      </c>
      <c r="O818" s="9">
        <v>0</v>
      </c>
      <c r="P818" s="9" t="s">
        <v>785</v>
      </c>
      <c r="Q818" s="11">
        <v>26.463013698630139</v>
      </c>
      <c r="R818" s="7" t="s">
        <v>1706</v>
      </c>
      <c r="S818" s="7" t="s">
        <v>423</v>
      </c>
      <c r="T818" s="7" t="s">
        <v>95</v>
      </c>
      <c r="U818" t="str">
        <f>IF(COUNTIF($A$2:A818,A818)=1,"Joiner","Not new")</f>
        <v>Not new</v>
      </c>
    </row>
    <row r="819" spans="1:21" customFormat="1" hidden="1" x14ac:dyDescent="0.35">
      <c r="A819" s="7" t="s">
        <v>421</v>
      </c>
      <c r="B819" s="7" t="s">
        <v>422</v>
      </c>
      <c r="C819" s="7" t="s">
        <v>1547</v>
      </c>
      <c r="D819" s="7" t="s">
        <v>1548</v>
      </c>
      <c r="E819" s="7" t="s">
        <v>423</v>
      </c>
      <c r="F819" s="7" t="s">
        <v>28</v>
      </c>
      <c r="G819" s="8">
        <v>36663</v>
      </c>
      <c r="H819" s="8">
        <v>44651</v>
      </c>
      <c r="I819" s="9">
        <v>274.38600000000002</v>
      </c>
      <c r="J819" s="9">
        <v>292.57100000000003</v>
      </c>
      <c r="K819" s="9">
        <v>18.185000000000002</v>
      </c>
      <c r="L819" s="9">
        <v>6.6275247279380139E-2</v>
      </c>
      <c r="M819" s="11">
        <v>3614.9290000000001</v>
      </c>
      <c r="N819" s="9">
        <v>3614.9290000000001</v>
      </c>
      <c r="O819" s="9">
        <v>0</v>
      </c>
      <c r="P819" s="9" t="s">
        <v>785</v>
      </c>
      <c r="Q819" s="11">
        <v>21.884931506849316</v>
      </c>
      <c r="R819" s="7" t="s">
        <v>1707</v>
      </c>
      <c r="S819" s="7" t="s">
        <v>423</v>
      </c>
      <c r="T819" s="7" t="s">
        <v>28</v>
      </c>
      <c r="U819" t="str">
        <f>IF(COUNTIF($A$2:A819,A819)=1,"Joiner","Not new")</f>
        <v>Not new</v>
      </c>
    </row>
    <row r="820" spans="1:21" customFormat="1" hidden="1" x14ac:dyDescent="0.35">
      <c r="A820" s="7" t="s">
        <v>425</v>
      </c>
      <c r="B820" s="7" t="s">
        <v>426</v>
      </c>
      <c r="C820" s="7" t="s">
        <v>1547</v>
      </c>
      <c r="D820" s="7" t="s">
        <v>1548</v>
      </c>
      <c r="E820" s="7" t="s">
        <v>423</v>
      </c>
      <c r="F820" s="7" t="s">
        <v>32</v>
      </c>
      <c r="G820" s="8">
        <v>40255</v>
      </c>
      <c r="H820" s="8">
        <v>43191</v>
      </c>
      <c r="I820" s="9">
        <v>91.406000000000006</v>
      </c>
      <c r="J820" s="9">
        <v>102.974</v>
      </c>
      <c r="K820" s="9">
        <v>11.567999999999998</v>
      </c>
      <c r="L820" s="9">
        <v>0.12655624357263195</v>
      </c>
      <c r="M820" s="11">
        <v>759.83900000000006</v>
      </c>
      <c r="N820" s="9">
        <v>759.83900000000006</v>
      </c>
      <c r="O820" s="9">
        <v>0</v>
      </c>
      <c r="P820" s="9" t="s">
        <v>785</v>
      </c>
      <c r="Q820" s="11">
        <v>8.043835616438356</v>
      </c>
      <c r="R820" s="7" t="s">
        <v>1708</v>
      </c>
      <c r="S820" s="7" t="s">
        <v>423</v>
      </c>
      <c r="T820" s="7" t="s">
        <v>32</v>
      </c>
      <c r="U820" t="str">
        <f>IF(COUNTIF($A$2:A820,A820)=1,"Joiner","Not new")</f>
        <v>Not new</v>
      </c>
    </row>
    <row r="821" spans="1:21" customFormat="1" hidden="1" x14ac:dyDescent="0.35">
      <c r="A821" s="7" t="s">
        <v>437</v>
      </c>
      <c r="B821" s="7" t="s">
        <v>438</v>
      </c>
      <c r="C821" s="7" t="s">
        <v>1547</v>
      </c>
      <c r="D821" s="7" t="s">
        <v>1548</v>
      </c>
      <c r="E821" s="7" t="s">
        <v>423</v>
      </c>
      <c r="F821" s="7" t="s">
        <v>36</v>
      </c>
      <c r="G821" s="8">
        <v>38810</v>
      </c>
      <c r="H821" s="8">
        <v>44108</v>
      </c>
      <c r="I821" s="9">
        <v>124.786</v>
      </c>
      <c r="J821" s="9">
        <v>124.389</v>
      </c>
      <c r="K821" s="9">
        <v>-0.39700000000000557</v>
      </c>
      <c r="L821" s="9">
        <v>-3.1814466366419758E-3</v>
      </c>
      <c r="M821" s="11">
        <v>1769.1569999999999</v>
      </c>
      <c r="N821" s="9">
        <v>1769.1569999999999</v>
      </c>
      <c r="O821" s="9">
        <v>0</v>
      </c>
      <c r="P821" s="9" t="s">
        <v>785</v>
      </c>
      <c r="Q821" s="11">
        <v>14.515068493150684</v>
      </c>
      <c r="R821" s="7" t="s">
        <v>1709</v>
      </c>
      <c r="S821" s="7" t="s">
        <v>423</v>
      </c>
      <c r="T821" s="7" t="s">
        <v>36</v>
      </c>
      <c r="U821" t="str">
        <f>IF(COUNTIF($A$2:A821,A821)=1,"Joiner","Not new")</f>
        <v>Not new</v>
      </c>
    </row>
    <row r="822" spans="1:21" customFormat="1" hidden="1" x14ac:dyDescent="0.35">
      <c r="A822" s="7" t="s">
        <v>443</v>
      </c>
      <c r="B822" s="7" t="s">
        <v>795</v>
      </c>
      <c r="C822" s="7" t="s">
        <v>1547</v>
      </c>
      <c r="D822" s="7" t="s">
        <v>1548</v>
      </c>
      <c r="E822" s="7" t="s">
        <v>423</v>
      </c>
      <c r="F822" s="7" t="s">
        <v>36</v>
      </c>
      <c r="G822" s="8">
        <v>38558</v>
      </c>
      <c r="H822" s="8">
        <v>43220</v>
      </c>
      <c r="I822" s="9">
        <v>126.837</v>
      </c>
      <c r="J822" s="9">
        <v>126.837</v>
      </c>
      <c r="K822" s="9">
        <v>0</v>
      </c>
      <c r="L822" s="9">
        <v>0</v>
      </c>
      <c r="M822" s="11">
        <v>596.37400000000002</v>
      </c>
      <c r="N822" s="9">
        <v>596.37400000000002</v>
      </c>
      <c r="O822" s="9">
        <v>0</v>
      </c>
      <c r="P822" s="9" t="s">
        <v>785</v>
      </c>
      <c r="Q822" s="11">
        <v>12.772602739726027</v>
      </c>
      <c r="R822" s="7" t="s">
        <v>1710</v>
      </c>
      <c r="S822" s="7" t="s">
        <v>423</v>
      </c>
      <c r="T822" s="7" t="s">
        <v>36</v>
      </c>
      <c r="U822" t="str">
        <f>IF(COUNTIF($A$2:A822,A822)=1,"Joiner","Not new")</f>
        <v>Not new</v>
      </c>
    </row>
    <row r="823" spans="1:21" customFormat="1" hidden="1" x14ac:dyDescent="0.35">
      <c r="A823" s="7" t="s">
        <v>446</v>
      </c>
      <c r="B823" s="7" t="s">
        <v>447</v>
      </c>
      <c r="C823" s="7" t="s">
        <v>1547</v>
      </c>
      <c r="D823" s="7" t="s">
        <v>1548</v>
      </c>
      <c r="E823" s="7" t="s">
        <v>423</v>
      </c>
      <c r="F823" s="7" t="s">
        <v>95</v>
      </c>
      <c r="G823" s="8">
        <v>39539</v>
      </c>
      <c r="H823" s="8">
        <v>45777</v>
      </c>
      <c r="I823" s="9">
        <v>993.19100000000003</v>
      </c>
      <c r="J823" s="9">
        <v>1026.973</v>
      </c>
      <c r="K823" s="9">
        <v>33.781999999999925</v>
      </c>
      <c r="L823" s="9">
        <v>3.4013598592818425E-2</v>
      </c>
      <c r="M823" s="11">
        <v>20310.55</v>
      </c>
      <c r="N823" s="9">
        <v>20310.55</v>
      </c>
      <c r="O823" s="9">
        <v>0</v>
      </c>
      <c r="P823" s="9" t="s">
        <v>785</v>
      </c>
      <c r="Q823" s="11">
        <v>17.090410958904108</v>
      </c>
      <c r="R823" s="7" t="s">
        <v>1711</v>
      </c>
      <c r="S823" s="7" t="s">
        <v>423</v>
      </c>
      <c r="T823" s="7" t="s">
        <v>95</v>
      </c>
      <c r="U823" t="str">
        <f>IF(COUNTIF($A$2:A823,A823)=1,"Joiner","Not new")</f>
        <v>Not new</v>
      </c>
    </row>
    <row r="824" spans="1:21" customFormat="1" hidden="1" x14ac:dyDescent="0.35">
      <c r="A824" s="7" t="s">
        <v>452</v>
      </c>
      <c r="B824" s="7" t="s">
        <v>799</v>
      </c>
      <c r="C824" s="7" t="s">
        <v>1547</v>
      </c>
      <c r="D824" s="7" t="s">
        <v>1548</v>
      </c>
      <c r="E824" s="7" t="s">
        <v>423</v>
      </c>
      <c r="F824" s="7" t="s">
        <v>28</v>
      </c>
      <c r="G824" s="8">
        <v>36130</v>
      </c>
      <c r="H824" s="8">
        <v>45016</v>
      </c>
      <c r="I824" s="9">
        <v>601.83699999999999</v>
      </c>
      <c r="J824" s="9">
        <v>593.27300000000002</v>
      </c>
      <c r="K824" s="9">
        <v>-8.5639999999999645</v>
      </c>
      <c r="L824" s="9">
        <v>-1.4229766531469425E-2</v>
      </c>
      <c r="M824" s="11">
        <v>7400.0749999999998</v>
      </c>
      <c r="N824" s="9">
        <v>7400.0749999999998</v>
      </c>
      <c r="O824" s="9">
        <v>0</v>
      </c>
      <c r="P824" s="9" t="s">
        <v>785</v>
      </c>
      <c r="Q824" s="11">
        <v>24.345205479452055</v>
      </c>
      <c r="R824" s="7" t="s">
        <v>1712</v>
      </c>
      <c r="S824" s="7" t="s">
        <v>423</v>
      </c>
      <c r="T824" s="7" t="s">
        <v>28</v>
      </c>
      <c r="U824" t="str">
        <f>IF(COUNTIF($A$2:A824,A824)=1,"Joiner","Not new")</f>
        <v>Not new</v>
      </c>
    </row>
    <row r="825" spans="1:21" customFormat="1" hidden="1" x14ac:dyDescent="0.35">
      <c r="A825" s="7" t="s">
        <v>455</v>
      </c>
      <c r="B825" s="7" t="s">
        <v>1093</v>
      </c>
      <c r="C825" s="7" t="s">
        <v>1547</v>
      </c>
      <c r="D825" s="7" t="s">
        <v>1548</v>
      </c>
      <c r="E825" s="7" t="s">
        <v>423</v>
      </c>
      <c r="F825" s="7" t="s">
        <v>32</v>
      </c>
      <c r="G825" s="8">
        <v>39539</v>
      </c>
      <c r="H825" s="8">
        <v>45382</v>
      </c>
      <c r="I825" s="9">
        <v>39.947000000000003</v>
      </c>
      <c r="J825" s="9">
        <v>40.017000000000003</v>
      </c>
      <c r="K825" s="9">
        <v>7.0000000000000284E-2</v>
      </c>
      <c r="L825" s="9">
        <v>1.7523218264200134E-3</v>
      </c>
      <c r="M825" s="11">
        <v>416.07799999999997</v>
      </c>
      <c r="N825" s="9">
        <v>416.07799999999997</v>
      </c>
      <c r="O825" s="9">
        <v>0</v>
      </c>
      <c r="P825" s="9" t="s">
        <v>785</v>
      </c>
      <c r="Q825" s="11">
        <v>16.008219178082193</v>
      </c>
      <c r="R825" s="7" t="s">
        <v>1713</v>
      </c>
      <c r="S825" s="7" t="s">
        <v>423</v>
      </c>
      <c r="T825" s="7" t="s">
        <v>32</v>
      </c>
      <c r="U825" t="str">
        <f>IF(COUNTIF($A$2:A825,A825)=1,"Joiner","Not new")</f>
        <v>Not new</v>
      </c>
    </row>
    <row r="826" spans="1:21" customFormat="1" hidden="1" x14ac:dyDescent="0.35">
      <c r="A826" s="7" t="s">
        <v>1250</v>
      </c>
      <c r="B826" s="7" t="s">
        <v>1251</v>
      </c>
      <c r="C826" s="7" t="s">
        <v>1547</v>
      </c>
      <c r="D826" s="7" t="s">
        <v>1548</v>
      </c>
      <c r="E826" s="7" t="s">
        <v>423</v>
      </c>
      <c r="F826" s="7" t="s">
        <v>95</v>
      </c>
      <c r="G826" s="8"/>
      <c r="H826" s="8"/>
      <c r="I826" s="9">
        <v>0</v>
      </c>
      <c r="J826" s="9">
        <v>0</v>
      </c>
      <c r="K826" s="9">
        <v>0</v>
      </c>
      <c r="L826" s="9">
        <v>0</v>
      </c>
      <c r="M826" s="11" t="s">
        <v>95</v>
      </c>
      <c r="N826" s="9" t="e">
        <v>#VALUE!</v>
      </c>
      <c r="O826" s="9">
        <v>0</v>
      </c>
      <c r="P826" s="9" t="s">
        <v>643</v>
      </c>
      <c r="Q826" s="11">
        <v>0</v>
      </c>
      <c r="R826" s="7" t="s">
        <v>1714</v>
      </c>
      <c r="S826" s="7" t="s">
        <v>423</v>
      </c>
      <c r="T826" s="7" t="s">
        <v>95</v>
      </c>
      <c r="U826" t="str">
        <f>IF(COUNTIF($A$2:A826,A826)=1,"Joiner","Not new")</f>
        <v>Not new</v>
      </c>
    </row>
    <row r="827" spans="1:21" customFormat="1" hidden="1" x14ac:dyDescent="0.35">
      <c r="A827" s="7" t="s">
        <v>464</v>
      </c>
      <c r="B827" s="7" t="s">
        <v>465</v>
      </c>
      <c r="C827" s="7" t="s">
        <v>1547</v>
      </c>
      <c r="D827" s="7" t="s">
        <v>1548</v>
      </c>
      <c r="E827" s="7" t="s">
        <v>423</v>
      </c>
      <c r="F827" s="7" t="s">
        <v>28</v>
      </c>
      <c r="G827" s="8">
        <v>35855</v>
      </c>
      <c r="H827" s="8">
        <v>42919</v>
      </c>
      <c r="I827" s="9">
        <v>43.158999999999999</v>
      </c>
      <c r="J827" s="9">
        <v>40.770000000000003</v>
      </c>
      <c r="K827" s="9">
        <v>-2.3889999999999958</v>
      </c>
      <c r="L827" s="9">
        <v>-5.5353460460158849E-2</v>
      </c>
      <c r="M827" s="11">
        <v>1116.75</v>
      </c>
      <c r="N827" s="9">
        <v>1116.75</v>
      </c>
      <c r="O827" s="9">
        <v>0</v>
      </c>
      <c r="P827" s="9" t="s">
        <v>785</v>
      </c>
      <c r="Q827" s="11">
        <v>19.353424657534248</v>
      </c>
      <c r="R827" s="7" t="s">
        <v>1715</v>
      </c>
      <c r="S827" s="7" t="s">
        <v>423</v>
      </c>
      <c r="T827" s="7" t="s">
        <v>28</v>
      </c>
      <c r="U827" t="str">
        <f>IF(COUNTIF($A$2:A827,A827)=1,"Joiner","Not new")</f>
        <v>Not new</v>
      </c>
    </row>
    <row r="828" spans="1:21" customFormat="1" hidden="1" x14ac:dyDescent="0.35">
      <c r="A828" s="7" t="s">
        <v>467</v>
      </c>
      <c r="B828" s="7" t="s">
        <v>1496</v>
      </c>
      <c r="C828" s="7" t="s">
        <v>1547</v>
      </c>
      <c r="D828" s="7" t="s">
        <v>1548</v>
      </c>
      <c r="E828" s="7" t="s">
        <v>423</v>
      </c>
      <c r="F828" s="7" t="s">
        <v>28</v>
      </c>
      <c r="G828" s="8">
        <v>37226</v>
      </c>
      <c r="H828" s="8">
        <v>42521</v>
      </c>
      <c r="I828" s="9">
        <v>13.164</v>
      </c>
      <c r="J828" s="9">
        <v>12.67</v>
      </c>
      <c r="K828" s="9">
        <v>-0.49399999999999977</v>
      </c>
      <c r="L828" s="9">
        <v>-3.7526587663324201E-2</v>
      </c>
      <c r="M828" s="11">
        <v>1609.2349999999999</v>
      </c>
      <c r="N828" s="9">
        <v>1609.2349999999999</v>
      </c>
      <c r="O828" s="9">
        <v>0</v>
      </c>
      <c r="P828" s="9" t="s">
        <v>785</v>
      </c>
      <c r="Q828" s="11">
        <v>14.506849315068493</v>
      </c>
      <c r="R828" s="7" t="s">
        <v>1716</v>
      </c>
      <c r="S828" s="7" t="s">
        <v>423</v>
      </c>
      <c r="T828" s="7" t="s">
        <v>28</v>
      </c>
      <c r="U828" t="str">
        <f>IF(COUNTIF($A$2:A828,A828)=1,"Joiner","Not new")</f>
        <v>Not new</v>
      </c>
    </row>
    <row r="829" spans="1:21" customFormat="1" hidden="1" x14ac:dyDescent="0.35">
      <c r="A829" s="7" t="s">
        <v>906</v>
      </c>
      <c r="B829" s="7" t="s">
        <v>1442</v>
      </c>
      <c r="C829" s="7" t="s">
        <v>1547</v>
      </c>
      <c r="D829" s="7" t="s">
        <v>1548</v>
      </c>
      <c r="E829" s="7" t="s">
        <v>423</v>
      </c>
      <c r="F829" s="7" t="s">
        <v>28</v>
      </c>
      <c r="G829" s="8">
        <v>40574</v>
      </c>
      <c r="H829" s="8">
        <v>47818</v>
      </c>
      <c r="I829" s="9">
        <v>1.581</v>
      </c>
      <c r="J829" s="9">
        <v>1.329</v>
      </c>
      <c r="K829" s="9">
        <v>-0.252</v>
      </c>
      <c r="L829" s="9">
        <v>-0.15939278937381404</v>
      </c>
      <c r="M829" s="11">
        <v>21.800999999999998</v>
      </c>
      <c r="N829" s="9">
        <v>21.800999999999998</v>
      </c>
      <c r="O829" s="9">
        <v>0</v>
      </c>
      <c r="P829" s="9" t="s">
        <v>785</v>
      </c>
      <c r="Q829" s="11">
        <v>19.846575342465755</v>
      </c>
      <c r="R829" s="7" t="s">
        <v>1717</v>
      </c>
      <c r="S829" s="7" t="s">
        <v>423</v>
      </c>
      <c r="T829" s="7" t="s">
        <v>28</v>
      </c>
      <c r="U829" t="str">
        <f>IF(COUNTIF($A$2:A829,A829)=1,"Joiner","Not new")</f>
        <v>Not new</v>
      </c>
    </row>
    <row r="830" spans="1:21" customFormat="1" hidden="1" x14ac:dyDescent="0.35">
      <c r="A830" s="7" t="s">
        <v>476</v>
      </c>
      <c r="B830" s="7" t="s">
        <v>477</v>
      </c>
      <c r="C830" s="7" t="s">
        <v>1547</v>
      </c>
      <c r="D830" s="7" t="s">
        <v>1548</v>
      </c>
      <c r="E830" s="7" t="s">
        <v>423</v>
      </c>
      <c r="F830" s="7" t="s">
        <v>28</v>
      </c>
      <c r="G830" s="8">
        <v>40756</v>
      </c>
      <c r="H830" s="8">
        <v>43132</v>
      </c>
      <c r="I830" s="9">
        <v>92.614000000000004</v>
      </c>
      <c r="J830" s="9">
        <v>115.271</v>
      </c>
      <c r="K830" s="9">
        <v>22.656999999999996</v>
      </c>
      <c r="L830" s="9">
        <v>0.24463903945407817</v>
      </c>
      <c r="M830" s="11">
        <v>652.41499999999996</v>
      </c>
      <c r="N830" s="9">
        <v>652.41499999999996</v>
      </c>
      <c r="O830" s="9">
        <v>0</v>
      </c>
      <c r="P830" s="9" t="s">
        <v>785</v>
      </c>
      <c r="Q830" s="11">
        <v>6.5095890410958903</v>
      </c>
      <c r="R830" s="7" t="s">
        <v>1718</v>
      </c>
      <c r="S830" s="7" t="s">
        <v>423</v>
      </c>
      <c r="T830" s="7" t="s">
        <v>28</v>
      </c>
      <c r="U830" t="str">
        <f>IF(COUNTIF($A$2:A830,A830)=1,"Joiner","Not new")</f>
        <v>Not new</v>
      </c>
    </row>
    <row r="831" spans="1:21" customFormat="1" hidden="1" x14ac:dyDescent="0.35">
      <c r="A831" s="7" t="s">
        <v>479</v>
      </c>
      <c r="B831" s="7" t="s">
        <v>480</v>
      </c>
      <c r="C831" s="7" t="s">
        <v>1547</v>
      </c>
      <c r="D831" s="7" t="s">
        <v>1548</v>
      </c>
      <c r="E831" s="7" t="s">
        <v>423</v>
      </c>
      <c r="F831" s="7" t="s">
        <v>32</v>
      </c>
      <c r="G831" s="8">
        <v>40665</v>
      </c>
      <c r="H831" s="8">
        <v>44470</v>
      </c>
      <c r="I831" s="9">
        <v>95.152000000000001</v>
      </c>
      <c r="J831" s="9">
        <v>92.373999999999995</v>
      </c>
      <c r="K831" s="9">
        <v>-2.7780000000000058</v>
      </c>
      <c r="L831" s="9">
        <v>-2.9195392634942047E-2</v>
      </c>
      <c r="M831" s="11">
        <v>211.07900000000001</v>
      </c>
      <c r="N831" s="9">
        <v>211.07900000000001</v>
      </c>
      <c r="O831" s="9">
        <v>0</v>
      </c>
      <c r="P831" s="9" t="s">
        <v>625</v>
      </c>
      <c r="Q831" s="11">
        <v>10.424657534246576</v>
      </c>
      <c r="R831" s="7" t="s">
        <v>1719</v>
      </c>
      <c r="S831" s="7" t="s">
        <v>423</v>
      </c>
      <c r="T831" s="7" t="s">
        <v>32</v>
      </c>
      <c r="U831" t="str">
        <f>IF(COUNTIF($A$2:A831,A831)=1,"Joiner","Not new")</f>
        <v>Not new</v>
      </c>
    </row>
    <row r="832" spans="1:21" customFormat="1" hidden="1" x14ac:dyDescent="0.35">
      <c r="A832" s="7" t="s">
        <v>485</v>
      </c>
      <c r="B832" s="7" t="s">
        <v>486</v>
      </c>
      <c r="C832" s="7" t="s">
        <v>1547</v>
      </c>
      <c r="D832" s="7" t="s">
        <v>1548</v>
      </c>
      <c r="E832" s="7" t="s">
        <v>423</v>
      </c>
      <c r="F832" s="7" t="s">
        <v>36</v>
      </c>
      <c r="G832" s="8">
        <v>35506</v>
      </c>
      <c r="H832" s="8">
        <v>45382</v>
      </c>
      <c r="I832" s="9">
        <v>574.91</v>
      </c>
      <c r="J832" s="9">
        <v>529.82399999999996</v>
      </c>
      <c r="K832" s="9">
        <v>-45.086000000000013</v>
      </c>
      <c r="L832" s="9">
        <v>-7.8422709641509131E-2</v>
      </c>
      <c r="M832" s="11">
        <v>9869.6990000000005</v>
      </c>
      <c r="N832" s="9">
        <v>9869.6990000000005</v>
      </c>
      <c r="O832" s="9">
        <v>0</v>
      </c>
      <c r="P832" s="9" t="s">
        <v>785</v>
      </c>
      <c r="Q832" s="11">
        <v>27.057534246575344</v>
      </c>
      <c r="R832" s="7" t="s">
        <v>1720</v>
      </c>
      <c r="S832" s="7" t="s">
        <v>423</v>
      </c>
      <c r="T832" s="7" t="s">
        <v>36</v>
      </c>
      <c r="U832" t="str">
        <f>IF(COUNTIF($A$2:A832,A832)=1,"Joiner","Not new")</f>
        <v>Not new</v>
      </c>
    </row>
    <row r="833" spans="1:21" customFormat="1" hidden="1" x14ac:dyDescent="0.35">
      <c r="A833" s="7" t="s">
        <v>488</v>
      </c>
      <c r="B833" s="7" t="s">
        <v>489</v>
      </c>
      <c r="C833" s="7" t="s">
        <v>1547</v>
      </c>
      <c r="D833" s="7" t="s">
        <v>1548</v>
      </c>
      <c r="E833" s="7" t="s">
        <v>423</v>
      </c>
      <c r="F833" s="7" t="s">
        <v>28</v>
      </c>
      <c r="G833" s="8">
        <v>39538</v>
      </c>
      <c r="H833" s="8">
        <v>48305</v>
      </c>
      <c r="I833" s="9">
        <v>729.35299999999995</v>
      </c>
      <c r="J833" s="9">
        <v>719.57600000000002</v>
      </c>
      <c r="K833" s="9">
        <v>-9.77699999999993</v>
      </c>
      <c r="L833" s="9">
        <v>-1.3405031582786293E-2</v>
      </c>
      <c r="M833" s="11">
        <v>21355.093000000001</v>
      </c>
      <c r="N833" s="9">
        <v>21355.093000000001</v>
      </c>
      <c r="O833" s="9">
        <v>0</v>
      </c>
      <c r="P833" s="9" t="s">
        <v>785</v>
      </c>
      <c r="Q833" s="11">
        <v>24.019178082191782</v>
      </c>
      <c r="R833" s="7" t="s">
        <v>1721</v>
      </c>
      <c r="S833" s="7" t="s">
        <v>423</v>
      </c>
      <c r="T833" s="7" t="s">
        <v>28</v>
      </c>
      <c r="U833" t="str">
        <f>IF(COUNTIF($A$2:A833,A833)=1,"Joiner","Not new")</f>
        <v>Not new</v>
      </c>
    </row>
    <row r="834" spans="1:21" customFormat="1" hidden="1" x14ac:dyDescent="0.35">
      <c r="A834" s="7" t="s">
        <v>491</v>
      </c>
      <c r="B834" s="7" t="s">
        <v>492</v>
      </c>
      <c r="C834" s="7" t="s">
        <v>1547</v>
      </c>
      <c r="D834" s="7" t="s">
        <v>1548</v>
      </c>
      <c r="E834" s="7" t="s">
        <v>423</v>
      </c>
      <c r="F834" s="7" t="s">
        <v>197</v>
      </c>
      <c r="G834" s="8">
        <v>41000</v>
      </c>
      <c r="H834" s="8">
        <v>46888</v>
      </c>
      <c r="I834" s="9">
        <v>197.35599999999999</v>
      </c>
      <c r="J834" s="9">
        <v>197.203</v>
      </c>
      <c r="K834" s="9">
        <v>-0.15299999999999159</v>
      </c>
      <c r="L834" s="9">
        <v>-7.7524878899041117E-4</v>
      </c>
      <c r="M834" s="11">
        <v>1700.07</v>
      </c>
      <c r="N834" s="9">
        <v>1700.07</v>
      </c>
      <c r="O834" s="9">
        <v>0</v>
      </c>
      <c r="P834" s="9" t="s">
        <v>785</v>
      </c>
      <c r="Q834" s="11">
        <v>16.13150684931507</v>
      </c>
      <c r="R834" s="7" t="s">
        <v>1722</v>
      </c>
      <c r="S834" s="7" t="s">
        <v>423</v>
      </c>
      <c r="T834" s="7" t="s">
        <v>197</v>
      </c>
      <c r="U834" t="str">
        <f>IF(COUNTIF($A$2:A834,A834)=1,"Joiner","Not new")</f>
        <v>Not new</v>
      </c>
    </row>
    <row r="835" spans="1:21" customFormat="1" hidden="1" x14ac:dyDescent="0.35">
      <c r="A835" s="7" t="s">
        <v>494</v>
      </c>
      <c r="B835" s="7" t="s">
        <v>1723</v>
      </c>
      <c r="C835" s="7" t="s">
        <v>1547</v>
      </c>
      <c r="D835" s="7" t="s">
        <v>1548</v>
      </c>
      <c r="E835" s="7" t="s">
        <v>423</v>
      </c>
      <c r="F835" s="7" t="s">
        <v>28</v>
      </c>
      <c r="G835" s="8">
        <v>37165</v>
      </c>
      <c r="H835" s="8">
        <v>49399</v>
      </c>
      <c r="I835" s="9">
        <v>808.53</v>
      </c>
      <c r="J835" s="9">
        <v>888.46100000000001</v>
      </c>
      <c r="K835" s="9">
        <v>79.93100000000004</v>
      </c>
      <c r="L835" s="9">
        <v>9.8859658887116175E-2</v>
      </c>
      <c r="M835" s="11">
        <v>13383.06</v>
      </c>
      <c r="N835" s="9">
        <v>13383.06</v>
      </c>
      <c r="O835" s="9">
        <v>0</v>
      </c>
      <c r="P835" s="9" t="s">
        <v>785</v>
      </c>
      <c r="Q835" s="11">
        <v>33.517808219178079</v>
      </c>
      <c r="R835" s="7" t="s">
        <v>1724</v>
      </c>
      <c r="S835" s="7" t="s">
        <v>423</v>
      </c>
      <c r="T835" s="7" t="s">
        <v>28</v>
      </c>
      <c r="U835" t="str">
        <f>IF(COUNTIF($A$2:A835,A835)=1,"Joiner","Not new")</f>
        <v>Not new</v>
      </c>
    </row>
    <row r="836" spans="1:21" customFormat="1" hidden="1" x14ac:dyDescent="0.35">
      <c r="A836" s="7" t="s">
        <v>497</v>
      </c>
      <c r="B836" s="7" t="s">
        <v>820</v>
      </c>
      <c r="C836" s="7" t="s">
        <v>1547</v>
      </c>
      <c r="D836" s="7" t="s">
        <v>1548</v>
      </c>
      <c r="E836" s="7" t="s">
        <v>423</v>
      </c>
      <c r="F836" s="7" t="s">
        <v>36</v>
      </c>
      <c r="G836" s="8">
        <v>40647</v>
      </c>
      <c r="H836" s="8"/>
      <c r="I836" s="9">
        <v>844.75599999999997</v>
      </c>
      <c r="J836" s="9">
        <v>859.84500000000003</v>
      </c>
      <c r="K836" s="9">
        <v>15.089000000000055</v>
      </c>
      <c r="L836" s="9">
        <v>1.786196250751703E-2</v>
      </c>
      <c r="M836" s="11">
        <v>31614.284</v>
      </c>
      <c r="N836" s="9">
        <v>31614.284</v>
      </c>
      <c r="O836" s="9">
        <v>0</v>
      </c>
      <c r="P836" s="9" t="s">
        <v>785</v>
      </c>
      <c r="Q836" s="11">
        <v>-111.36164383561643</v>
      </c>
      <c r="R836" s="7" t="s">
        <v>1725</v>
      </c>
      <c r="S836" s="7" t="s">
        <v>423</v>
      </c>
      <c r="T836" s="7" t="s">
        <v>36</v>
      </c>
      <c r="U836" t="str">
        <f>IF(COUNTIF($A$2:A836,A836)=1,"Joiner","Not new")</f>
        <v>Not new</v>
      </c>
    </row>
    <row r="837" spans="1:21" customFormat="1" hidden="1" x14ac:dyDescent="0.35">
      <c r="A837" s="7" t="s">
        <v>921</v>
      </c>
      <c r="B837" s="7" t="s">
        <v>922</v>
      </c>
      <c r="C837" s="7" t="s">
        <v>1547</v>
      </c>
      <c r="D837" s="7" t="s">
        <v>1548</v>
      </c>
      <c r="E837" s="7" t="s">
        <v>423</v>
      </c>
      <c r="F837" s="7" t="s">
        <v>28</v>
      </c>
      <c r="G837" s="8">
        <v>41416</v>
      </c>
      <c r="H837" s="8">
        <v>43921</v>
      </c>
      <c r="I837" s="9">
        <v>306.851</v>
      </c>
      <c r="J837" s="9">
        <v>294.50400000000002</v>
      </c>
      <c r="K837" s="9">
        <v>-12.34699999999998</v>
      </c>
      <c r="L837" s="9">
        <v>-4.0237770122958635E-2</v>
      </c>
      <c r="M837" s="11">
        <v>2009.4739999999999</v>
      </c>
      <c r="N837" s="9">
        <v>2009.4739999999999</v>
      </c>
      <c r="O837" s="9">
        <v>0</v>
      </c>
      <c r="P837" s="9" t="s">
        <v>785</v>
      </c>
      <c r="Q837" s="11">
        <v>6.8630136986301373</v>
      </c>
      <c r="R837" s="7" t="s">
        <v>1726</v>
      </c>
      <c r="S837" s="7" t="s">
        <v>423</v>
      </c>
      <c r="T837" s="7" t="s">
        <v>28</v>
      </c>
      <c r="U837" t="str">
        <f>IF(COUNTIF($A$2:A837,A837)=1,"Joiner","Not new")</f>
        <v>Not new</v>
      </c>
    </row>
    <row r="838" spans="1:21" customFormat="1" hidden="1" x14ac:dyDescent="0.35">
      <c r="A838" s="7" t="s">
        <v>927</v>
      </c>
      <c r="B838" s="7" t="s">
        <v>1220</v>
      </c>
      <c r="C838" s="7" t="s">
        <v>1547</v>
      </c>
      <c r="D838" s="7" t="s">
        <v>1548</v>
      </c>
      <c r="E838" s="7" t="s">
        <v>423</v>
      </c>
      <c r="F838" s="7" t="s">
        <v>28</v>
      </c>
      <c r="G838" s="8">
        <v>40665</v>
      </c>
      <c r="H838" s="8">
        <v>43221</v>
      </c>
      <c r="I838" s="9">
        <v>91.206000000000003</v>
      </c>
      <c r="J838" s="9">
        <v>91.206000000000003</v>
      </c>
      <c r="K838" s="9">
        <v>0</v>
      </c>
      <c r="L838" s="9">
        <v>0</v>
      </c>
      <c r="M838" s="11">
        <v>379.06599999999997</v>
      </c>
      <c r="N838" s="9">
        <v>379.06599999999997</v>
      </c>
      <c r="O838" s="9">
        <v>0</v>
      </c>
      <c r="P838" s="9" t="s">
        <v>785</v>
      </c>
      <c r="Q838" s="11">
        <v>7.0027397260273974</v>
      </c>
      <c r="R838" s="7" t="s">
        <v>1727</v>
      </c>
      <c r="S838" s="7" t="s">
        <v>423</v>
      </c>
      <c r="T838" s="7" t="s">
        <v>28</v>
      </c>
      <c r="U838" t="str">
        <f>IF(COUNTIF($A$2:A838,A838)=1,"Joiner","Not new")</f>
        <v>Not new</v>
      </c>
    </row>
    <row r="839" spans="1:21" customFormat="1" hidden="1" x14ac:dyDescent="0.35">
      <c r="A839" s="7" t="s">
        <v>1463</v>
      </c>
      <c r="B839" s="7" t="s">
        <v>1464</v>
      </c>
      <c r="C839" s="7" t="s">
        <v>1547</v>
      </c>
      <c r="D839" s="7" t="s">
        <v>1548</v>
      </c>
      <c r="E839" s="7" t="s">
        <v>423</v>
      </c>
      <c r="F839" s="7" t="s">
        <v>28</v>
      </c>
      <c r="G839" s="8">
        <v>41977</v>
      </c>
      <c r="H839" s="8">
        <v>45777</v>
      </c>
      <c r="I839" s="9">
        <v>317.42500000000001</v>
      </c>
      <c r="J839" s="9">
        <v>309.06599999999997</v>
      </c>
      <c r="K839" s="9">
        <v>-8.3590000000000373</v>
      </c>
      <c r="L839" s="9">
        <v>-2.6333779632984285E-2</v>
      </c>
      <c r="M839" s="11">
        <v>6248.6260000000002</v>
      </c>
      <c r="N839" s="9">
        <v>6248.6260000000002</v>
      </c>
      <c r="O839" s="9">
        <v>0</v>
      </c>
      <c r="P839" s="9" t="s">
        <v>785</v>
      </c>
      <c r="Q839" s="11">
        <v>10.41095890410959</v>
      </c>
      <c r="R839" s="7" t="s">
        <v>1728</v>
      </c>
      <c r="S839" s="7" t="s">
        <v>423</v>
      </c>
      <c r="T839" s="7" t="s">
        <v>28</v>
      </c>
      <c r="U839" t="str">
        <f>IF(COUNTIF($A$2:A839,A839)=1,"Joiner","Not new")</f>
        <v>Not new</v>
      </c>
    </row>
    <row r="840" spans="1:21" customFormat="1" hidden="1" x14ac:dyDescent="0.35">
      <c r="A840" s="7" t="s">
        <v>1466</v>
      </c>
      <c r="B840" s="7" t="s">
        <v>1467</v>
      </c>
      <c r="C840" s="7" t="s">
        <v>1547</v>
      </c>
      <c r="D840" s="7" t="s">
        <v>1548</v>
      </c>
      <c r="E840" s="7" t="s">
        <v>423</v>
      </c>
      <c r="F840" s="7" t="s">
        <v>36</v>
      </c>
      <c r="G840" s="8">
        <v>41977</v>
      </c>
      <c r="H840" s="8">
        <v>46387</v>
      </c>
      <c r="I840" s="9">
        <v>87.84</v>
      </c>
      <c r="J840" s="9">
        <v>68.093000000000004</v>
      </c>
      <c r="K840" s="9">
        <v>-19.747</v>
      </c>
      <c r="L840" s="9">
        <v>-0.22480646630236792</v>
      </c>
      <c r="M840" s="11">
        <v>1612.7090000000001</v>
      </c>
      <c r="N840" s="9">
        <v>1612.7090000000001</v>
      </c>
      <c r="O840" s="9">
        <v>0</v>
      </c>
      <c r="P840" s="9" t="s">
        <v>785</v>
      </c>
      <c r="Q840" s="11">
        <v>12.082191780821917</v>
      </c>
      <c r="R840" s="7" t="s">
        <v>1729</v>
      </c>
      <c r="S840" s="7" t="s">
        <v>423</v>
      </c>
      <c r="T840" s="7" t="s">
        <v>36</v>
      </c>
      <c r="U840" t="str">
        <f>IF(COUNTIF($A$2:A840,A840)=1,"Joiner","Not new")</f>
        <v>Not new</v>
      </c>
    </row>
    <row r="841" spans="1:21" customFormat="1" hidden="1" x14ac:dyDescent="0.35">
      <c r="A841" s="7" t="s">
        <v>1470</v>
      </c>
      <c r="B841" s="7" t="s">
        <v>1471</v>
      </c>
      <c r="C841" s="7" t="s">
        <v>1547</v>
      </c>
      <c r="D841" s="7" t="s">
        <v>1548</v>
      </c>
      <c r="E841" s="7" t="s">
        <v>423</v>
      </c>
      <c r="F841" s="7" t="s">
        <v>32</v>
      </c>
      <c r="G841" s="8">
        <v>41974</v>
      </c>
      <c r="H841" s="8">
        <v>42736</v>
      </c>
      <c r="I841" s="9">
        <v>197.571</v>
      </c>
      <c r="J841" s="9">
        <v>202.55</v>
      </c>
      <c r="K841" s="9">
        <v>4.9790000000000134</v>
      </c>
      <c r="L841" s="9">
        <v>2.5201066958207497E-2</v>
      </c>
      <c r="M841" s="11">
        <v>1856.758</v>
      </c>
      <c r="N841" s="9">
        <v>1856.758</v>
      </c>
      <c r="O841" s="9">
        <v>0</v>
      </c>
      <c r="P841" s="9" t="s">
        <v>785</v>
      </c>
      <c r="Q841" s="11">
        <v>2.0876712328767124</v>
      </c>
      <c r="R841" s="7" t="s">
        <v>1730</v>
      </c>
      <c r="S841" s="7" t="s">
        <v>423</v>
      </c>
      <c r="T841" s="7" t="s">
        <v>32</v>
      </c>
      <c r="U841" t="str">
        <f>IF(COUNTIF($A$2:A841,A841)=1,"Joiner","Not new")</f>
        <v>Not new</v>
      </c>
    </row>
    <row r="842" spans="1:21" customFormat="1" hidden="1" x14ac:dyDescent="0.35">
      <c r="A842" s="7" t="s">
        <v>1475</v>
      </c>
      <c r="B842" s="7" t="s">
        <v>1476</v>
      </c>
      <c r="C842" s="7" t="s">
        <v>1547</v>
      </c>
      <c r="D842" s="7" t="s">
        <v>1548</v>
      </c>
      <c r="E842" s="7" t="s">
        <v>423</v>
      </c>
      <c r="F842" s="7" t="s">
        <v>36</v>
      </c>
      <c r="G842" s="8">
        <v>40878</v>
      </c>
      <c r="H842" s="8">
        <v>43190</v>
      </c>
      <c r="I842" s="9">
        <v>35.881</v>
      </c>
      <c r="J842" s="9">
        <v>30.934999999999999</v>
      </c>
      <c r="K842" s="9">
        <v>-4.9460000000000015</v>
      </c>
      <c r="L842" s="9">
        <v>-0.13784454167944041</v>
      </c>
      <c r="M842" s="11">
        <v>146.73400000000001</v>
      </c>
      <c r="N842" s="9">
        <v>146.73400000000001</v>
      </c>
      <c r="O842" s="9">
        <v>0</v>
      </c>
      <c r="P842" s="9" t="s">
        <v>625</v>
      </c>
      <c r="Q842" s="11">
        <v>6.3342465753424655</v>
      </c>
      <c r="R842" s="7" t="s">
        <v>1731</v>
      </c>
      <c r="S842" s="7" t="s">
        <v>423</v>
      </c>
      <c r="T842" s="7" t="s">
        <v>36</v>
      </c>
      <c r="U842" t="str">
        <f>IF(COUNTIF($A$2:A842,A842)=1,"Joiner","Not new")</f>
        <v>Not new</v>
      </c>
    </row>
    <row r="843" spans="1:21" customFormat="1" hidden="1" x14ac:dyDescent="0.35">
      <c r="A843" s="7" t="s">
        <v>1482</v>
      </c>
      <c r="B843" s="7" t="s">
        <v>1483</v>
      </c>
      <c r="C843" s="7" t="s">
        <v>1547</v>
      </c>
      <c r="D843" s="7" t="s">
        <v>1548</v>
      </c>
      <c r="E843" s="7" t="s">
        <v>423</v>
      </c>
      <c r="F843" s="7" t="s">
        <v>28</v>
      </c>
      <c r="G843" s="8">
        <v>40544</v>
      </c>
      <c r="H843" s="8">
        <v>51866</v>
      </c>
      <c r="I843" s="9">
        <v>0</v>
      </c>
      <c r="J843" s="9">
        <v>0</v>
      </c>
      <c r="K843" s="9">
        <v>0</v>
      </c>
      <c r="L843" s="9">
        <v>0</v>
      </c>
      <c r="M843" s="11" t="s">
        <v>95</v>
      </c>
      <c r="N843" s="9"/>
      <c r="O843" s="9">
        <v>0</v>
      </c>
      <c r="P843" s="9" t="s">
        <v>643</v>
      </c>
      <c r="Q843" s="11">
        <v>31.019178082191782</v>
      </c>
      <c r="R843" s="7" t="s">
        <v>1732</v>
      </c>
      <c r="S843" s="7" t="s">
        <v>423</v>
      </c>
      <c r="T843" s="7" t="s">
        <v>28</v>
      </c>
      <c r="U843" t="str">
        <f>IF(COUNTIF($A$2:A843,A843)=1,"Joiner","Not new")</f>
        <v>Not new</v>
      </c>
    </row>
    <row r="844" spans="1:21" customFormat="1" hidden="1" x14ac:dyDescent="0.35">
      <c r="A844" s="7" t="s">
        <v>1542</v>
      </c>
      <c r="B844" s="7" t="s">
        <v>1733</v>
      </c>
      <c r="C844" s="7" t="s">
        <v>1547</v>
      </c>
      <c r="D844" s="7" t="s">
        <v>1548</v>
      </c>
      <c r="E844" s="7" t="s">
        <v>423</v>
      </c>
      <c r="F844" s="7" t="s">
        <v>28</v>
      </c>
      <c r="G844" s="8">
        <v>42095</v>
      </c>
      <c r="H844" s="8">
        <v>43164</v>
      </c>
      <c r="I844" s="9">
        <v>0</v>
      </c>
      <c r="J844" s="9">
        <v>0</v>
      </c>
      <c r="K844" s="9">
        <v>0</v>
      </c>
      <c r="L844" s="9">
        <v>0</v>
      </c>
      <c r="M844" s="11" t="s">
        <v>95</v>
      </c>
      <c r="N844" s="9"/>
      <c r="O844" s="9">
        <v>0</v>
      </c>
      <c r="P844" s="9" t="s">
        <v>643</v>
      </c>
      <c r="Q844" s="11">
        <v>2.9287671232876713</v>
      </c>
      <c r="R844" s="7" t="s">
        <v>1734</v>
      </c>
      <c r="S844" s="7" t="s">
        <v>423</v>
      </c>
      <c r="T844" s="7" t="s">
        <v>28</v>
      </c>
      <c r="U844" t="str">
        <f>IF(COUNTIF($A$2:A844,A844)=1,"Joiner","Not new")</f>
        <v>Not new</v>
      </c>
    </row>
    <row r="845" spans="1:21" customFormat="1" hidden="1" x14ac:dyDescent="0.35">
      <c r="A845" s="7" t="s">
        <v>1735</v>
      </c>
      <c r="B845" s="7" t="s">
        <v>1736</v>
      </c>
      <c r="C845" s="7" t="s">
        <v>1547</v>
      </c>
      <c r="D845" s="7" t="s">
        <v>1548</v>
      </c>
      <c r="E845" s="7" t="s">
        <v>423</v>
      </c>
      <c r="F845" s="7" t="s">
        <v>95</v>
      </c>
      <c r="G845" s="8"/>
      <c r="H845" s="8"/>
      <c r="I845" s="9">
        <v>0</v>
      </c>
      <c r="J845" s="9">
        <v>0</v>
      </c>
      <c r="K845" s="9">
        <v>0</v>
      </c>
      <c r="L845" s="9">
        <v>0</v>
      </c>
      <c r="M845" s="11" t="s">
        <v>95</v>
      </c>
      <c r="N845" s="9" t="e">
        <v>#VALUE!</v>
      </c>
      <c r="O845" s="9">
        <v>0</v>
      </c>
      <c r="P845" s="9" t="s">
        <v>643</v>
      </c>
      <c r="Q845" s="11">
        <v>0</v>
      </c>
      <c r="R845" s="7" t="s">
        <v>1737</v>
      </c>
      <c r="S845" s="7" t="s">
        <v>423</v>
      </c>
      <c r="T845" s="7" t="s">
        <v>95</v>
      </c>
      <c r="U845" t="str">
        <f>IF(COUNTIF($A$2:A845,A845)=1,"Joiner","Not new")</f>
        <v>Joiner</v>
      </c>
    </row>
    <row r="846" spans="1:21" customFormat="1" hidden="1" x14ac:dyDescent="0.35">
      <c r="A846" s="7" t="s">
        <v>1738</v>
      </c>
      <c r="B846" s="7" t="s">
        <v>1739</v>
      </c>
      <c r="C846" s="7" t="s">
        <v>1547</v>
      </c>
      <c r="D846" s="7" t="s">
        <v>1548</v>
      </c>
      <c r="E846" s="7" t="s">
        <v>423</v>
      </c>
      <c r="F846" s="7" t="s">
        <v>28</v>
      </c>
      <c r="G846" s="8">
        <v>41977</v>
      </c>
      <c r="H846" s="8">
        <v>46174</v>
      </c>
      <c r="I846" s="9">
        <v>6.3730000000000002</v>
      </c>
      <c r="J846" s="9">
        <v>5.5730000000000004</v>
      </c>
      <c r="K846" s="9">
        <v>-0.79999999999999982</v>
      </c>
      <c r="L846" s="9">
        <v>-0.12552957790679425</v>
      </c>
      <c r="M846" s="11">
        <v>744.78300000000002</v>
      </c>
      <c r="N846" s="9">
        <v>744.78300000000002</v>
      </c>
      <c r="O846" s="9">
        <v>0</v>
      </c>
      <c r="P846" s="9" t="s">
        <v>785</v>
      </c>
      <c r="Q846" s="11">
        <v>11.498630136986302</v>
      </c>
      <c r="R846" s="7" t="s">
        <v>1740</v>
      </c>
      <c r="S846" s="7" t="s">
        <v>423</v>
      </c>
      <c r="T846" s="7" t="s">
        <v>28</v>
      </c>
      <c r="U846" t="str">
        <f>IF(COUNTIF($A$2:A846,A846)=1,"Joiner","Not new")</f>
        <v>Joiner</v>
      </c>
    </row>
    <row r="847" spans="1:21" customFormat="1" hidden="1" x14ac:dyDescent="0.35">
      <c r="A847" s="7" t="s">
        <v>1741</v>
      </c>
      <c r="B847" s="7" t="s">
        <v>1742</v>
      </c>
      <c r="C847" s="7" t="s">
        <v>1547</v>
      </c>
      <c r="D847" s="7" t="s">
        <v>1548</v>
      </c>
      <c r="E847" s="7" t="s">
        <v>423</v>
      </c>
      <c r="F847" s="7" t="s">
        <v>36</v>
      </c>
      <c r="G847" s="8">
        <v>41395</v>
      </c>
      <c r="H847" s="8">
        <v>49644</v>
      </c>
      <c r="I847" s="9">
        <v>168.54499999999999</v>
      </c>
      <c r="J847" s="9">
        <v>169.37299999999999</v>
      </c>
      <c r="K847" s="9">
        <v>0.82800000000000296</v>
      </c>
      <c r="L847" s="9">
        <v>4.9126346079682165E-3</v>
      </c>
      <c r="M847" s="11">
        <v>11148.485000000001</v>
      </c>
      <c r="N847" s="9">
        <v>11148.485000000001</v>
      </c>
      <c r="O847" s="9">
        <v>0</v>
      </c>
      <c r="P847" s="9" t="s">
        <v>785</v>
      </c>
      <c r="Q847" s="11">
        <v>22.6</v>
      </c>
      <c r="R847" s="7" t="s">
        <v>1743</v>
      </c>
      <c r="S847" s="7" t="s">
        <v>423</v>
      </c>
      <c r="T847" s="7" t="s">
        <v>36</v>
      </c>
      <c r="U847" t="str">
        <f>IF(COUNTIF($A$2:A847,A847)=1,"Joiner","Not new")</f>
        <v>Joiner</v>
      </c>
    </row>
    <row r="848" spans="1:21" customFormat="1" hidden="1" x14ac:dyDescent="0.35">
      <c r="A848" s="7" t="s">
        <v>1744</v>
      </c>
      <c r="B848" s="7" t="s">
        <v>1745</v>
      </c>
      <c r="C848" s="7" t="s">
        <v>1547</v>
      </c>
      <c r="D848" s="7" t="s">
        <v>1548</v>
      </c>
      <c r="E848" s="7" t="s">
        <v>423</v>
      </c>
      <c r="F848" s="7" t="s">
        <v>28</v>
      </c>
      <c r="G848" s="8">
        <v>41828</v>
      </c>
      <c r="H848" s="8">
        <v>45383</v>
      </c>
      <c r="I848" s="9">
        <v>7.3730000000000002</v>
      </c>
      <c r="J848" s="9">
        <v>5.5730000000000004</v>
      </c>
      <c r="K848" s="9">
        <v>-1.7999999999999998</v>
      </c>
      <c r="L848" s="9">
        <v>-0.24413400244133998</v>
      </c>
      <c r="M848" s="11">
        <v>2132.4940000000001</v>
      </c>
      <c r="N848" s="9">
        <v>2132.4940000000001</v>
      </c>
      <c r="O848" s="9">
        <v>0</v>
      </c>
      <c r="P848" s="9" t="s">
        <v>785</v>
      </c>
      <c r="Q848" s="11">
        <v>9.7397260273972606</v>
      </c>
      <c r="R848" s="7" t="s">
        <v>1746</v>
      </c>
      <c r="S848" s="7" t="s">
        <v>423</v>
      </c>
      <c r="T848" s="7" t="s">
        <v>28</v>
      </c>
      <c r="U848" t="str">
        <f>IF(COUNTIF($A$2:A848,A848)=1,"Joiner","Not new")</f>
        <v>Joiner</v>
      </c>
    </row>
    <row r="849" spans="1:21" customFormat="1" hidden="1" x14ac:dyDescent="0.35">
      <c r="A849" s="7" t="s">
        <v>1747</v>
      </c>
      <c r="B849" s="7" t="s">
        <v>1748</v>
      </c>
      <c r="C849" s="7" t="s">
        <v>1547</v>
      </c>
      <c r="D849" s="7" t="s">
        <v>1548</v>
      </c>
      <c r="E849" s="7" t="s">
        <v>423</v>
      </c>
      <c r="F849" s="7" t="s">
        <v>28</v>
      </c>
      <c r="G849" s="8">
        <v>39933</v>
      </c>
      <c r="H849" s="8">
        <v>45077</v>
      </c>
      <c r="I849" s="9">
        <v>13.773999999999999</v>
      </c>
      <c r="J849" s="9">
        <v>15.273999999999999</v>
      </c>
      <c r="K849" s="9">
        <v>1.5</v>
      </c>
      <c r="L849" s="9">
        <v>0.10890082764629012</v>
      </c>
      <c r="M849" s="11">
        <v>929.32100000000003</v>
      </c>
      <c r="N849" s="9">
        <v>929.32100000000003</v>
      </c>
      <c r="O849" s="9">
        <v>0</v>
      </c>
      <c r="P849" s="9" t="s">
        <v>785</v>
      </c>
      <c r="Q849" s="11">
        <v>14.093150684931507</v>
      </c>
      <c r="R849" s="7" t="s">
        <v>1749</v>
      </c>
      <c r="S849" s="7" t="s">
        <v>423</v>
      </c>
      <c r="T849" s="7" t="s">
        <v>28</v>
      </c>
      <c r="U849" t="str">
        <f>IF(COUNTIF($A$2:A849,A849)=1,"Joiner","Not new")</f>
        <v>Joiner</v>
      </c>
    </row>
    <row r="850" spans="1:21" customFormat="1" hidden="1" x14ac:dyDescent="0.35">
      <c r="A850" s="7" t="s">
        <v>534</v>
      </c>
      <c r="B850" s="7" t="s">
        <v>535</v>
      </c>
      <c r="C850" s="7" t="s">
        <v>1547</v>
      </c>
      <c r="D850" s="7" t="s">
        <v>1548</v>
      </c>
      <c r="E850" s="7" t="s">
        <v>532</v>
      </c>
      <c r="F850" s="7" t="s">
        <v>36</v>
      </c>
      <c r="G850" s="8">
        <v>40673</v>
      </c>
      <c r="H850" s="8">
        <v>42704</v>
      </c>
      <c r="I850" s="9">
        <v>62.5</v>
      </c>
      <c r="J850" s="9">
        <v>88.3</v>
      </c>
      <c r="K850" s="9">
        <v>25.799999999999997</v>
      </c>
      <c r="L850" s="9">
        <v>0.41279999999999994</v>
      </c>
      <c r="M850" s="11">
        <v>380.6</v>
      </c>
      <c r="N850" s="9">
        <v>380.6</v>
      </c>
      <c r="O850" s="9">
        <v>0</v>
      </c>
      <c r="P850" s="9" t="s">
        <v>625</v>
      </c>
      <c r="Q850" s="11">
        <v>5.5643835616438357</v>
      </c>
      <c r="R850" s="7" t="s">
        <v>1750</v>
      </c>
      <c r="S850" s="7" t="s">
        <v>532</v>
      </c>
      <c r="T850" s="7" t="s">
        <v>36</v>
      </c>
      <c r="U850" t="str">
        <f>IF(COUNTIF($A$2:A850,A850)=1,"Joiner","Not new")</f>
        <v>Not new</v>
      </c>
    </row>
    <row r="851" spans="1:21" customFormat="1" hidden="1" x14ac:dyDescent="0.35">
      <c r="A851" s="7" t="s">
        <v>537</v>
      </c>
      <c r="B851" s="7" t="s">
        <v>538</v>
      </c>
      <c r="C851" s="7" t="s">
        <v>1547</v>
      </c>
      <c r="D851" s="7" t="s">
        <v>1548</v>
      </c>
      <c r="E851" s="7" t="s">
        <v>532</v>
      </c>
      <c r="F851" s="7" t="s">
        <v>36</v>
      </c>
      <c r="G851" s="8">
        <v>40603</v>
      </c>
      <c r="H851" s="8">
        <v>43069</v>
      </c>
      <c r="I851" s="9">
        <v>375</v>
      </c>
      <c r="J851" s="9">
        <v>388.12900000000002</v>
      </c>
      <c r="K851" s="9">
        <v>13.129000000000019</v>
      </c>
      <c r="L851" s="9">
        <v>3.5010666666666718E-2</v>
      </c>
      <c r="M851" s="11">
        <v>2879.2489999999998</v>
      </c>
      <c r="N851" s="9">
        <v>2879.2489999999998</v>
      </c>
      <c r="O851" s="9">
        <v>0</v>
      </c>
      <c r="P851" s="9" t="s">
        <v>643</v>
      </c>
      <c r="Q851" s="11">
        <v>6.7561643835616438</v>
      </c>
      <c r="R851" s="7" t="s">
        <v>1751</v>
      </c>
      <c r="S851" s="7" t="s">
        <v>532</v>
      </c>
      <c r="T851" s="7" t="s">
        <v>36</v>
      </c>
      <c r="U851" t="str">
        <f>IF(COUNTIF($A$2:A851,A851)=1,"Joiner","Not new")</f>
        <v>Not new</v>
      </c>
    </row>
    <row r="852" spans="1:21" customFormat="1" hidden="1" x14ac:dyDescent="0.35">
      <c r="A852" s="7" t="s">
        <v>543</v>
      </c>
      <c r="B852" s="7" t="s">
        <v>544</v>
      </c>
      <c r="C852" s="7" t="s">
        <v>1547</v>
      </c>
      <c r="D852" s="7" t="s">
        <v>1548</v>
      </c>
      <c r="E852" s="7" t="s">
        <v>532</v>
      </c>
      <c r="F852" s="7" t="s">
        <v>32</v>
      </c>
      <c r="G852" s="8">
        <v>39995</v>
      </c>
      <c r="H852" s="8">
        <v>42490</v>
      </c>
      <c r="I852" s="9">
        <v>0</v>
      </c>
      <c r="J852" s="9">
        <v>0</v>
      </c>
      <c r="K852" s="9">
        <v>0</v>
      </c>
      <c r="L852" s="9">
        <v>0</v>
      </c>
      <c r="M852" s="11">
        <v>35.31</v>
      </c>
      <c r="N852" s="9">
        <v>35.31</v>
      </c>
      <c r="O852" s="9">
        <v>0</v>
      </c>
      <c r="P852" s="9" t="s">
        <v>643</v>
      </c>
      <c r="Q852" s="11">
        <v>6.8356164383561646</v>
      </c>
      <c r="R852" s="7" t="s">
        <v>1752</v>
      </c>
      <c r="S852" s="7" t="s">
        <v>532</v>
      </c>
      <c r="T852" s="7" t="s">
        <v>32</v>
      </c>
      <c r="U852" t="str">
        <f>IF(COUNTIF($A$2:A852,A852)=1,"Joiner","Not new")</f>
        <v>Not new</v>
      </c>
    </row>
    <row r="853" spans="1:21" customFormat="1" hidden="1" x14ac:dyDescent="0.35">
      <c r="A853" s="7" t="s">
        <v>549</v>
      </c>
      <c r="B853" s="7" t="s">
        <v>1753</v>
      </c>
      <c r="C853" s="7" t="s">
        <v>1547</v>
      </c>
      <c r="D853" s="7" t="s">
        <v>1548</v>
      </c>
      <c r="E853" s="7" t="s">
        <v>532</v>
      </c>
      <c r="F853" s="7" t="s">
        <v>36</v>
      </c>
      <c r="G853" s="8">
        <v>41524</v>
      </c>
      <c r="H853" s="8">
        <v>42313</v>
      </c>
      <c r="I853" s="9">
        <v>76.763999999999996</v>
      </c>
      <c r="J853" s="9">
        <v>75.512</v>
      </c>
      <c r="K853" s="9">
        <v>-1.2519999999999953</v>
      </c>
      <c r="L853" s="9">
        <v>-1.6309728518576355E-2</v>
      </c>
      <c r="M853" s="11">
        <v>395.14519999999999</v>
      </c>
      <c r="N853" s="9">
        <v>395.14519999999999</v>
      </c>
      <c r="O853" s="9">
        <v>0</v>
      </c>
      <c r="P853" s="9" t="s">
        <v>643</v>
      </c>
      <c r="Q853" s="11">
        <v>2.1616438356164385</v>
      </c>
      <c r="R853" s="7" t="s">
        <v>1754</v>
      </c>
      <c r="S853" s="7" t="s">
        <v>532</v>
      </c>
      <c r="T853" s="7" t="s">
        <v>36</v>
      </c>
      <c r="U853" t="str">
        <f>IF(COUNTIF($A$2:A853,A853)=1,"Joiner","Not new")</f>
        <v>Not new</v>
      </c>
    </row>
    <row r="854" spans="1:21" customFormat="1" hidden="1" x14ac:dyDescent="0.35">
      <c r="A854" s="7" t="s">
        <v>552</v>
      </c>
      <c r="B854" s="7" t="s">
        <v>835</v>
      </c>
      <c r="C854" s="7" t="s">
        <v>1547</v>
      </c>
      <c r="D854" s="7" t="s">
        <v>1548</v>
      </c>
      <c r="E854" s="7" t="s">
        <v>532</v>
      </c>
      <c r="F854" s="7" t="s">
        <v>46</v>
      </c>
      <c r="G854" s="8">
        <v>40742</v>
      </c>
      <c r="H854" s="8">
        <v>42551</v>
      </c>
      <c r="I854" s="9">
        <v>13.4</v>
      </c>
      <c r="J854" s="9">
        <v>12.08</v>
      </c>
      <c r="K854" s="9">
        <v>-1.3200000000000003</v>
      </c>
      <c r="L854" s="9">
        <v>-9.8507462686567182E-2</v>
      </c>
      <c r="M854" s="11">
        <v>40.799999999999997</v>
      </c>
      <c r="N854" s="9">
        <v>40.799999999999997</v>
      </c>
      <c r="O854" s="9">
        <v>0</v>
      </c>
      <c r="P854" s="9" t="s">
        <v>643</v>
      </c>
      <c r="Q854" s="11">
        <v>4.956164383561644</v>
      </c>
      <c r="R854" s="7" t="s">
        <v>1755</v>
      </c>
      <c r="S854" s="7" t="s">
        <v>532</v>
      </c>
      <c r="T854" s="7" t="s">
        <v>46</v>
      </c>
      <c r="U854" t="str">
        <f>IF(COUNTIF($A$2:A854,A854)=1,"Joiner","Not new")</f>
        <v>Not new</v>
      </c>
    </row>
    <row r="855" spans="1:21" customFormat="1" hidden="1" x14ac:dyDescent="0.35">
      <c r="A855" s="7" t="s">
        <v>930</v>
      </c>
      <c r="B855" s="7" t="s">
        <v>1756</v>
      </c>
      <c r="C855" s="7" t="s">
        <v>1547</v>
      </c>
      <c r="D855" s="7" t="s">
        <v>1548</v>
      </c>
      <c r="E855" s="7" t="s">
        <v>532</v>
      </c>
      <c r="F855" s="7" t="s">
        <v>28</v>
      </c>
      <c r="G855" s="8">
        <v>41214</v>
      </c>
      <c r="H855" s="8">
        <v>43553</v>
      </c>
      <c r="I855" s="9">
        <v>92.74</v>
      </c>
      <c r="J855" s="9">
        <v>73.11</v>
      </c>
      <c r="K855" s="9">
        <v>-19.629999999999995</v>
      </c>
      <c r="L855" s="9">
        <v>-0.21166702609445759</v>
      </c>
      <c r="M855" s="11">
        <v>380.89</v>
      </c>
      <c r="N855" s="9">
        <v>380.89</v>
      </c>
      <c r="O855" s="9">
        <v>0</v>
      </c>
      <c r="P855" s="9" t="s">
        <v>643</v>
      </c>
      <c r="Q855" s="11">
        <v>6.4082191780821915</v>
      </c>
      <c r="R855" s="7" t="s">
        <v>1757</v>
      </c>
      <c r="S855" s="7" t="s">
        <v>532</v>
      </c>
      <c r="T855" s="7" t="s">
        <v>28</v>
      </c>
      <c r="U855" t="str">
        <f>IF(COUNTIF($A$2:A855,A855)=1,"Joiner","Not new")</f>
        <v>Not new</v>
      </c>
    </row>
    <row r="856" spans="1:21" customFormat="1" hidden="1" x14ac:dyDescent="0.35">
      <c r="A856" s="7" t="s">
        <v>936</v>
      </c>
      <c r="B856" s="7" t="s">
        <v>1758</v>
      </c>
      <c r="C856" s="7" t="s">
        <v>1547</v>
      </c>
      <c r="D856" s="7" t="s">
        <v>1548</v>
      </c>
      <c r="E856" s="7" t="s">
        <v>532</v>
      </c>
      <c r="F856" s="7" t="s">
        <v>28</v>
      </c>
      <c r="G856" s="8">
        <v>41284</v>
      </c>
      <c r="H856" s="8">
        <v>43251</v>
      </c>
      <c r="I856" s="9">
        <v>104.4</v>
      </c>
      <c r="J856" s="9">
        <v>122</v>
      </c>
      <c r="K856" s="9">
        <v>17.599999999999994</v>
      </c>
      <c r="L856" s="9">
        <v>0.16858237547892713</v>
      </c>
      <c r="M856" s="11">
        <v>2252.6999999999998</v>
      </c>
      <c r="N856" s="9">
        <v>2252.6999999999998</v>
      </c>
      <c r="O856" s="9">
        <v>0</v>
      </c>
      <c r="P856" s="9" t="s">
        <v>631</v>
      </c>
      <c r="Q856" s="11">
        <v>5.3890410958904109</v>
      </c>
      <c r="R856" s="7" t="s">
        <v>1759</v>
      </c>
      <c r="S856" s="7" t="s">
        <v>532</v>
      </c>
      <c r="T856" s="7" t="s">
        <v>28</v>
      </c>
      <c r="U856" t="str">
        <f>IF(COUNTIF($A$2:A856,A856)=1,"Joiner","Not new")</f>
        <v>Not new</v>
      </c>
    </row>
    <row r="857" spans="1:21" customFormat="1" hidden="1" x14ac:dyDescent="0.35">
      <c r="A857" s="7" t="s">
        <v>949</v>
      </c>
      <c r="B857" s="7" t="s">
        <v>1760</v>
      </c>
      <c r="C857" s="7" t="s">
        <v>1547</v>
      </c>
      <c r="D857" s="7" t="s">
        <v>1548</v>
      </c>
      <c r="E857" s="7" t="s">
        <v>532</v>
      </c>
      <c r="F857" s="7" t="s">
        <v>46</v>
      </c>
      <c r="G857" s="8">
        <v>41394</v>
      </c>
      <c r="H857" s="8">
        <v>42551</v>
      </c>
      <c r="I857" s="9">
        <v>7.33</v>
      </c>
      <c r="J857" s="9">
        <v>9.07</v>
      </c>
      <c r="K857" s="9">
        <v>1.7400000000000002</v>
      </c>
      <c r="L857" s="9">
        <v>0.23738062755798092</v>
      </c>
      <c r="M857" s="11">
        <v>84.85</v>
      </c>
      <c r="N857" s="9">
        <v>84.85</v>
      </c>
      <c r="O857" s="9">
        <v>0</v>
      </c>
      <c r="P857" s="9" t="s">
        <v>643</v>
      </c>
      <c r="Q857" s="11">
        <v>3.1698630136986301</v>
      </c>
      <c r="R857" s="7" t="s">
        <v>1761</v>
      </c>
      <c r="S857" s="7" t="s">
        <v>532</v>
      </c>
      <c r="T857" s="7" t="s">
        <v>46</v>
      </c>
      <c r="U857" t="str">
        <f>IF(COUNTIF($A$2:A857,A857)=1,"Joiner","Not new")</f>
        <v>Not new</v>
      </c>
    </row>
    <row r="858" spans="1:21" customFormat="1" hidden="1" x14ac:dyDescent="0.35">
      <c r="A858" s="7" t="s">
        <v>952</v>
      </c>
      <c r="B858" s="7" t="s">
        <v>953</v>
      </c>
      <c r="C858" s="7" t="s">
        <v>1547</v>
      </c>
      <c r="D858" s="7" t="s">
        <v>1548</v>
      </c>
      <c r="E858" s="7" t="s">
        <v>532</v>
      </c>
      <c r="F858" s="7" t="s">
        <v>36</v>
      </c>
      <c r="G858" s="8">
        <v>42009</v>
      </c>
      <c r="H858" s="8">
        <v>44651</v>
      </c>
      <c r="I858" s="9">
        <v>147.19999999999999</v>
      </c>
      <c r="J858" s="9">
        <v>139.19</v>
      </c>
      <c r="K858" s="9">
        <v>-8.0099999999999909</v>
      </c>
      <c r="L858" s="9">
        <v>-5.4415760869565157E-2</v>
      </c>
      <c r="M858" s="11">
        <v>1638.48</v>
      </c>
      <c r="N858" s="9">
        <v>1638.48</v>
      </c>
      <c r="O858" s="9">
        <v>0</v>
      </c>
      <c r="P858" s="9" t="s">
        <v>625</v>
      </c>
      <c r="Q858" s="11">
        <v>7.2383561643835614</v>
      </c>
      <c r="R858" s="7" t="s">
        <v>1762</v>
      </c>
      <c r="S858" s="7" t="s">
        <v>532</v>
      </c>
      <c r="T858" s="7" t="s">
        <v>36</v>
      </c>
      <c r="U858" t="str">
        <f>IF(COUNTIF($A$2:A858,A858)=1,"Joiner","Not new")</f>
        <v>Not new</v>
      </c>
    </row>
    <row r="859" spans="1:21" customFormat="1" hidden="1" x14ac:dyDescent="0.35">
      <c r="A859" s="7" t="s">
        <v>1525</v>
      </c>
      <c r="B859" s="7" t="s">
        <v>1763</v>
      </c>
      <c r="C859" s="7" t="s">
        <v>1547</v>
      </c>
      <c r="D859" s="7" t="s">
        <v>1548</v>
      </c>
      <c r="E859" s="7" t="s">
        <v>532</v>
      </c>
      <c r="F859" s="7" t="s">
        <v>36</v>
      </c>
      <c r="G859" s="8">
        <v>41218</v>
      </c>
      <c r="H859" s="8">
        <v>42856</v>
      </c>
      <c r="I859" s="9">
        <v>10.83</v>
      </c>
      <c r="J859" s="9">
        <v>10.83</v>
      </c>
      <c r="K859" s="9">
        <v>0</v>
      </c>
      <c r="L859" s="9">
        <v>0</v>
      </c>
      <c r="M859" s="11">
        <v>86.98</v>
      </c>
      <c r="N859" s="9">
        <v>86.98</v>
      </c>
      <c r="O859" s="9">
        <v>0</v>
      </c>
      <c r="P859" s="9" t="s">
        <v>625</v>
      </c>
      <c r="Q859" s="11">
        <v>4.4876712328767123</v>
      </c>
      <c r="R859" s="7" t="s">
        <v>1764</v>
      </c>
      <c r="S859" s="7" t="s">
        <v>532</v>
      </c>
      <c r="T859" s="7" t="s">
        <v>36</v>
      </c>
      <c r="U859" t="str">
        <f>IF(COUNTIF($A$2:A859,A859)=1,"Joiner","Not new")</f>
        <v>Not new</v>
      </c>
    </row>
    <row r="860" spans="1:21" customFormat="1" hidden="1" x14ac:dyDescent="0.35">
      <c r="A860" s="7" t="s">
        <v>1765</v>
      </c>
      <c r="B860" s="7" t="s">
        <v>1766</v>
      </c>
      <c r="C860" s="7" t="s">
        <v>1547</v>
      </c>
      <c r="D860" s="7" t="s">
        <v>1548</v>
      </c>
      <c r="E860" s="7" t="s">
        <v>532</v>
      </c>
      <c r="F860" s="7" t="s">
        <v>28</v>
      </c>
      <c r="G860" s="8">
        <v>42552</v>
      </c>
      <c r="H860" s="8">
        <v>43191</v>
      </c>
      <c r="I860" s="9">
        <v>1.6</v>
      </c>
      <c r="J860" s="9">
        <v>1.6</v>
      </c>
      <c r="K860" s="9">
        <v>0</v>
      </c>
      <c r="L860" s="9">
        <v>0</v>
      </c>
      <c r="M860" s="11">
        <v>288.8</v>
      </c>
      <c r="N860" s="9">
        <v>288.8</v>
      </c>
      <c r="O860" s="9">
        <v>0</v>
      </c>
      <c r="P860" s="9" t="s">
        <v>625</v>
      </c>
      <c r="Q860" s="11">
        <v>1.7506849315068493</v>
      </c>
      <c r="R860" s="7" t="s">
        <v>1767</v>
      </c>
      <c r="S860" s="7" t="s">
        <v>532</v>
      </c>
      <c r="T860" s="7" t="s">
        <v>28</v>
      </c>
      <c r="U860" t="str">
        <f>IF(COUNTIF($A$2:A860,A860)=1,"Joiner","Not new")</f>
        <v>Joiner</v>
      </c>
    </row>
    <row r="861" spans="1:21" customFormat="1" hidden="1" x14ac:dyDescent="0.35">
      <c r="A861" s="7" t="s">
        <v>1768</v>
      </c>
      <c r="B861" s="7" t="s">
        <v>1769</v>
      </c>
      <c r="C861" s="7" t="s">
        <v>1547</v>
      </c>
      <c r="D861" s="7" t="s">
        <v>1548</v>
      </c>
      <c r="E861" s="7" t="s">
        <v>532</v>
      </c>
      <c r="F861" s="7" t="s">
        <v>28</v>
      </c>
      <c r="G861" s="8">
        <v>42461</v>
      </c>
      <c r="H861" s="8">
        <v>44561</v>
      </c>
      <c r="I861" s="9">
        <v>0</v>
      </c>
      <c r="J861" s="9">
        <v>0</v>
      </c>
      <c r="K861" s="9">
        <v>0</v>
      </c>
      <c r="L861" s="9">
        <v>0</v>
      </c>
      <c r="M861" s="11">
        <v>0</v>
      </c>
      <c r="N861" s="9">
        <v>0</v>
      </c>
      <c r="O861" s="9">
        <v>0</v>
      </c>
      <c r="P861" s="9" t="s">
        <v>631</v>
      </c>
      <c r="Q861" s="11">
        <v>5.7534246575342465</v>
      </c>
      <c r="R861" s="7" t="s">
        <v>1770</v>
      </c>
      <c r="S861" s="7" t="s">
        <v>532</v>
      </c>
      <c r="T861" s="7" t="s">
        <v>28</v>
      </c>
      <c r="U861" t="str">
        <f>IF(COUNTIF($A$2:A861,A861)=1,"Joiner","Not new")</f>
        <v>Joiner</v>
      </c>
    </row>
    <row r="862" spans="1:21" customFormat="1" hidden="1" x14ac:dyDescent="0.35">
      <c r="A862" s="7" t="s">
        <v>1771</v>
      </c>
      <c r="B862" s="7" t="s">
        <v>1772</v>
      </c>
      <c r="C862" s="7" t="s">
        <v>1547</v>
      </c>
      <c r="D862" s="7" t="s">
        <v>1548</v>
      </c>
      <c r="E862" s="7" t="s">
        <v>532</v>
      </c>
      <c r="F862" s="7" t="s">
        <v>28</v>
      </c>
      <c r="G862" s="8">
        <v>42370</v>
      </c>
      <c r="H862" s="8">
        <v>44286</v>
      </c>
      <c r="I862" s="9">
        <v>0</v>
      </c>
      <c r="J862" s="9">
        <v>0</v>
      </c>
      <c r="K862" s="9">
        <v>0</v>
      </c>
      <c r="L862" s="9">
        <v>0</v>
      </c>
      <c r="M862" s="11">
        <v>0</v>
      </c>
      <c r="N862" s="9">
        <v>0</v>
      </c>
      <c r="O862" s="9">
        <v>0</v>
      </c>
      <c r="P862" s="9" t="s">
        <v>625</v>
      </c>
      <c r="Q862" s="11">
        <v>5.2493150684931509</v>
      </c>
      <c r="R862" s="7" t="s">
        <v>1773</v>
      </c>
      <c r="S862" s="7" t="s">
        <v>532</v>
      </c>
      <c r="T862" s="7" t="s">
        <v>28</v>
      </c>
      <c r="U862" t="str">
        <f>IF(COUNTIF($A$2:A862,A862)=1,"Joiner","Not new")</f>
        <v>Joiner</v>
      </c>
    </row>
    <row r="863" spans="1:21" customFormat="1" hidden="1" x14ac:dyDescent="0.35">
      <c r="A863" s="7" t="s">
        <v>1244</v>
      </c>
      <c r="B863" s="7" t="s">
        <v>1774</v>
      </c>
      <c r="C863" s="7" t="s">
        <v>1547</v>
      </c>
      <c r="D863" s="7" t="s">
        <v>1548</v>
      </c>
      <c r="E863" s="7" t="s">
        <v>763</v>
      </c>
      <c r="F863" s="7" t="s">
        <v>28</v>
      </c>
      <c r="G863" s="8">
        <v>41730</v>
      </c>
      <c r="H863" s="8">
        <v>43555</v>
      </c>
      <c r="I863" s="9">
        <v>25.5</v>
      </c>
      <c r="J863" s="9">
        <v>25.5</v>
      </c>
      <c r="K863" s="9">
        <v>0</v>
      </c>
      <c r="L863" s="9">
        <v>0</v>
      </c>
      <c r="M863" s="11">
        <v>306.8</v>
      </c>
      <c r="N863" s="9">
        <v>306.8</v>
      </c>
      <c r="O863" s="9">
        <v>0</v>
      </c>
      <c r="P863" s="9" t="s">
        <v>625</v>
      </c>
      <c r="Q863" s="11">
        <v>5</v>
      </c>
      <c r="R863" s="7" t="s">
        <v>1775</v>
      </c>
      <c r="S863" s="7" t="s">
        <v>763</v>
      </c>
      <c r="T863" s="7" t="s">
        <v>28</v>
      </c>
      <c r="U863" t="str">
        <f>IF(COUNTIF($A$2:A863,A863)=1,"Joiner","Not new")</f>
        <v>Not new</v>
      </c>
    </row>
    <row r="864" spans="1:21" customFormat="1" hidden="1" x14ac:dyDescent="0.35">
      <c r="A864" s="7" t="s">
        <v>1776</v>
      </c>
      <c r="B864" s="7" t="s">
        <v>1182</v>
      </c>
      <c r="C864" s="7" t="s">
        <v>1547</v>
      </c>
      <c r="D864" s="7" t="s">
        <v>1548</v>
      </c>
      <c r="E864" s="7" t="s">
        <v>763</v>
      </c>
      <c r="F864" s="7" t="s">
        <v>28</v>
      </c>
      <c r="G864" s="8">
        <v>42461</v>
      </c>
      <c r="H864" s="8">
        <v>44773</v>
      </c>
      <c r="I864" s="9">
        <v>14</v>
      </c>
      <c r="J864" s="9">
        <v>14</v>
      </c>
      <c r="K864" s="9">
        <v>0</v>
      </c>
      <c r="L864" s="9">
        <v>0</v>
      </c>
      <c r="M864" s="11">
        <v>168.68440000000001</v>
      </c>
      <c r="N864" s="9">
        <v>168.68440000000001</v>
      </c>
      <c r="O864" s="9">
        <v>0</v>
      </c>
      <c r="P864" s="9" t="s">
        <v>643</v>
      </c>
      <c r="Q864" s="11">
        <v>6.3342465753424655</v>
      </c>
      <c r="R864" s="7" t="s">
        <v>1777</v>
      </c>
      <c r="S864" s="7" t="s">
        <v>763</v>
      </c>
      <c r="T864" s="7" t="s">
        <v>28</v>
      </c>
      <c r="U864" t="str">
        <f>IF(COUNTIF($A$2:A864,A864)=1,"Joiner","Not new")</f>
        <v>Joiner</v>
      </c>
    </row>
    <row r="865" spans="1:21" customFormat="1" hidden="1" x14ac:dyDescent="0.35">
      <c r="A865" s="7" t="s">
        <v>593</v>
      </c>
      <c r="B865" s="7" t="s">
        <v>1533</v>
      </c>
      <c r="C865" s="7" t="s">
        <v>1547</v>
      </c>
      <c r="D865" s="7" t="s">
        <v>1548</v>
      </c>
      <c r="E865" s="7" t="s">
        <v>591</v>
      </c>
      <c r="F865" s="7" t="s">
        <v>28</v>
      </c>
      <c r="G865" s="8">
        <v>42005</v>
      </c>
      <c r="H865" s="8">
        <v>45747</v>
      </c>
      <c r="I865" s="9">
        <v>36.03</v>
      </c>
      <c r="J865" s="9">
        <v>36.03</v>
      </c>
      <c r="K865" s="9">
        <v>0</v>
      </c>
      <c r="L865" s="9">
        <v>0</v>
      </c>
      <c r="M865" s="11">
        <v>905.76</v>
      </c>
      <c r="N865" s="9">
        <v>905.76</v>
      </c>
      <c r="O865" s="9">
        <v>0</v>
      </c>
      <c r="P865" s="9" t="s">
        <v>625</v>
      </c>
      <c r="Q865" s="11">
        <v>10.252054794520548</v>
      </c>
      <c r="R865" s="7" t="s">
        <v>1778</v>
      </c>
      <c r="S865" s="7" t="s">
        <v>591</v>
      </c>
      <c r="T865" s="7" t="s">
        <v>28</v>
      </c>
      <c r="U865" t="str">
        <f>IF(COUNTIF($A$2:A865,A865)=1,"Joiner","Not new")</f>
        <v>Not new</v>
      </c>
    </row>
    <row r="866" spans="1:21" customFormat="1" hidden="1" x14ac:dyDescent="0.35">
      <c r="A866" s="7" t="s">
        <v>1545</v>
      </c>
      <c r="B866" s="7" t="s">
        <v>1546</v>
      </c>
      <c r="C866" s="7" t="s">
        <v>1779</v>
      </c>
      <c r="D866" s="7" t="s">
        <v>1780</v>
      </c>
      <c r="E866" s="7" t="s">
        <v>27</v>
      </c>
      <c r="F866" s="7" t="s">
        <v>95</v>
      </c>
      <c r="G866" s="8">
        <v>42333</v>
      </c>
      <c r="H866" s="8">
        <v>44286</v>
      </c>
      <c r="I866" s="9">
        <v>33.67</v>
      </c>
      <c r="J866" s="9">
        <v>21.6</v>
      </c>
      <c r="K866" s="9">
        <f t="shared" ref="K866:K929" si="0">IFERROR(J866-I866,"-")</f>
        <v>-12.07</v>
      </c>
      <c r="L866" s="10">
        <f t="shared" ref="L866:L929" si="1">IFERROR(K866/I866,"-")</f>
        <v>-0.35847935847935847</v>
      </c>
      <c r="M866" s="11">
        <v>365.98</v>
      </c>
      <c r="N866" s="9"/>
      <c r="O866" s="9"/>
      <c r="P866" s="9" t="s">
        <v>631</v>
      </c>
      <c r="Q866" s="11">
        <v>0</v>
      </c>
      <c r="R866" s="7" t="s">
        <v>1781</v>
      </c>
      <c r="S866" s="7"/>
      <c r="T866" s="7" t="s">
        <v>95</v>
      </c>
      <c r="U866" t="str">
        <f>IF(COUNTIF($A$2:A866,A866)=1,"Joiner","Not new")</f>
        <v>Not new</v>
      </c>
    </row>
    <row r="867" spans="1:21" customFormat="1" hidden="1" x14ac:dyDescent="0.35">
      <c r="A867" s="7" t="s">
        <v>1782</v>
      </c>
      <c r="B867" s="7" t="s">
        <v>1783</v>
      </c>
      <c r="C867" s="7" t="s">
        <v>1779</v>
      </c>
      <c r="D867" s="7" t="s">
        <v>1780</v>
      </c>
      <c r="E867" s="7" t="s">
        <v>27</v>
      </c>
      <c r="F867" s="7" t="s">
        <v>28</v>
      </c>
      <c r="G867" s="8">
        <v>42370</v>
      </c>
      <c r="H867" s="8">
        <v>43374</v>
      </c>
      <c r="I867" s="9">
        <v>9.4</v>
      </c>
      <c r="J867" s="9">
        <v>9.4</v>
      </c>
      <c r="K867" s="9">
        <f t="shared" si="0"/>
        <v>0</v>
      </c>
      <c r="L867" s="10">
        <f t="shared" si="1"/>
        <v>0</v>
      </c>
      <c r="M867" s="11">
        <v>9.4</v>
      </c>
      <c r="N867" s="9"/>
      <c r="O867" s="9"/>
      <c r="P867" s="9" t="s">
        <v>625</v>
      </c>
      <c r="Q867" s="11">
        <v>0</v>
      </c>
      <c r="R867" s="7" t="s">
        <v>1784</v>
      </c>
      <c r="S867" s="7"/>
      <c r="T867" s="7" t="s">
        <v>28</v>
      </c>
      <c r="U867" t="str">
        <f>IF(COUNTIF($A$2:A867,A867)=1,"Joiner","Not new")</f>
        <v>Joiner</v>
      </c>
    </row>
    <row r="868" spans="1:21" customFormat="1" hidden="1" x14ac:dyDescent="0.35">
      <c r="A868" s="7" t="s">
        <v>1299</v>
      </c>
      <c r="B868" s="7" t="s">
        <v>1300</v>
      </c>
      <c r="C868" s="7" t="s">
        <v>1779</v>
      </c>
      <c r="D868" s="7" t="s">
        <v>1780</v>
      </c>
      <c r="E868" s="7" t="s">
        <v>27</v>
      </c>
      <c r="F868" s="7" t="s">
        <v>32</v>
      </c>
      <c r="G868" s="8">
        <v>41760</v>
      </c>
      <c r="H868" s="8">
        <v>44926</v>
      </c>
      <c r="I868" s="9">
        <v>113</v>
      </c>
      <c r="J868" s="9">
        <v>111</v>
      </c>
      <c r="K868" s="9">
        <f t="shared" si="0"/>
        <v>-2</v>
      </c>
      <c r="L868" s="10">
        <f t="shared" si="1"/>
        <v>-1.7699115044247787E-2</v>
      </c>
      <c r="M868" s="11">
        <v>1403</v>
      </c>
      <c r="N868" s="9"/>
      <c r="O868" s="9"/>
      <c r="P868" s="9" t="s">
        <v>631</v>
      </c>
      <c r="Q868" s="11">
        <f>(H868-G868)/365</f>
        <v>8.6739726027397257</v>
      </c>
      <c r="R868" s="7" t="s">
        <v>1785</v>
      </c>
      <c r="S868" s="7"/>
      <c r="T868" s="7" t="s">
        <v>32</v>
      </c>
      <c r="U868" t="str">
        <f>IF(COUNTIF($A$2:A868,A868)=1,"Joiner","Not new")</f>
        <v>Not new</v>
      </c>
    </row>
    <row r="869" spans="1:21" customFormat="1" hidden="1" x14ac:dyDescent="0.35">
      <c r="A869" s="7" t="s">
        <v>1296</v>
      </c>
      <c r="B869" s="7" t="s">
        <v>1297</v>
      </c>
      <c r="C869" s="7" t="s">
        <v>1779</v>
      </c>
      <c r="D869" s="7" t="s">
        <v>1780</v>
      </c>
      <c r="E869" s="7" t="s">
        <v>27</v>
      </c>
      <c r="F869" s="7" t="s">
        <v>28</v>
      </c>
      <c r="G869" s="8">
        <v>41699</v>
      </c>
      <c r="H869" s="8">
        <v>45247</v>
      </c>
      <c r="I869" s="9">
        <v>25.8</v>
      </c>
      <c r="J869" s="9">
        <v>13.6</v>
      </c>
      <c r="K869" s="9">
        <f t="shared" si="0"/>
        <v>-12.200000000000001</v>
      </c>
      <c r="L869" s="10">
        <f t="shared" si="1"/>
        <v>-0.47286821705426357</v>
      </c>
      <c r="M869" s="11">
        <v>193.30000000000004</v>
      </c>
      <c r="N869" s="9"/>
      <c r="O869" s="9"/>
      <c r="P869" s="9" t="s">
        <v>643</v>
      </c>
      <c r="Q869" s="11">
        <v>0</v>
      </c>
      <c r="R869" s="7" t="s">
        <v>1786</v>
      </c>
      <c r="S869" s="7"/>
      <c r="T869" s="7" t="s">
        <v>28</v>
      </c>
      <c r="U869" t="str">
        <f>IF(COUNTIF($A$2:A869,A869)=1,"Joiner","Not new")</f>
        <v>Not new</v>
      </c>
    </row>
    <row r="870" spans="1:21" customFormat="1" hidden="1" x14ac:dyDescent="0.35">
      <c r="A870" s="7" t="s">
        <v>1319</v>
      </c>
      <c r="B870" s="7" t="s">
        <v>1320</v>
      </c>
      <c r="C870" s="7" t="s">
        <v>1779</v>
      </c>
      <c r="D870" s="7" t="s">
        <v>1780</v>
      </c>
      <c r="E870" s="7" t="s">
        <v>62</v>
      </c>
      <c r="F870" s="7" t="s">
        <v>28</v>
      </c>
      <c r="G870" s="8">
        <v>41271</v>
      </c>
      <c r="H870" s="8">
        <v>44283</v>
      </c>
      <c r="I870" s="9">
        <v>380.3</v>
      </c>
      <c r="J870" s="9">
        <v>323</v>
      </c>
      <c r="K870" s="9">
        <f t="shared" si="0"/>
        <v>-57.300000000000011</v>
      </c>
      <c r="L870" s="10">
        <f t="shared" si="1"/>
        <v>-0.15067052327110178</v>
      </c>
      <c r="M870" s="11">
        <v>2728.5</v>
      </c>
      <c r="N870" s="9"/>
      <c r="O870" s="9"/>
      <c r="P870" s="9" t="s">
        <v>625</v>
      </c>
      <c r="Q870" s="11">
        <f>(H870-G870)/365</f>
        <v>8.2520547945205482</v>
      </c>
      <c r="R870" s="7" t="s">
        <v>1787</v>
      </c>
      <c r="S870" s="7"/>
      <c r="T870" s="7" t="s">
        <v>28</v>
      </c>
      <c r="U870" t="str">
        <f>IF(COUNTIF($A$2:A870,A870)=1,"Joiner","Not new")</f>
        <v>Not new</v>
      </c>
    </row>
    <row r="871" spans="1:21" customFormat="1" hidden="1" x14ac:dyDescent="0.35">
      <c r="A871" s="7" t="s">
        <v>1309</v>
      </c>
      <c r="B871" s="7" t="s">
        <v>1310</v>
      </c>
      <c r="C871" s="7" t="s">
        <v>1779</v>
      </c>
      <c r="D871" s="7" t="s">
        <v>1780</v>
      </c>
      <c r="E871" s="7" t="s">
        <v>62</v>
      </c>
      <c r="F871" s="7" t="s">
        <v>28</v>
      </c>
      <c r="G871" s="8">
        <v>42005</v>
      </c>
      <c r="H871" s="8">
        <v>43190</v>
      </c>
      <c r="I871" s="9">
        <v>9.1999999999999993</v>
      </c>
      <c r="J871" s="9">
        <v>9.1999999999999993</v>
      </c>
      <c r="K871" s="9">
        <f t="shared" si="0"/>
        <v>0</v>
      </c>
      <c r="L871" s="10">
        <f t="shared" si="1"/>
        <v>0</v>
      </c>
      <c r="M871" s="11">
        <v>20.6</v>
      </c>
      <c r="N871" s="9"/>
      <c r="O871" s="9"/>
      <c r="P871" s="9" t="s">
        <v>625</v>
      </c>
      <c r="Q871" s="11">
        <v>0</v>
      </c>
      <c r="R871" s="7" t="s">
        <v>1788</v>
      </c>
      <c r="S871" s="7"/>
      <c r="T871" s="7" t="s">
        <v>28</v>
      </c>
      <c r="U871" t="str">
        <f>IF(COUNTIF($A$2:A871,A871)=1,"Joiner","Not new")</f>
        <v>Not new</v>
      </c>
    </row>
    <row r="872" spans="1:21" customFormat="1" hidden="1" x14ac:dyDescent="0.35">
      <c r="A872" s="7" t="s">
        <v>1313</v>
      </c>
      <c r="B872" s="7" t="s">
        <v>1563</v>
      </c>
      <c r="C872" s="7" t="s">
        <v>1779</v>
      </c>
      <c r="D872" s="7" t="s">
        <v>1780</v>
      </c>
      <c r="E872" s="7" t="s">
        <v>62</v>
      </c>
      <c r="F872" s="7" t="s">
        <v>32</v>
      </c>
      <c r="G872" s="8">
        <v>41518</v>
      </c>
      <c r="H872" s="8">
        <v>43465</v>
      </c>
      <c r="I872" s="9">
        <v>27.6</v>
      </c>
      <c r="J872" s="9">
        <v>33.049999999999997</v>
      </c>
      <c r="K872" s="9">
        <f t="shared" si="0"/>
        <v>5.4499999999999957</v>
      </c>
      <c r="L872" s="10">
        <f t="shared" si="1"/>
        <v>0.19746376811594185</v>
      </c>
      <c r="M872" s="11">
        <v>174.3</v>
      </c>
      <c r="N872" s="9"/>
      <c r="O872" s="9"/>
      <c r="P872" s="9" t="s">
        <v>643</v>
      </c>
      <c r="Q872" s="11">
        <v>0</v>
      </c>
      <c r="R872" s="7" t="s">
        <v>1789</v>
      </c>
      <c r="S872" s="7"/>
      <c r="T872" s="7" t="s">
        <v>32</v>
      </c>
      <c r="U872" t="str">
        <f>IF(COUNTIF($A$2:A872,A872)=1,"Joiner","Not new")</f>
        <v>Not new</v>
      </c>
    </row>
    <row r="873" spans="1:21" customFormat="1" hidden="1" x14ac:dyDescent="0.35">
      <c r="A873" s="7" t="s">
        <v>1303</v>
      </c>
      <c r="B873" s="7" t="s">
        <v>1565</v>
      </c>
      <c r="C873" s="7" t="s">
        <v>1779</v>
      </c>
      <c r="D873" s="7" t="s">
        <v>1780</v>
      </c>
      <c r="E873" s="7" t="s">
        <v>62</v>
      </c>
      <c r="F873" s="7" t="s">
        <v>28</v>
      </c>
      <c r="G873" s="8">
        <v>42125</v>
      </c>
      <c r="H873" s="8">
        <v>45747</v>
      </c>
      <c r="I873" s="9">
        <v>86.5</v>
      </c>
      <c r="J873" s="9">
        <v>86.5</v>
      </c>
      <c r="K873" s="9">
        <f t="shared" si="0"/>
        <v>0</v>
      </c>
      <c r="L873" s="10">
        <f t="shared" si="1"/>
        <v>0</v>
      </c>
      <c r="M873" s="11">
        <v>638.86999999999989</v>
      </c>
      <c r="N873" s="9"/>
      <c r="O873" s="9"/>
      <c r="P873" s="9" t="s">
        <v>625</v>
      </c>
      <c r="Q873" s="11">
        <v>0</v>
      </c>
      <c r="R873" s="7" t="s">
        <v>1790</v>
      </c>
      <c r="S873" s="7"/>
      <c r="T873" s="7" t="s">
        <v>28</v>
      </c>
      <c r="U873" t="str">
        <f>IF(COUNTIF($A$2:A873,A873)=1,"Joiner","Not new")</f>
        <v>Not new</v>
      </c>
    </row>
    <row r="874" spans="1:21" customFormat="1" hidden="1" x14ac:dyDescent="0.35">
      <c r="A874" s="7" t="s">
        <v>1316</v>
      </c>
      <c r="B874" s="7" t="s">
        <v>1791</v>
      </c>
      <c r="C874" s="7" t="s">
        <v>1779</v>
      </c>
      <c r="D874" s="7" t="s">
        <v>1780</v>
      </c>
      <c r="E874" s="7" t="s">
        <v>62</v>
      </c>
      <c r="F874" s="7" t="s">
        <v>28</v>
      </c>
      <c r="G874" s="8">
        <v>41000</v>
      </c>
      <c r="H874" s="8">
        <v>43921</v>
      </c>
      <c r="I874" s="9" t="s">
        <v>95</v>
      </c>
      <c r="J874" s="9" t="s">
        <v>95</v>
      </c>
      <c r="K874" s="9" t="str">
        <f t="shared" si="0"/>
        <v>-</v>
      </c>
      <c r="L874" s="10" t="str">
        <f t="shared" si="1"/>
        <v>-</v>
      </c>
      <c r="M874" s="11" t="s">
        <v>95</v>
      </c>
      <c r="N874" s="9"/>
      <c r="O874" s="9"/>
      <c r="P874" s="9" t="s">
        <v>643</v>
      </c>
      <c r="Q874" s="11">
        <f>(H874-G874)/365</f>
        <v>8.0027397260273965</v>
      </c>
      <c r="R874" s="7" t="s">
        <v>1792</v>
      </c>
      <c r="S874" s="7"/>
      <c r="T874" s="7" t="s">
        <v>95</v>
      </c>
      <c r="U874" t="str">
        <f>IF(COUNTIF($A$2:A874,A874)=1,"Joiner","Not new")</f>
        <v>Not new</v>
      </c>
    </row>
    <row r="875" spans="1:21" customFormat="1" hidden="1" x14ac:dyDescent="0.35">
      <c r="A875" s="7" t="s">
        <v>1569</v>
      </c>
      <c r="B875" s="7" t="s">
        <v>1793</v>
      </c>
      <c r="C875" s="7" t="s">
        <v>1779</v>
      </c>
      <c r="D875" s="7" t="s">
        <v>1780</v>
      </c>
      <c r="E875" s="7" t="s">
        <v>62</v>
      </c>
      <c r="F875" s="7" t="s">
        <v>36</v>
      </c>
      <c r="G875" s="8">
        <v>42095</v>
      </c>
      <c r="H875" s="8">
        <v>44287</v>
      </c>
      <c r="I875" s="9">
        <v>11.1</v>
      </c>
      <c r="J875" s="9">
        <v>11.1</v>
      </c>
      <c r="K875" s="9">
        <f t="shared" si="0"/>
        <v>0</v>
      </c>
      <c r="L875" s="10">
        <f t="shared" si="1"/>
        <v>0</v>
      </c>
      <c r="M875" s="11">
        <v>93.93</v>
      </c>
      <c r="N875" s="9"/>
      <c r="O875" s="9"/>
      <c r="P875" s="9" t="s">
        <v>625</v>
      </c>
      <c r="Q875" s="11">
        <v>0</v>
      </c>
      <c r="R875" s="7" t="s">
        <v>1794</v>
      </c>
      <c r="S875" s="7"/>
      <c r="T875" s="7" t="s">
        <v>36</v>
      </c>
      <c r="U875" t="str">
        <f>IF(COUNTIF($A$2:A875,A875)=1,"Joiner","Not new")</f>
        <v>Not new</v>
      </c>
    </row>
    <row r="876" spans="1:21" customFormat="1" hidden="1" x14ac:dyDescent="0.35">
      <c r="A876" s="7" t="s">
        <v>1795</v>
      </c>
      <c r="B876" s="7" t="s">
        <v>1796</v>
      </c>
      <c r="C876" s="7" t="s">
        <v>1779</v>
      </c>
      <c r="D876" s="7" t="s">
        <v>1780</v>
      </c>
      <c r="E876" s="7" t="s">
        <v>62</v>
      </c>
      <c r="F876" s="7" t="s">
        <v>28</v>
      </c>
      <c r="G876" s="8">
        <v>42461</v>
      </c>
      <c r="H876" s="8">
        <v>43921</v>
      </c>
      <c r="I876" s="9">
        <v>12.2</v>
      </c>
      <c r="J876" s="9">
        <v>11.7</v>
      </c>
      <c r="K876" s="9">
        <f t="shared" si="0"/>
        <v>-0.5</v>
      </c>
      <c r="L876" s="10">
        <f t="shared" si="1"/>
        <v>-4.0983606557377053E-2</v>
      </c>
      <c r="M876" s="11">
        <v>52.6</v>
      </c>
      <c r="N876" s="9"/>
      <c r="O876" s="9"/>
      <c r="P876" s="9" t="s">
        <v>625</v>
      </c>
      <c r="Q876" s="11">
        <v>0</v>
      </c>
      <c r="R876" s="7" t="s">
        <v>1797</v>
      </c>
      <c r="S876" s="7"/>
      <c r="T876" s="7" t="s">
        <v>28</v>
      </c>
      <c r="U876" t="str">
        <f>IF(COUNTIF($A$2:A876,A876)=1,"Joiner","Not new")</f>
        <v>Joiner</v>
      </c>
    </row>
    <row r="877" spans="1:21" customFormat="1" hidden="1" x14ac:dyDescent="0.35">
      <c r="A877" s="7" t="s">
        <v>1798</v>
      </c>
      <c r="B877" s="7" t="s">
        <v>1799</v>
      </c>
      <c r="C877" s="7" t="s">
        <v>1779</v>
      </c>
      <c r="D877" s="7" t="s">
        <v>1780</v>
      </c>
      <c r="E877" s="7" t="s">
        <v>62</v>
      </c>
      <c r="F877" s="7" t="s">
        <v>28</v>
      </c>
      <c r="G877" s="8">
        <v>42369</v>
      </c>
      <c r="H877" s="8">
        <v>44286</v>
      </c>
      <c r="I877" s="9">
        <v>23</v>
      </c>
      <c r="J877" s="9">
        <v>22</v>
      </c>
      <c r="K877" s="9">
        <f t="shared" si="0"/>
        <v>-1</v>
      </c>
      <c r="L877" s="10">
        <f t="shared" si="1"/>
        <v>-4.3478260869565216E-2</v>
      </c>
      <c r="M877" s="11">
        <v>90</v>
      </c>
      <c r="N877" s="9"/>
      <c r="O877" s="9"/>
      <c r="P877" s="9" t="s">
        <v>643</v>
      </c>
      <c r="Q877" s="11">
        <v>0</v>
      </c>
      <c r="R877" s="7" t="s">
        <v>1800</v>
      </c>
      <c r="S877" s="7"/>
      <c r="T877" s="7" t="s">
        <v>28</v>
      </c>
      <c r="U877" t="str">
        <f>IF(COUNTIF($A$2:A877,A877)=1,"Joiner","Not new")</f>
        <v>Joiner</v>
      </c>
    </row>
    <row r="878" spans="1:21" customFormat="1" hidden="1" x14ac:dyDescent="0.35">
      <c r="A878" s="7" t="s">
        <v>89</v>
      </c>
      <c r="B878" s="7" t="s">
        <v>90</v>
      </c>
      <c r="C878" s="7" t="s">
        <v>1779</v>
      </c>
      <c r="D878" s="7" t="s">
        <v>1780</v>
      </c>
      <c r="E878" s="7" t="s">
        <v>91</v>
      </c>
      <c r="F878" s="7" t="s">
        <v>32</v>
      </c>
      <c r="G878" s="8">
        <v>40518</v>
      </c>
      <c r="H878" s="8">
        <v>44196</v>
      </c>
      <c r="I878" s="9">
        <v>236.10000000000002</v>
      </c>
      <c r="J878" s="9">
        <v>187.6</v>
      </c>
      <c r="K878" s="9">
        <f t="shared" si="0"/>
        <v>-48.500000000000028</v>
      </c>
      <c r="L878" s="10">
        <f t="shared" si="1"/>
        <v>-0.20542143159678111</v>
      </c>
      <c r="M878" s="11">
        <v>2439.2099999999996</v>
      </c>
      <c r="N878" s="9"/>
      <c r="O878" s="9"/>
      <c r="P878" s="9" t="s">
        <v>631</v>
      </c>
      <c r="Q878" s="11">
        <f>(H878-G878)/365</f>
        <v>10.076712328767123</v>
      </c>
      <c r="R878" s="7" t="s">
        <v>1801</v>
      </c>
      <c r="S878" s="7"/>
      <c r="T878" s="7" t="s">
        <v>32</v>
      </c>
      <c r="U878" t="str">
        <f>IF(COUNTIF($A$2:A878,A878)=1,"Joiner","Not new")</f>
        <v>Not new</v>
      </c>
    </row>
    <row r="879" spans="1:21" customFormat="1" hidden="1" x14ac:dyDescent="0.35">
      <c r="A879" s="7" t="s">
        <v>1575</v>
      </c>
      <c r="B879" s="7" t="s">
        <v>1576</v>
      </c>
      <c r="C879" s="7" t="s">
        <v>1779</v>
      </c>
      <c r="D879" s="7" t="s">
        <v>1780</v>
      </c>
      <c r="E879" s="7" t="s">
        <v>91</v>
      </c>
      <c r="F879" s="7" t="s">
        <v>28</v>
      </c>
      <c r="G879" s="8">
        <v>42333</v>
      </c>
      <c r="H879" s="8">
        <v>45016</v>
      </c>
      <c r="I879" s="9">
        <v>62.6</v>
      </c>
      <c r="J879" s="9">
        <v>68.41</v>
      </c>
      <c r="K879" s="9">
        <f t="shared" si="0"/>
        <v>5.8099999999999952</v>
      </c>
      <c r="L879" s="10">
        <f t="shared" si="1"/>
        <v>9.2811501597444016E-2</v>
      </c>
      <c r="M879" s="11">
        <v>338</v>
      </c>
      <c r="N879" s="9"/>
      <c r="O879" s="9"/>
      <c r="P879" s="9" t="s">
        <v>631</v>
      </c>
      <c r="Q879" s="11">
        <v>0</v>
      </c>
      <c r="R879" s="7" t="s">
        <v>1802</v>
      </c>
      <c r="S879" s="7"/>
      <c r="T879" s="7" t="s">
        <v>28</v>
      </c>
      <c r="U879" t="str">
        <f>IF(COUNTIF($A$2:A879,A879)=1,"Joiner","Not new")</f>
        <v>Not new</v>
      </c>
    </row>
    <row r="880" spans="1:21" customFormat="1" hidden="1" x14ac:dyDescent="0.35">
      <c r="A880" s="7" t="s">
        <v>1578</v>
      </c>
      <c r="B880" s="7" t="s">
        <v>1579</v>
      </c>
      <c r="C880" s="7" t="s">
        <v>1779</v>
      </c>
      <c r="D880" s="7" t="s">
        <v>1780</v>
      </c>
      <c r="E880" s="7" t="s">
        <v>91</v>
      </c>
      <c r="F880" s="7" t="s">
        <v>32</v>
      </c>
      <c r="G880" s="8">
        <v>42382</v>
      </c>
      <c r="H880" s="8">
        <v>44562</v>
      </c>
      <c r="I880" s="9">
        <v>103.7</v>
      </c>
      <c r="J880" s="9">
        <v>91.699999999999989</v>
      </c>
      <c r="K880" s="9">
        <f t="shared" si="0"/>
        <v>-12.000000000000014</v>
      </c>
      <c r="L880" s="10">
        <f t="shared" si="1"/>
        <v>-0.1157184185149471</v>
      </c>
      <c r="M880" s="11">
        <v>594.92000000000007</v>
      </c>
      <c r="N880" s="9"/>
      <c r="O880" s="9"/>
      <c r="P880" s="9" t="s">
        <v>631</v>
      </c>
      <c r="Q880" s="11">
        <v>0</v>
      </c>
      <c r="R880" s="7" t="s">
        <v>1803</v>
      </c>
      <c r="S880" s="7"/>
      <c r="T880" s="7" t="s">
        <v>32</v>
      </c>
      <c r="U880" t="str">
        <f>IF(COUNTIF($A$2:A880,A880)=1,"Joiner","Not new")</f>
        <v>Not new</v>
      </c>
    </row>
    <row r="881" spans="1:21" customFormat="1" hidden="1" x14ac:dyDescent="0.35">
      <c r="A881" s="7" t="s">
        <v>118</v>
      </c>
      <c r="B881" s="7" t="s">
        <v>119</v>
      </c>
      <c r="C881" s="7" t="s">
        <v>1779</v>
      </c>
      <c r="D881" s="7" t="s">
        <v>1780</v>
      </c>
      <c r="E881" s="7" t="s">
        <v>27</v>
      </c>
      <c r="F881" s="7" t="s">
        <v>36</v>
      </c>
      <c r="G881" s="8">
        <v>39629</v>
      </c>
      <c r="H881" s="8">
        <v>51501</v>
      </c>
      <c r="I881" s="9">
        <v>32.24</v>
      </c>
      <c r="J881" s="9">
        <v>32.25</v>
      </c>
      <c r="K881" s="9">
        <f t="shared" si="0"/>
        <v>9.9999999999980105E-3</v>
      </c>
      <c r="L881" s="10">
        <f t="shared" si="1"/>
        <v>3.1017369727040972E-4</v>
      </c>
      <c r="M881" s="11">
        <v>12131.5</v>
      </c>
      <c r="N881" s="9"/>
      <c r="O881" s="9"/>
      <c r="P881" s="9" t="s">
        <v>631</v>
      </c>
      <c r="Q881" s="11">
        <f t="shared" ref="Q881:Q890" si="2">(H881-G881)/365</f>
        <v>32.526027397260272</v>
      </c>
      <c r="R881" s="7" t="s">
        <v>1804</v>
      </c>
      <c r="S881" s="7"/>
      <c r="T881" s="7" t="s">
        <v>36</v>
      </c>
      <c r="U881" t="str">
        <f>IF(COUNTIF($A$2:A881,A881)=1,"Joiner","Not new")</f>
        <v>Not new</v>
      </c>
    </row>
    <row r="882" spans="1:21" customFormat="1" hidden="1" x14ac:dyDescent="0.35">
      <c r="A882" s="7" t="s">
        <v>124</v>
      </c>
      <c r="B882" s="7" t="s">
        <v>1556</v>
      </c>
      <c r="C882" s="7" t="s">
        <v>1779</v>
      </c>
      <c r="D882" s="7" t="s">
        <v>1780</v>
      </c>
      <c r="E882" s="7" t="s">
        <v>27</v>
      </c>
      <c r="F882" s="7" t="s">
        <v>28</v>
      </c>
      <c r="G882" s="8">
        <v>40149</v>
      </c>
      <c r="H882" s="8">
        <v>44196</v>
      </c>
      <c r="I882" s="9">
        <v>736.51</v>
      </c>
      <c r="J882" s="9">
        <v>737.76</v>
      </c>
      <c r="K882" s="9">
        <f t="shared" si="0"/>
        <v>1.25</v>
      </c>
      <c r="L882" s="10">
        <f t="shared" si="1"/>
        <v>1.697193520794015E-3</v>
      </c>
      <c r="M882" s="11">
        <v>17215.78</v>
      </c>
      <c r="N882" s="9"/>
      <c r="O882" s="9"/>
      <c r="P882" s="9" t="s">
        <v>631</v>
      </c>
      <c r="Q882" s="11">
        <f t="shared" si="2"/>
        <v>11.087671232876712</v>
      </c>
      <c r="R882" s="7" t="s">
        <v>1805</v>
      </c>
      <c r="S882" s="7"/>
      <c r="T882" s="7" t="s">
        <v>28</v>
      </c>
      <c r="U882" t="str">
        <f>IF(COUNTIF($A$2:A882,A882)=1,"Joiner","Not new")</f>
        <v>Not new</v>
      </c>
    </row>
    <row r="883" spans="1:21" customFormat="1" hidden="1" x14ac:dyDescent="0.35">
      <c r="A883" s="7" t="s">
        <v>134</v>
      </c>
      <c r="B883" s="7" t="s">
        <v>135</v>
      </c>
      <c r="C883" s="7" t="s">
        <v>1779</v>
      </c>
      <c r="D883" s="7" t="s">
        <v>1780</v>
      </c>
      <c r="E883" s="7" t="s">
        <v>27</v>
      </c>
      <c r="F883" s="7" t="s">
        <v>28</v>
      </c>
      <c r="G883" s="8">
        <v>41002</v>
      </c>
      <c r="H883" s="8">
        <v>42247</v>
      </c>
      <c r="I883" s="9">
        <v>572</v>
      </c>
      <c r="J883" s="9">
        <v>555</v>
      </c>
      <c r="K883" s="9">
        <f t="shared" si="0"/>
        <v>-17</v>
      </c>
      <c r="L883" s="10">
        <f t="shared" si="1"/>
        <v>-2.972027972027972E-2</v>
      </c>
      <c r="M883" s="11">
        <v>3081</v>
      </c>
      <c r="N883" s="9"/>
      <c r="O883" s="9"/>
      <c r="P883" s="9" t="s">
        <v>631</v>
      </c>
      <c r="Q883" s="11">
        <f t="shared" si="2"/>
        <v>3.4109589041095889</v>
      </c>
      <c r="R883" s="7" t="s">
        <v>1806</v>
      </c>
      <c r="S883" s="7"/>
      <c r="T883" s="7" t="s">
        <v>28</v>
      </c>
      <c r="U883" t="str">
        <f>IF(COUNTIF($A$2:A883,A883)=1,"Joiner","Not new")</f>
        <v>Not new</v>
      </c>
    </row>
    <row r="884" spans="1:21" customFormat="1" hidden="1" x14ac:dyDescent="0.35">
      <c r="A884" s="7" t="s">
        <v>1335</v>
      </c>
      <c r="B884" s="7" t="s">
        <v>1336</v>
      </c>
      <c r="C884" s="7" t="s">
        <v>1779</v>
      </c>
      <c r="D884" s="7" t="s">
        <v>1780</v>
      </c>
      <c r="E884" s="7" t="s">
        <v>27</v>
      </c>
      <c r="F884" s="7" t="s">
        <v>32</v>
      </c>
      <c r="G884" s="8">
        <v>42017</v>
      </c>
      <c r="H884" s="8">
        <v>42879</v>
      </c>
      <c r="I884" s="9">
        <v>2341.6999999999998</v>
      </c>
      <c r="J884" s="9">
        <v>2260.6999999999998</v>
      </c>
      <c r="K884" s="9">
        <f t="shared" si="0"/>
        <v>-81</v>
      </c>
      <c r="L884" s="10">
        <f t="shared" si="1"/>
        <v>-3.4590254942990138E-2</v>
      </c>
      <c r="M884" s="11">
        <v>30011.200000000001</v>
      </c>
      <c r="N884" s="9"/>
      <c r="O884" s="9"/>
      <c r="P884" s="9" t="s">
        <v>625</v>
      </c>
      <c r="Q884" s="11">
        <f t="shared" si="2"/>
        <v>2.3616438356164382</v>
      </c>
      <c r="R884" s="7" t="s">
        <v>1807</v>
      </c>
      <c r="S884" s="7"/>
      <c r="T884" s="7" t="s">
        <v>32</v>
      </c>
      <c r="U884" t="str">
        <f>IF(COUNTIF($A$2:A884,A884)=1,"Joiner","Not new")</f>
        <v>Not new</v>
      </c>
    </row>
    <row r="885" spans="1:21" customFormat="1" hidden="1" x14ac:dyDescent="0.35">
      <c r="A885" s="7" t="s">
        <v>1340</v>
      </c>
      <c r="B885" s="7" t="s">
        <v>1341</v>
      </c>
      <c r="C885" s="7" t="s">
        <v>1779</v>
      </c>
      <c r="D885" s="7" t="s">
        <v>1780</v>
      </c>
      <c r="E885" s="7" t="s">
        <v>148</v>
      </c>
      <c r="F885" s="7" t="s">
        <v>28</v>
      </c>
      <c r="G885" s="8">
        <v>41944</v>
      </c>
      <c r="H885" s="8">
        <v>43404</v>
      </c>
      <c r="I885" s="9">
        <v>197.60000000000002</v>
      </c>
      <c r="J885" s="9">
        <v>162.6</v>
      </c>
      <c r="K885" s="9">
        <f t="shared" si="0"/>
        <v>-35.000000000000028</v>
      </c>
      <c r="L885" s="10">
        <f t="shared" si="1"/>
        <v>-0.17712550607287461</v>
      </c>
      <c r="M885" s="11">
        <v>1048.4000000000003</v>
      </c>
      <c r="N885" s="9"/>
      <c r="O885" s="9"/>
      <c r="P885" s="9" t="s">
        <v>643</v>
      </c>
      <c r="Q885" s="11">
        <f t="shared" si="2"/>
        <v>4</v>
      </c>
      <c r="R885" s="7" t="s">
        <v>1808</v>
      </c>
      <c r="S885" s="7"/>
      <c r="T885" s="7" t="s">
        <v>28</v>
      </c>
      <c r="U885" t="str">
        <f>IF(COUNTIF($A$2:A885,A885)=1,"Joiner","Not new")</f>
        <v>Not new</v>
      </c>
    </row>
    <row r="886" spans="1:21" customFormat="1" hidden="1" x14ac:dyDescent="0.35">
      <c r="A886" s="7" t="s">
        <v>1020</v>
      </c>
      <c r="B886" s="7" t="s">
        <v>1809</v>
      </c>
      <c r="C886" s="7" t="s">
        <v>1779</v>
      </c>
      <c r="D886" s="7" t="s">
        <v>1780</v>
      </c>
      <c r="E886" s="7" t="s">
        <v>1810</v>
      </c>
      <c r="F886" s="7" t="s">
        <v>32</v>
      </c>
      <c r="G886" s="8">
        <v>40743</v>
      </c>
      <c r="H886" s="8">
        <v>44458</v>
      </c>
      <c r="I886" s="9">
        <v>381.85</v>
      </c>
      <c r="J886" s="9">
        <v>319.28999999999996</v>
      </c>
      <c r="K886" s="9">
        <f t="shared" si="0"/>
        <v>-62.560000000000059</v>
      </c>
      <c r="L886" s="10">
        <f t="shared" si="1"/>
        <v>-0.16383396621710111</v>
      </c>
      <c r="M886" s="11">
        <v>2313.7900000000004</v>
      </c>
      <c r="N886" s="9"/>
      <c r="O886" s="9"/>
      <c r="P886" s="9" t="s">
        <v>631</v>
      </c>
      <c r="Q886" s="11">
        <f t="shared" si="2"/>
        <v>10.178082191780822</v>
      </c>
      <c r="R886" s="7" t="s">
        <v>1811</v>
      </c>
      <c r="S886" s="7"/>
      <c r="T886" s="7" t="s">
        <v>32</v>
      </c>
      <c r="U886" s="12" t="s">
        <v>20</v>
      </c>
    </row>
    <row r="887" spans="1:21" customFormat="1" hidden="1" x14ac:dyDescent="0.35">
      <c r="A887" s="7" t="s">
        <v>1023</v>
      </c>
      <c r="B887" s="7" t="s">
        <v>1587</v>
      </c>
      <c r="C887" s="7" t="s">
        <v>1779</v>
      </c>
      <c r="D887" s="7" t="s">
        <v>1780</v>
      </c>
      <c r="E887" s="7" t="s">
        <v>1810</v>
      </c>
      <c r="F887" s="7" t="s">
        <v>46</v>
      </c>
      <c r="G887" s="8">
        <v>40743</v>
      </c>
      <c r="H887" s="8">
        <v>52413</v>
      </c>
      <c r="I887" s="9">
        <v>186.5</v>
      </c>
      <c r="J887" s="9">
        <v>190.10000000000002</v>
      </c>
      <c r="K887" s="9">
        <f t="shared" si="0"/>
        <v>3.6000000000000227</v>
      </c>
      <c r="L887" s="10">
        <f t="shared" si="1"/>
        <v>1.9302949061662321E-2</v>
      </c>
      <c r="M887" s="11">
        <v>2652</v>
      </c>
      <c r="N887" s="9"/>
      <c r="O887" s="9"/>
      <c r="P887" s="9" t="s">
        <v>631</v>
      </c>
      <c r="Q887" s="11">
        <f t="shared" si="2"/>
        <v>31.972602739726028</v>
      </c>
      <c r="R887" s="7" t="s">
        <v>1812</v>
      </c>
      <c r="S887" s="7"/>
      <c r="T887" s="7" t="s">
        <v>46</v>
      </c>
      <c r="U887" t="str">
        <f>IF(COUNTIF($A$2:A887,A887)=1,"Joiner","Not new")</f>
        <v>Not new</v>
      </c>
    </row>
    <row r="888" spans="1:21" customFormat="1" hidden="1" x14ac:dyDescent="0.35">
      <c r="A888" s="7" t="s">
        <v>1348</v>
      </c>
      <c r="B888" s="7" t="s">
        <v>1349</v>
      </c>
      <c r="C888" s="7" t="s">
        <v>1779</v>
      </c>
      <c r="D888" s="7" t="s">
        <v>1780</v>
      </c>
      <c r="E888" s="7" t="s">
        <v>1810</v>
      </c>
      <c r="F888" s="7" t="s">
        <v>36</v>
      </c>
      <c r="G888" s="8">
        <v>41760</v>
      </c>
      <c r="H888" s="8">
        <v>44926</v>
      </c>
      <c r="I888" s="9">
        <v>402.25</v>
      </c>
      <c r="J888" s="9">
        <v>100.91</v>
      </c>
      <c r="K888" s="9">
        <f t="shared" si="0"/>
        <v>-301.34000000000003</v>
      </c>
      <c r="L888" s="10">
        <f t="shared" si="1"/>
        <v>-0.74913610938471109</v>
      </c>
      <c r="M888" s="11">
        <v>2089.31</v>
      </c>
      <c r="N888" s="9"/>
      <c r="O888" s="9"/>
      <c r="P888" s="9" t="s">
        <v>631</v>
      </c>
      <c r="Q888" s="11">
        <f t="shared" si="2"/>
        <v>8.6739726027397257</v>
      </c>
      <c r="R888" s="7" t="s">
        <v>1813</v>
      </c>
      <c r="S888" s="7"/>
      <c r="T888" s="7" t="s">
        <v>36</v>
      </c>
      <c r="U888" s="12" t="s">
        <v>20</v>
      </c>
    </row>
    <row r="889" spans="1:21" customFormat="1" hidden="1" x14ac:dyDescent="0.35">
      <c r="A889" s="7" t="s">
        <v>1589</v>
      </c>
      <c r="B889" s="7" t="s">
        <v>1590</v>
      </c>
      <c r="C889" s="7" t="s">
        <v>1779</v>
      </c>
      <c r="D889" s="7" t="s">
        <v>1780</v>
      </c>
      <c r="E889" s="7" t="s">
        <v>1810</v>
      </c>
      <c r="F889" s="7" t="s">
        <v>28</v>
      </c>
      <c r="G889" s="8">
        <v>42135</v>
      </c>
      <c r="H889" s="8">
        <v>43373</v>
      </c>
      <c r="I889" s="9">
        <v>409.1</v>
      </c>
      <c r="J889" s="9">
        <v>436.90300000000002</v>
      </c>
      <c r="K889" s="9">
        <f t="shared" si="0"/>
        <v>27.802999999999997</v>
      </c>
      <c r="L889" s="10">
        <f t="shared" si="1"/>
        <v>6.7961378636030301E-2</v>
      </c>
      <c r="M889" s="11">
        <v>1920.72</v>
      </c>
      <c r="N889" s="9"/>
      <c r="O889" s="9"/>
      <c r="P889" s="9" t="s">
        <v>625</v>
      </c>
      <c r="Q889" s="11">
        <f t="shared" si="2"/>
        <v>3.3917808219178083</v>
      </c>
      <c r="R889" s="7" t="s">
        <v>1814</v>
      </c>
      <c r="S889" s="7"/>
      <c r="T889" s="7" t="s">
        <v>28</v>
      </c>
      <c r="U889" t="str">
        <f>IF(COUNTIF($A$2:A889,A889)=1,"Joiner","Not new")</f>
        <v>Not new</v>
      </c>
    </row>
    <row r="890" spans="1:21" customFormat="1" hidden="1" x14ac:dyDescent="0.35">
      <c r="A890" s="7" t="s">
        <v>1595</v>
      </c>
      <c r="B890" s="7" t="s">
        <v>1596</v>
      </c>
      <c r="C890" s="7" t="s">
        <v>1779</v>
      </c>
      <c r="D890" s="7" t="s">
        <v>1780</v>
      </c>
      <c r="E890" s="7" t="s">
        <v>1810</v>
      </c>
      <c r="F890" s="7" t="s">
        <v>28</v>
      </c>
      <c r="G890" s="8">
        <v>42132</v>
      </c>
      <c r="H890" s="8">
        <v>44287</v>
      </c>
      <c r="I890" s="9">
        <v>2036.1</v>
      </c>
      <c r="J890" s="9">
        <v>1684.1000000000001</v>
      </c>
      <c r="K890" s="9">
        <f t="shared" si="0"/>
        <v>-351.99999999999977</v>
      </c>
      <c r="L890" s="10">
        <f t="shared" si="1"/>
        <v>-0.17287952458130729</v>
      </c>
      <c r="M890" s="11">
        <v>11347.5</v>
      </c>
      <c r="N890" s="9"/>
      <c r="O890" s="9"/>
      <c r="P890" s="9" t="s">
        <v>625</v>
      </c>
      <c r="Q890" s="11">
        <f t="shared" si="2"/>
        <v>5.904109589041096</v>
      </c>
      <c r="R890" s="7" t="s">
        <v>1815</v>
      </c>
      <c r="S890" s="7"/>
      <c r="T890" s="7" t="s">
        <v>28</v>
      </c>
      <c r="U890" t="str">
        <f>IF(COUNTIF($A$2:A890,A890)=1,"Joiner","Not new")</f>
        <v>Not new</v>
      </c>
    </row>
    <row r="891" spans="1:21" customFormat="1" hidden="1" x14ac:dyDescent="0.35">
      <c r="A891" s="7" t="s">
        <v>166</v>
      </c>
      <c r="B891" s="7" t="s">
        <v>167</v>
      </c>
      <c r="C891" s="7" t="s">
        <v>1779</v>
      </c>
      <c r="D891" s="7" t="s">
        <v>1780</v>
      </c>
      <c r="E891" s="7" t="s">
        <v>168</v>
      </c>
      <c r="F891" s="7" t="s">
        <v>32</v>
      </c>
      <c r="G891" s="8">
        <v>38426</v>
      </c>
      <c r="H891" s="8">
        <v>46265</v>
      </c>
      <c r="I891" s="9">
        <v>6</v>
      </c>
      <c r="J891" s="9">
        <v>6.5</v>
      </c>
      <c r="K891" s="9">
        <f t="shared" si="0"/>
        <v>0.5</v>
      </c>
      <c r="L891" s="10">
        <f t="shared" si="1"/>
        <v>8.3333333333333329E-2</v>
      </c>
      <c r="M891" s="11">
        <v>445.12</v>
      </c>
      <c r="N891" s="9"/>
      <c r="O891" s="9"/>
      <c r="P891" s="9" t="s">
        <v>631</v>
      </c>
      <c r="Q891" s="11">
        <v>0</v>
      </c>
      <c r="R891" s="7" t="s">
        <v>1816</v>
      </c>
      <c r="S891" s="7"/>
      <c r="T891" s="7" t="s">
        <v>32</v>
      </c>
      <c r="U891" t="str">
        <f>IF(COUNTIF($A$2:A891,A891)=1,"Joiner","Not new")</f>
        <v>Not new</v>
      </c>
    </row>
    <row r="892" spans="1:21" customFormat="1" hidden="1" x14ac:dyDescent="0.35">
      <c r="A892" s="7" t="s">
        <v>170</v>
      </c>
      <c r="B892" s="7" t="s">
        <v>1354</v>
      </c>
      <c r="C892" s="7" t="s">
        <v>1779</v>
      </c>
      <c r="D892" s="7" t="s">
        <v>1780</v>
      </c>
      <c r="E892" s="7" t="s">
        <v>1817</v>
      </c>
      <c r="F892" s="7" t="s">
        <v>28</v>
      </c>
      <c r="G892" s="8" t="s">
        <v>1818</v>
      </c>
      <c r="H892" s="13" t="s">
        <v>1819</v>
      </c>
      <c r="I892" s="9">
        <v>972.02</v>
      </c>
      <c r="J892" s="9">
        <v>1857.1</v>
      </c>
      <c r="K892" s="9">
        <f t="shared" si="0"/>
        <v>885.07999999999993</v>
      </c>
      <c r="L892" s="10">
        <f t="shared" si="1"/>
        <v>0.91055739593835516</v>
      </c>
      <c r="M892" s="11">
        <v>14768.869999999999</v>
      </c>
      <c r="N892" s="9"/>
      <c r="O892" s="9"/>
      <c r="P892" s="9" t="s">
        <v>631</v>
      </c>
      <c r="Q892" s="11">
        <f t="shared" ref="Q892:Q955" si="3">(H892-G892)/365</f>
        <v>11.449315068493151</v>
      </c>
      <c r="R892" s="7" t="s">
        <v>1820</v>
      </c>
      <c r="S892" s="7"/>
      <c r="T892" s="7" t="s">
        <v>28</v>
      </c>
      <c r="U892" t="str">
        <f>IF(COUNTIF($A$2:A892,A892)=1,"Joiner","Not new")</f>
        <v>Not new</v>
      </c>
    </row>
    <row r="893" spans="1:21" customFormat="1" hidden="1" x14ac:dyDescent="0.35">
      <c r="A893" s="7" t="s">
        <v>177</v>
      </c>
      <c r="B893" s="7" t="s">
        <v>1356</v>
      </c>
      <c r="C893" s="7" t="s">
        <v>1779</v>
      </c>
      <c r="D893" s="7" t="s">
        <v>1780</v>
      </c>
      <c r="E893" s="7" t="s">
        <v>1817</v>
      </c>
      <c r="F893" s="7" t="s">
        <v>36</v>
      </c>
      <c r="G893" s="8">
        <v>40602</v>
      </c>
      <c r="H893" s="8">
        <v>48944</v>
      </c>
      <c r="I893" s="9">
        <v>1845.8</v>
      </c>
      <c r="J893" s="9">
        <v>1845.8</v>
      </c>
      <c r="K893" s="9">
        <f t="shared" si="0"/>
        <v>0</v>
      </c>
      <c r="L893" s="10">
        <f t="shared" si="1"/>
        <v>0</v>
      </c>
      <c r="M893" s="11">
        <v>55700</v>
      </c>
      <c r="N893" s="9"/>
      <c r="O893" s="9"/>
      <c r="P893" s="9" t="s">
        <v>631</v>
      </c>
      <c r="Q893" s="11">
        <f t="shared" si="3"/>
        <v>22.854794520547944</v>
      </c>
      <c r="R893" s="7" t="s">
        <v>1821</v>
      </c>
      <c r="S893" s="7"/>
      <c r="T893" s="7" t="s">
        <v>36</v>
      </c>
      <c r="U893" t="str">
        <f>IF(COUNTIF($A$2:A893,A893)=1,"Joiner","Not new")</f>
        <v>Not new</v>
      </c>
    </row>
    <row r="894" spans="1:21" customFormat="1" hidden="1" x14ac:dyDescent="0.35">
      <c r="A894" s="7" t="s">
        <v>211</v>
      </c>
      <c r="B894" s="7" t="s">
        <v>1601</v>
      </c>
      <c r="C894" s="7" t="s">
        <v>1779</v>
      </c>
      <c r="D894" s="7" t="s">
        <v>1780</v>
      </c>
      <c r="E894" s="7" t="s">
        <v>1817</v>
      </c>
      <c r="F894" s="7" t="s">
        <v>197</v>
      </c>
      <c r="G894" s="8">
        <v>38504</v>
      </c>
      <c r="H894" s="8">
        <v>43867</v>
      </c>
      <c r="I894" s="9">
        <v>224.9</v>
      </c>
      <c r="J894" s="9">
        <v>242.8</v>
      </c>
      <c r="K894" s="9">
        <f t="shared" si="0"/>
        <v>17.900000000000006</v>
      </c>
      <c r="L894" s="10">
        <f t="shared" si="1"/>
        <v>7.9590929301911986E-2</v>
      </c>
      <c r="M894" s="11">
        <v>6679.25</v>
      </c>
      <c r="N894" s="9"/>
      <c r="O894" s="9"/>
      <c r="P894" s="9" t="s">
        <v>631</v>
      </c>
      <c r="Q894" s="11">
        <f t="shared" si="3"/>
        <v>14.693150684931506</v>
      </c>
      <c r="R894" s="7" t="s">
        <v>1822</v>
      </c>
      <c r="S894" s="7"/>
      <c r="T894" s="7" t="s">
        <v>197</v>
      </c>
      <c r="U894" t="str">
        <f>IF(COUNTIF($A$2:A894,A894)=1,"Joiner","Not new")</f>
        <v>Not new</v>
      </c>
    </row>
    <row r="895" spans="1:21" customFormat="1" hidden="1" x14ac:dyDescent="0.35">
      <c r="A895" s="7" t="s">
        <v>217</v>
      </c>
      <c r="B895" s="7" t="s">
        <v>1365</v>
      </c>
      <c r="C895" s="7" t="s">
        <v>1779</v>
      </c>
      <c r="D895" s="7" t="s">
        <v>1780</v>
      </c>
      <c r="E895" s="7" t="s">
        <v>1817</v>
      </c>
      <c r="F895" s="7" t="s">
        <v>46</v>
      </c>
      <c r="G895" s="8">
        <v>40582</v>
      </c>
      <c r="H895" s="8">
        <v>42986</v>
      </c>
      <c r="I895" s="9">
        <v>224.3</v>
      </c>
      <c r="J895" s="9">
        <v>204.4</v>
      </c>
      <c r="K895" s="9">
        <f t="shared" si="0"/>
        <v>-19.900000000000006</v>
      </c>
      <c r="L895" s="10">
        <f t="shared" si="1"/>
        <v>-8.8720463664734753E-2</v>
      </c>
      <c r="M895" s="11">
        <v>2157.4</v>
      </c>
      <c r="N895" s="9"/>
      <c r="O895" s="9"/>
      <c r="P895" s="9" t="s">
        <v>631</v>
      </c>
      <c r="Q895" s="11">
        <f t="shared" si="3"/>
        <v>6.5863013698630137</v>
      </c>
      <c r="R895" s="7" t="s">
        <v>1823</v>
      </c>
      <c r="S895" s="7"/>
      <c r="T895" s="7" t="s">
        <v>46</v>
      </c>
      <c r="U895" t="str">
        <f>IF(COUNTIF($A$2:A895,A895)=1,"Joiner","Not new")</f>
        <v>Not new</v>
      </c>
    </row>
    <row r="896" spans="1:21" customFormat="1" hidden="1" x14ac:dyDescent="0.35">
      <c r="A896" s="7" t="s">
        <v>224</v>
      </c>
      <c r="B896" s="7" t="s">
        <v>225</v>
      </c>
      <c r="C896" s="7" t="s">
        <v>1779</v>
      </c>
      <c r="D896" s="7" t="s">
        <v>1780</v>
      </c>
      <c r="E896" s="7" t="s">
        <v>1817</v>
      </c>
      <c r="F896" s="7" t="s">
        <v>28</v>
      </c>
      <c r="G896" s="8">
        <v>38534</v>
      </c>
      <c r="H896" s="8">
        <v>46387</v>
      </c>
      <c r="I896" s="9">
        <v>22</v>
      </c>
      <c r="J896" s="9">
        <v>22</v>
      </c>
      <c r="K896" s="9">
        <f t="shared" si="0"/>
        <v>0</v>
      </c>
      <c r="L896" s="10">
        <f t="shared" si="1"/>
        <v>0</v>
      </c>
      <c r="M896" s="11">
        <v>7210</v>
      </c>
      <c r="N896" s="9"/>
      <c r="O896" s="9"/>
      <c r="P896" s="9" t="s">
        <v>631</v>
      </c>
      <c r="Q896" s="11">
        <f t="shared" si="3"/>
        <v>21.515068493150686</v>
      </c>
      <c r="R896" s="7" t="s">
        <v>1824</v>
      </c>
      <c r="S896" s="7"/>
      <c r="T896" s="7" t="s">
        <v>28</v>
      </c>
      <c r="U896" t="str">
        <f>IF(COUNTIF($A$2:A896,A896)=1,"Joiner","Not new")</f>
        <v>Not new</v>
      </c>
    </row>
    <row r="897" spans="1:21" customFormat="1" hidden="1" x14ac:dyDescent="0.35">
      <c r="A897" s="7" t="s">
        <v>708</v>
      </c>
      <c r="B897" s="7" t="s">
        <v>709</v>
      </c>
      <c r="C897" s="7" t="s">
        <v>1779</v>
      </c>
      <c r="D897" s="7" t="s">
        <v>1780</v>
      </c>
      <c r="E897" s="7" t="s">
        <v>1817</v>
      </c>
      <c r="F897" s="7" t="s">
        <v>28</v>
      </c>
      <c r="G897" s="8">
        <v>41153</v>
      </c>
      <c r="H897" s="13" t="s">
        <v>1825</v>
      </c>
      <c r="I897" s="9">
        <v>414.9</v>
      </c>
      <c r="J897" s="9">
        <v>363.9</v>
      </c>
      <c r="K897" s="9">
        <f t="shared" si="0"/>
        <v>-51</v>
      </c>
      <c r="L897" s="10">
        <f t="shared" si="1"/>
        <v>-0.12292118582791034</v>
      </c>
      <c r="M897" s="11">
        <v>1423.8</v>
      </c>
      <c r="N897" s="9"/>
      <c r="O897" s="9"/>
      <c r="P897" s="9" t="s">
        <v>631</v>
      </c>
      <c r="Q897" s="11">
        <f t="shared" si="3"/>
        <v>9.0849315068493155</v>
      </c>
      <c r="R897" s="7" t="s">
        <v>1826</v>
      </c>
      <c r="S897" s="7"/>
      <c r="T897" s="7" t="s">
        <v>28</v>
      </c>
      <c r="U897" t="str">
        <f>IF(COUNTIF($A$2:A897,A897)=1,"Joiner","Not new")</f>
        <v>Not new</v>
      </c>
    </row>
    <row r="898" spans="1:21" customFormat="1" hidden="1" x14ac:dyDescent="0.35">
      <c r="A898" s="7" t="s">
        <v>1040</v>
      </c>
      <c r="B898" s="7" t="s">
        <v>1041</v>
      </c>
      <c r="C898" s="7" t="s">
        <v>1779</v>
      </c>
      <c r="D898" s="7" t="s">
        <v>1780</v>
      </c>
      <c r="E898" s="7" t="s">
        <v>1817</v>
      </c>
      <c r="F898" s="7" t="s">
        <v>36</v>
      </c>
      <c r="G898" s="8">
        <v>41359</v>
      </c>
      <c r="H898" s="8">
        <v>43800</v>
      </c>
      <c r="I898" s="9">
        <v>8.6999999999999993</v>
      </c>
      <c r="J898" s="9">
        <v>8.6999999999999993</v>
      </c>
      <c r="K898" s="9">
        <f t="shared" si="0"/>
        <v>0</v>
      </c>
      <c r="L898" s="10">
        <f t="shared" si="1"/>
        <v>0</v>
      </c>
      <c r="M898" s="11">
        <v>35.299999999999997</v>
      </c>
      <c r="N898" s="9"/>
      <c r="O898" s="9"/>
      <c r="P898" s="9" t="s">
        <v>625</v>
      </c>
      <c r="Q898" s="11">
        <f t="shared" si="3"/>
        <v>6.6876712328767125</v>
      </c>
      <c r="R898" s="7" t="s">
        <v>1827</v>
      </c>
      <c r="S898" s="7"/>
      <c r="T898" s="7" t="s">
        <v>36</v>
      </c>
      <c r="U898" t="str">
        <f>IF(COUNTIF($A$2:A898,A898)=1,"Joiner","Not new")</f>
        <v>Not new</v>
      </c>
    </row>
    <row r="899" spans="1:21" customFormat="1" hidden="1" x14ac:dyDescent="0.35">
      <c r="A899" s="7" t="s">
        <v>1360</v>
      </c>
      <c r="B899" s="7" t="s">
        <v>1608</v>
      </c>
      <c r="C899" s="7" t="s">
        <v>1779</v>
      </c>
      <c r="D899" s="7" t="s">
        <v>1780</v>
      </c>
      <c r="E899" s="7" t="s">
        <v>1817</v>
      </c>
      <c r="F899" s="7" t="s">
        <v>36</v>
      </c>
      <c r="G899" s="8">
        <v>41789</v>
      </c>
      <c r="H899" s="8">
        <v>46965</v>
      </c>
      <c r="I899" s="9">
        <v>49.9</v>
      </c>
      <c r="J899" s="9">
        <v>49.9</v>
      </c>
      <c r="K899" s="9">
        <f t="shared" si="0"/>
        <v>0</v>
      </c>
      <c r="L899" s="10">
        <f t="shared" si="1"/>
        <v>0</v>
      </c>
      <c r="M899" s="11">
        <v>4648.8000000000011</v>
      </c>
      <c r="N899" s="9"/>
      <c r="O899" s="9"/>
      <c r="P899" s="9" t="s">
        <v>631</v>
      </c>
      <c r="Q899" s="11">
        <f t="shared" si="3"/>
        <v>14.180821917808219</v>
      </c>
      <c r="R899" s="7" t="s">
        <v>1828</v>
      </c>
      <c r="S899" s="7"/>
      <c r="T899" s="7" t="s">
        <v>36</v>
      </c>
      <c r="U899" t="str">
        <f>IF(COUNTIF($A$2:A899,A899)=1,"Joiner","Not new")</f>
        <v>Not new</v>
      </c>
    </row>
    <row r="900" spans="1:21" customFormat="1" hidden="1" x14ac:dyDescent="0.35">
      <c r="A900" s="7" t="s">
        <v>1610</v>
      </c>
      <c r="B900" s="7" t="s">
        <v>1611</v>
      </c>
      <c r="C900" s="7" t="s">
        <v>1779</v>
      </c>
      <c r="D900" s="7" t="s">
        <v>1780</v>
      </c>
      <c r="E900" s="7" t="s">
        <v>1817</v>
      </c>
      <c r="F900" s="7" t="s">
        <v>28</v>
      </c>
      <c r="G900" s="8">
        <v>42186</v>
      </c>
      <c r="H900" s="8">
        <v>47483</v>
      </c>
      <c r="I900" s="9">
        <v>14.7</v>
      </c>
      <c r="J900" s="9">
        <v>8.8000000000000007</v>
      </c>
      <c r="K900" s="9">
        <f t="shared" si="0"/>
        <v>-5.8999999999999986</v>
      </c>
      <c r="L900" s="10">
        <f t="shared" si="1"/>
        <v>-0.40136054421768702</v>
      </c>
      <c r="M900" s="11">
        <v>22747</v>
      </c>
      <c r="N900" s="9"/>
      <c r="O900" s="9"/>
      <c r="P900" s="9" t="s">
        <v>631</v>
      </c>
      <c r="Q900" s="11">
        <f t="shared" si="3"/>
        <v>14.512328767123288</v>
      </c>
      <c r="R900" s="7" t="s">
        <v>1829</v>
      </c>
      <c r="S900" s="7"/>
      <c r="T900" s="7" t="s">
        <v>28</v>
      </c>
      <c r="U900" t="str">
        <f>IF(COUNTIF($A$2:A900,A900)=1,"Joiner","Not new")</f>
        <v>Not new</v>
      </c>
    </row>
    <row r="901" spans="1:21" customFormat="1" hidden="1" x14ac:dyDescent="0.35">
      <c r="A901" s="7" t="s">
        <v>1613</v>
      </c>
      <c r="B901" s="7" t="s">
        <v>1614</v>
      </c>
      <c r="C901" s="7" t="s">
        <v>1779</v>
      </c>
      <c r="D901" s="7" t="s">
        <v>1780</v>
      </c>
      <c r="E901" s="7" t="s">
        <v>1817</v>
      </c>
      <c r="F901" s="7" t="s">
        <v>28</v>
      </c>
      <c r="G901" s="8">
        <v>41974</v>
      </c>
      <c r="H901" s="8">
        <v>46174</v>
      </c>
      <c r="I901" s="9">
        <v>15.6</v>
      </c>
      <c r="J901" s="9">
        <v>15.6</v>
      </c>
      <c r="K901" s="9">
        <f t="shared" si="0"/>
        <v>0</v>
      </c>
      <c r="L901" s="10">
        <f t="shared" si="1"/>
        <v>0</v>
      </c>
      <c r="M901" s="11">
        <v>1901.9</v>
      </c>
      <c r="N901" s="9"/>
      <c r="O901" s="9"/>
      <c r="P901" s="9" t="s">
        <v>631</v>
      </c>
      <c r="Q901" s="11">
        <f t="shared" si="3"/>
        <v>11.506849315068493</v>
      </c>
      <c r="R901" s="7" t="s">
        <v>1830</v>
      </c>
      <c r="S901" s="7"/>
      <c r="T901" s="7" t="s">
        <v>28</v>
      </c>
      <c r="U901" t="str">
        <f>IF(COUNTIF($A$2:A901,A901)=1,"Joiner","Not new")</f>
        <v>Not new</v>
      </c>
    </row>
    <row r="902" spans="1:21" customFormat="1" hidden="1" x14ac:dyDescent="0.35">
      <c r="A902" s="7" t="s">
        <v>1616</v>
      </c>
      <c r="B902" s="7" t="s">
        <v>1831</v>
      </c>
      <c r="C902" s="7" t="s">
        <v>1779</v>
      </c>
      <c r="D902" s="7" t="s">
        <v>1780</v>
      </c>
      <c r="E902" s="7" t="s">
        <v>1817</v>
      </c>
      <c r="F902" s="7" t="s">
        <v>36</v>
      </c>
      <c r="G902" s="8">
        <v>41213</v>
      </c>
      <c r="H902" s="8">
        <v>45382</v>
      </c>
      <c r="I902" s="9">
        <v>14.9</v>
      </c>
      <c r="J902" s="9">
        <v>58.6</v>
      </c>
      <c r="K902" s="9">
        <f t="shared" si="0"/>
        <v>43.7</v>
      </c>
      <c r="L902" s="10">
        <f t="shared" si="1"/>
        <v>2.9328859060402688</v>
      </c>
      <c r="M902" s="11">
        <v>1465.8</v>
      </c>
      <c r="N902" s="9"/>
      <c r="O902" s="9"/>
      <c r="P902" s="9" t="s">
        <v>631</v>
      </c>
      <c r="Q902" s="11">
        <f t="shared" si="3"/>
        <v>11.421917808219177</v>
      </c>
      <c r="R902" s="7" t="s">
        <v>1832</v>
      </c>
      <c r="S902" s="7"/>
      <c r="T902" s="7" t="s">
        <v>36</v>
      </c>
      <c r="U902" t="str">
        <f>IF(COUNTIF($A$2:A902,A902)=1,"Joiner","Not new")</f>
        <v>Not new</v>
      </c>
    </row>
    <row r="903" spans="1:21" customFormat="1" hidden="1" x14ac:dyDescent="0.35">
      <c r="A903" s="7" t="s">
        <v>1619</v>
      </c>
      <c r="B903" s="7" t="s">
        <v>1620</v>
      </c>
      <c r="C903" s="7" t="s">
        <v>1779</v>
      </c>
      <c r="D903" s="7" t="s">
        <v>1780</v>
      </c>
      <c r="E903" s="7" t="s">
        <v>1817</v>
      </c>
      <c r="F903" s="7" t="s">
        <v>36</v>
      </c>
      <c r="G903" s="8">
        <v>40878</v>
      </c>
      <c r="H903" s="13" t="s">
        <v>1833</v>
      </c>
      <c r="I903" s="9">
        <v>876.9</v>
      </c>
      <c r="J903" s="9">
        <v>789.9</v>
      </c>
      <c r="K903" s="9">
        <f t="shared" si="0"/>
        <v>-87</v>
      </c>
      <c r="L903" s="10">
        <f t="shared" si="1"/>
        <v>-9.9213137187820738E-2</v>
      </c>
      <c r="M903" s="11">
        <v>5507</v>
      </c>
      <c r="N903" s="9"/>
      <c r="O903" s="9"/>
      <c r="P903" s="9" t="s">
        <v>631</v>
      </c>
      <c r="Q903" s="11">
        <f t="shared" si="3"/>
        <v>13.093150684931507</v>
      </c>
      <c r="R903" s="7" t="s">
        <v>1834</v>
      </c>
      <c r="S903" s="7"/>
      <c r="T903" s="7" t="s">
        <v>36</v>
      </c>
      <c r="U903" t="str">
        <f>IF(COUNTIF($A$2:A903,A903)=1,"Joiner","Not new")</f>
        <v>Not new</v>
      </c>
    </row>
    <row r="904" spans="1:21" customFormat="1" hidden="1" x14ac:dyDescent="0.35">
      <c r="A904" s="7" t="s">
        <v>1622</v>
      </c>
      <c r="B904" s="7" t="s">
        <v>1623</v>
      </c>
      <c r="C904" s="7" t="s">
        <v>1779</v>
      </c>
      <c r="D904" s="7" t="s">
        <v>1780</v>
      </c>
      <c r="E904" s="7" t="s">
        <v>1817</v>
      </c>
      <c r="F904" s="7" t="s">
        <v>28</v>
      </c>
      <c r="G904" s="8">
        <v>40544</v>
      </c>
      <c r="H904" s="8">
        <v>45657</v>
      </c>
      <c r="I904" s="9">
        <v>271.60000000000002</v>
      </c>
      <c r="J904" s="9">
        <v>270.7</v>
      </c>
      <c r="K904" s="9">
        <f t="shared" si="0"/>
        <v>-0.90000000000003411</v>
      </c>
      <c r="L904" s="10">
        <f t="shared" si="1"/>
        <v>-3.3136966126658101E-3</v>
      </c>
      <c r="M904" s="11">
        <v>1521.6000000000001</v>
      </c>
      <c r="N904" s="9"/>
      <c r="O904" s="9"/>
      <c r="P904" s="9" t="s">
        <v>631</v>
      </c>
      <c r="Q904" s="11">
        <f t="shared" si="3"/>
        <v>14.008219178082191</v>
      </c>
      <c r="R904" s="7" t="s">
        <v>1835</v>
      </c>
      <c r="S904" s="7"/>
      <c r="T904" s="7" t="s">
        <v>28</v>
      </c>
      <c r="U904" t="str">
        <f>IF(COUNTIF($A$2:A904,A904)=1,"Joiner","Not new")</f>
        <v>Not new</v>
      </c>
    </row>
    <row r="905" spans="1:21" customFormat="1" hidden="1" x14ac:dyDescent="0.35">
      <c r="A905" s="7" t="s">
        <v>1625</v>
      </c>
      <c r="B905" s="7" t="s">
        <v>1626</v>
      </c>
      <c r="C905" s="7" t="s">
        <v>1779</v>
      </c>
      <c r="D905" s="7" t="s">
        <v>1780</v>
      </c>
      <c r="E905" s="7" t="s">
        <v>1817</v>
      </c>
      <c r="F905" s="7" t="s">
        <v>36</v>
      </c>
      <c r="G905" s="8">
        <v>40017</v>
      </c>
      <c r="H905" s="8">
        <v>44926</v>
      </c>
      <c r="I905" s="9">
        <v>494.3</v>
      </c>
      <c r="J905" s="9">
        <v>629.9</v>
      </c>
      <c r="K905" s="9">
        <f t="shared" si="0"/>
        <v>135.59999999999997</v>
      </c>
      <c r="L905" s="10">
        <f t="shared" si="1"/>
        <v>0.27432733158001205</v>
      </c>
      <c r="M905" s="11">
        <v>5114.9000000000005</v>
      </c>
      <c r="N905" s="9"/>
      <c r="O905" s="9"/>
      <c r="P905" s="9" t="s">
        <v>631</v>
      </c>
      <c r="Q905" s="11">
        <f t="shared" si="3"/>
        <v>13.449315068493151</v>
      </c>
      <c r="R905" s="7" t="s">
        <v>1836</v>
      </c>
      <c r="S905" s="7"/>
      <c r="T905" s="7" t="s">
        <v>36</v>
      </c>
      <c r="U905" t="str">
        <f>IF(COUNTIF($A$2:A905,A905)=1,"Joiner","Not new")</f>
        <v>Not new</v>
      </c>
    </row>
    <row r="906" spans="1:21" customFormat="1" hidden="1" x14ac:dyDescent="0.35">
      <c r="A906" s="7" t="s">
        <v>1628</v>
      </c>
      <c r="B906" s="7" t="s">
        <v>1629</v>
      </c>
      <c r="C906" s="7" t="s">
        <v>1779</v>
      </c>
      <c r="D906" s="7" t="s">
        <v>1780</v>
      </c>
      <c r="E906" s="7" t="s">
        <v>1817</v>
      </c>
      <c r="F906" s="7" t="s">
        <v>36</v>
      </c>
      <c r="G906" s="8" t="s">
        <v>1837</v>
      </c>
      <c r="H906" s="8">
        <v>43830</v>
      </c>
      <c r="I906" s="9">
        <v>193.72</v>
      </c>
      <c r="J906" s="9">
        <v>226.32</v>
      </c>
      <c r="K906" s="9">
        <f t="shared" si="0"/>
        <v>32.599999999999994</v>
      </c>
      <c r="L906" s="10">
        <f t="shared" si="1"/>
        <v>0.16828412141234769</v>
      </c>
      <c r="M906" s="11">
        <v>734.7</v>
      </c>
      <c r="N906" s="9"/>
      <c r="O906" s="9"/>
      <c r="P906" s="9" t="s">
        <v>631</v>
      </c>
      <c r="Q906" s="11">
        <f t="shared" si="3"/>
        <v>7.463013698630137</v>
      </c>
      <c r="R906" s="7" t="s">
        <v>1838</v>
      </c>
      <c r="S906" s="7"/>
      <c r="T906" s="7" t="s">
        <v>36</v>
      </c>
      <c r="U906" t="str">
        <f>IF(COUNTIF($A$2:A906,A906)=1,"Joiner","Not new")</f>
        <v>Not new</v>
      </c>
    </row>
    <row r="907" spans="1:21" customFormat="1" hidden="1" x14ac:dyDescent="0.35">
      <c r="A907" s="7" t="s">
        <v>1631</v>
      </c>
      <c r="B907" s="7" t="s">
        <v>1632</v>
      </c>
      <c r="C907" s="7" t="s">
        <v>1779</v>
      </c>
      <c r="D907" s="7" t="s">
        <v>1780</v>
      </c>
      <c r="E907" s="7" t="s">
        <v>1817</v>
      </c>
      <c r="F907" s="7" t="s">
        <v>197</v>
      </c>
      <c r="G907" s="8" t="s">
        <v>1839</v>
      </c>
      <c r="H907" s="13" t="s">
        <v>1840</v>
      </c>
      <c r="I907" s="9">
        <v>153.69999999999999</v>
      </c>
      <c r="J907" s="9">
        <v>5.6</v>
      </c>
      <c r="K907" s="9">
        <f t="shared" si="0"/>
        <v>-148.1</v>
      </c>
      <c r="L907" s="10">
        <f t="shared" si="1"/>
        <v>-0.96356538711776196</v>
      </c>
      <c r="M907" s="11">
        <v>246.49999999999997</v>
      </c>
      <c r="N907" s="9"/>
      <c r="O907" s="9"/>
      <c r="P907" s="9" t="s">
        <v>631</v>
      </c>
      <c r="Q907" s="11">
        <f t="shared" si="3"/>
        <v>2.1561643835616437</v>
      </c>
      <c r="R907" s="7" t="s">
        <v>1841</v>
      </c>
      <c r="S907" s="7"/>
      <c r="T907" s="7" t="s">
        <v>197</v>
      </c>
      <c r="U907" t="str">
        <f>IF(COUNTIF($A$2:A907,A907)=1,"Joiner","Not new")</f>
        <v>Not new</v>
      </c>
    </row>
    <row r="908" spans="1:21" customFormat="1" hidden="1" x14ac:dyDescent="0.35">
      <c r="A908" s="7" t="s">
        <v>227</v>
      </c>
      <c r="B908" s="7" t="s">
        <v>1374</v>
      </c>
      <c r="C908" s="7" t="s">
        <v>1779</v>
      </c>
      <c r="D908" s="7" t="s">
        <v>1780</v>
      </c>
      <c r="E908" s="7" t="s">
        <v>222</v>
      </c>
      <c r="F908" s="7" t="s">
        <v>32</v>
      </c>
      <c r="G908" s="8">
        <v>37795</v>
      </c>
      <c r="H908" s="8">
        <v>43190</v>
      </c>
      <c r="I908" s="9">
        <v>69.443460999999999</v>
      </c>
      <c r="J908" s="9">
        <v>78.629309391737792</v>
      </c>
      <c r="K908" s="9">
        <f t="shared" si="0"/>
        <v>9.1858483917377924</v>
      </c>
      <c r="L908" s="10">
        <f t="shared" si="1"/>
        <v>0.13227809011042513</v>
      </c>
      <c r="M908" s="11">
        <v>2109.8515399999997</v>
      </c>
      <c r="N908" s="9"/>
      <c r="O908" s="9"/>
      <c r="P908" s="9" t="s">
        <v>625</v>
      </c>
      <c r="Q908" s="11">
        <f t="shared" si="3"/>
        <v>14.780821917808218</v>
      </c>
      <c r="R908" s="7" t="s">
        <v>1842</v>
      </c>
      <c r="S908" s="7"/>
      <c r="T908" s="7" t="s">
        <v>32</v>
      </c>
      <c r="U908" t="str">
        <f>IF(COUNTIF($A$2:A908,A908)=1,"Joiner","Not new")</f>
        <v>Not new</v>
      </c>
    </row>
    <row r="909" spans="1:21" customFormat="1" hidden="1" x14ac:dyDescent="0.35">
      <c r="A909" s="7" t="s">
        <v>605</v>
      </c>
      <c r="B909" s="7" t="s">
        <v>857</v>
      </c>
      <c r="C909" s="7" t="s">
        <v>1779</v>
      </c>
      <c r="D909" s="7" t="s">
        <v>1780</v>
      </c>
      <c r="E909" s="7" t="s">
        <v>222</v>
      </c>
      <c r="F909" s="7" t="s">
        <v>28</v>
      </c>
      <c r="G909" s="8">
        <v>41453</v>
      </c>
      <c r="H909" s="8">
        <v>45838</v>
      </c>
      <c r="I909" s="9">
        <v>157.51399999999998</v>
      </c>
      <c r="J909" s="9">
        <v>185.68700000000001</v>
      </c>
      <c r="K909" s="9">
        <f t="shared" si="0"/>
        <v>28.17300000000003</v>
      </c>
      <c r="L909" s="10">
        <f t="shared" si="1"/>
        <v>0.1788602917835877</v>
      </c>
      <c r="M909" s="11">
        <v>11621.878000000002</v>
      </c>
      <c r="N909" s="9"/>
      <c r="O909" s="9"/>
      <c r="P909" s="9" t="s">
        <v>631</v>
      </c>
      <c r="Q909" s="11">
        <f t="shared" si="3"/>
        <v>12.013698630136986</v>
      </c>
      <c r="R909" s="7" t="s">
        <v>1843</v>
      </c>
      <c r="S909" s="7"/>
      <c r="T909" s="7" t="s">
        <v>28</v>
      </c>
      <c r="U909" t="str">
        <f>IF(COUNTIF($A$2:A909,A909)=1,"Joiner","Not new")</f>
        <v>Not new</v>
      </c>
    </row>
    <row r="910" spans="1:21" customFormat="1" hidden="1" x14ac:dyDescent="0.35">
      <c r="A910" s="7" t="s">
        <v>877</v>
      </c>
      <c r="B910" s="7" t="s">
        <v>878</v>
      </c>
      <c r="C910" s="7" t="s">
        <v>1779</v>
      </c>
      <c r="D910" s="7" t="s">
        <v>1780</v>
      </c>
      <c r="E910" s="7" t="s">
        <v>222</v>
      </c>
      <c r="F910" s="7" t="s">
        <v>36</v>
      </c>
      <c r="G910" s="8">
        <v>40909</v>
      </c>
      <c r="H910" s="8">
        <v>43250</v>
      </c>
      <c r="I910" s="9">
        <v>66.64</v>
      </c>
      <c r="J910" s="9">
        <v>62.800000000000004</v>
      </c>
      <c r="K910" s="9">
        <f t="shared" si="0"/>
        <v>-3.8399999999999963</v>
      </c>
      <c r="L910" s="10">
        <f t="shared" si="1"/>
        <v>-5.7623049219687819E-2</v>
      </c>
      <c r="M910" s="11">
        <v>1247.2400000000002</v>
      </c>
      <c r="N910" s="9"/>
      <c r="O910" s="9"/>
      <c r="P910" s="9" t="s">
        <v>625</v>
      </c>
      <c r="Q910" s="11">
        <f t="shared" si="3"/>
        <v>6.4136986301369863</v>
      </c>
      <c r="R910" s="7" t="s">
        <v>1844</v>
      </c>
      <c r="S910" s="7"/>
      <c r="T910" s="7" t="s">
        <v>36</v>
      </c>
      <c r="U910" t="str">
        <f>IF(COUNTIF($A$2:A910,A910)=1,"Joiner","Not new")</f>
        <v>Not new</v>
      </c>
    </row>
    <row r="911" spans="1:21" customFormat="1" hidden="1" x14ac:dyDescent="0.35">
      <c r="A911" s="7" t="s">
        <v>895</v>
      </c>
      <c r="B911" s="7" t="s">
        <v>896</v>
      </c>
      <c r="C911" s="7" t="s">
        <v>1779</v>
      </c>
      <c r="D911" s="7" t="s">
        <v>1780</v>
      </c>
      <c r="E911" s="7" t="s">
        <v>222</v>
      </c>
      <c r="F911" s="7" t="s">
        <v>36</v>
      </c>
      <c r="G911" s="8">
        <v>40997</v>
      </c>
      <c r="H911" s="8">
        <v>43190</v>
      </c>
      <c r="I911" s="9">
        <v>28.47</v>
      </c>
      <c r="J911" s="9">
        <v>22.619999999999997</v>
      </c>
      <c r="K911" s="9">
        <f t="shared" si="0"/>
        <v>-5.8500000000000014</v>
      </c>
      <c r="L911" s="10">
        <f t="shared" si="1"/>
        <v>-0.20547945205479459</v>
      </c>
      <c r="M911" s="11">
        <v>131.16999999999999</v>
      </c>
      <c r="N911" s="9"/>
      <c r="O911" s="9"/>
      <c r="P911" s="9" t="s">
        <v>643</v>
      </c>
      <c r="Q911" s="11">
        <f t="shared" si="3"/>
        <v>6.0082191780821921</v>
      </c>
      <c r="R911" s="7" t="s">
        <v>1845</v>
      </c>
      <c r="S911" s="7"/>
      <c r="T911" s="7" t="s">
        <v>36</v>
      </c>
      <c r="U911" t="str">
        <f>IF(COUNTIF($A$2:A911,A911)=1,"Joiner","Not new")</f>
        <v>Not new</v>
      </c>
    </row>
    <row r="912" spans="1:21" customFormat="1" hidden="1" x14ac:dyDescent="0.35">
      <c r="A912" s="7" t="s">
        <v>961</v>
      </c>
      <c r="B912" s="7" t="s">
        <v>1384</v>
      </c>
      <c r="C912" s="7" t="s">
        <v>1779</v>
      </c>
      <c r="D912" s="7" t="s">
        <v>1780</v>
      </c>
      <c r="E912" s="7" t="s">
        <v>222</v>
      </c>
      <c r="F912" s="7" t="s">
        <v>32</v>
      </c>
      <c r="G912" s="8">
        <v>40997</v>
      </c>
      <c r="H912" s="8">
        <v>44253</v>
      </c>
      <c r="I912" s="9">
        <v>18.39</v>
      </c>
      <c r="J912" s="9">
        <v>23.799825773948299</v>
      </c>
      <c r="K912" s="9">
        <f t="shared" si="0"/>
        <v>5.4098257739482989</v>
      </c>
      <c r="L912" s="10">
        <f t="shared" si="1"/>
        <v>0.29417214648984769</v>
      </c>
      <c r="M912" s="11">
        <v>133.05000000000001</v>
      </c>
      <c r="N912" s="9"/>
      <c r="O912" s="9"/>
      <c r="P912" s="9" t="s">
        <v>643</v>
      </c>
      <c r="Q912" s="11">
        <f t="shared" si="3"/>
        <v>8.9205479452054792</v>
      </c>
      <c r="R912" s="7" t="s">
        <v>1846</v>
      </c>
      <c r="S912" s="7"/>
      <c r="T912" s="7" t="s">
        <v>32</v>
      </c>
      <c r="U912" t="str">
        <f>IF(COUNTIF($A$2:A912,A912)=1,"Joiner","Not new")</f>
        <v>Not new</v>
      </c>
    </row>
    <row r="913" spans="1:21" customFormat="1" hidden="1" x14ac:dyDescent="0.35">
      <c r="A913" s="7" t="s">
        <v>898</v>
      </c>
      <c r="B913" s="7" t="s">
        <v>1371</v>
      </c>
      <c r="C913" s="7" t="s">
        <v>1779</v>
      </c>
      <c r="D913" s="7" t="s">
        <v>1780</v>
      </c>
      <c r="E913" s="7" t="s">
        <v>222</v>
      </c>
      <c r="F913" s="7" t="s">
        <v>28</v>
      </c>
      <c r="G913" s="8">
        <v>40997</v>
      </c>
      <c r="H913" s="8">
        <v>44286</v>
      </c>
      <c r="I913" s="9">
        <v>155.05000000000001</v>
      </c>
      <c r="J913" s="9">
        <v>96.12</v>
      </c>
      <c r="K913" s="9">
        <f t="shared" si="0"/>
        <v>-58.930000000000007</v>
      </c>
      <c r="L913" s="10">
        <f t="shared" si="1"/>
        <v>-0.38007094485649789</v>
      </c>
      <c r="M913" s="11">
        <v>699.46000000000015</v>
      </c>
      <c r="N913" s="9"/>
      <c r="O913" s="9"/>
      <c r="P913" s="9" t="s">
        <v>643</v>
      </c>
      <c r="Q913" s="11">
        <f t="shared" si="3"/>
        <v>9.0109589041095894</v>
      </c>
      <c r="R913" s="7" t="s">
        <v>1847</v>
      </c>
      <c r="S913" s="7"/>
      <c r="T913" s="7" t="s">
        <v>28</v>
      </c>
      <c r="U913" t="str">
        <f>IF(COUNTIF($A$2:A913,A913)=1,"Joiner","Not new")</f>
        <v>Not new</v>
      </c>
    </row>
    <row r="914" spans="1:21" customFormat="1" hidden="1" x14ac:dyDescent="0.35">
      <c r="A914" s="7" t="s">
        <v>1253</v>
      </c>
      <c r="B914" s="7" t="s">
        <v>1387</v>
      </c>
      <c r="C914" s="7" t="s">
        <v>1779</v>
      </c>
      <c r="D914" s="7" t="s">
        <v>1780</v>
      </c>
      <c r="E914" s="7" t="s">
        <v>222</v>
      </c>
      <c r="F914" s="7" t="s">
        <v>28</v>
      </c>
      <c r="G914" s="8">
        <v>41460</v>
      </c>
      <c r="H914" s="8">
        <v>42937</v>
      </c>
      <c r="I914" s="9">
        <v>36.400000000000006</v>
      </c>
      <c r="J914" s="9">
        <v>36.400000000000006</v>
      </c>
      <c r="K914" s="9">
        <f t="shared" si="0"/>
        <v>0</v>
      </c>
      <c r="L914" s="10">
        <f t="shared" si="1"/>
        <v>0</v>
      </c>
      <c r="M914" s="11">
        <v>274.24</v>
      </c>
      <c r="N914" s="9"/>
      <c r="O914" s="9"/>
      <c r="P914" s="9" t="s">
        <v>625</v>
      </c>
      <c r="Q914" s="11">
        <f t="shared" si="3"/>
        <v>4.0465753424657533</v>
      </c>
      <c r="R914" s="7" t="s">
        <v>1848</v>
      </c>
      <c r="S914" s="7"/>
      <c r="T914" s="7" t="s">
        <v>28</v>
      </c>
      <c r="U914" t="str">
        <f>IF(COUNTIF($A$2:A914,A914)=1,"Joiner","Not new")</f>
        <v>Not new</v>
      </c>
    </row>
    <row r="915" spans="1:21" customFormat="1" hidden="1" x14ac:dyDescent="0.35">
      <c r="A915" s="7" t="s">
        <v>1262</v>
      </c>
      <c r="B915" s="7" t="s">
        <v>1849</v>
      </c>
      <c r="C915" s="7" t="s">
        <v>1779</v>
      </c>
      <c r="D915" s="7" t="s">
        <v>1780</v>
      </c>
      <c r="E915" s="7" t="s">
        <v>222</v>
      </c>
      <c r="F915" s="7" t="s">
        <v>36</v>
      </c>
      <c r="G915" s="8">
        <v>39287</v>
      </c>
      <c r="H915" s="8">
        <v>44104</v>
      </c>
      <c r="I915" s="9">
        <v>0.78</v>
      </c>
      <c r="J915" s="9">
        <v>0.8</v>
      </c>
      <c r="K915" s="9">
        <f t="shared" si="0"/>
        <v>2.0000000000000018E-2</v>
      </c>
      <c r="L915" s="10">
        <f t="shared" si="1"/>
        <v>2.5641025641025664E-2</v>
      </c>
      <c r="M915" s="11">
        <v>43.059999999999995</v>
      </c>
      <c r="N915" s="9"/>
      <c r="O915" s="9"/>
      <c r="P915" s="9" t="s">
        <v>625</v>
      </c>
      <c r="Q915" s="11">
        <f t="shared" si="3"/>
        <v>13.197260273972603</v>
      </c>
      <c r="R915" s="7" t="s">
        <v>1850</v>
      </c>
      <c r="S915" s="7"/>
      <c r="T915" s="7" t="s">
        <v>36</v>
      </c>
      <c r="U915" t="str">
        <f>IF(COUNTIF($A$2:A915,A915)=1,"Joiner","Not new")</f>
        <v>Not new</v>
      </c>
    </row>
    <row r="916" spans="1:21" customFormat="1" hidden="1" x14ac:dyDescent="0.35">
      <c r="A916" s="7" t="s">
        <v>1268</v>
      </c>
      <c r="B916" s="7" t="s">
        <v>1851</v>
      </c>
      <c r="C916" s="7" t="s">
        <v>1779</v>
      </c>
      <c r="D916" s="7" t="s">
        <v>1780</v>
      </c>
      <c r="E916" s="7" t="s">
        <v>222</v>
      </c>
      <c r="F916" s="7" t="s">
        <v>28</v>
      </c>
      <c r="G916" s="8">
        <v>41374</v>
      </c>
      <c r="H916" s="8">
        <v>43465</v>
      </c>
      <c r="I916" s="9">
        <v>77.8</v>
      </c>
      <c r="J916" s="9">
        <v>77.8</v>
      </c>
      <c r="K916" s="9">
        <f t="shared" si="0"/>
        <v>0</v>
      </c>
      <c r="L916" s="10">
        <f t="shared" si="1"/>
        <v>0</v>
      </c>
      <c r="M916" s="11">
        <v>392.9</v>
      </c>
      <c r="N916" s="9"/>
      <c r="O916" s="9"/>
      <c r="P916" s="9" t="s">
        <v>625</v>
      </c>
      <c r="Q916" s="11">
        <f t="shared" si="3"/>
        <v>5.7287671232876711</v>
      </c>
      <c r="R916" s="7" t="s">
        <v>1852</v>
      </c>
      <c r="S916" s="7"/>
      <c r="T916" s="7" t="s">
        <v>28</v>
      </c>
      <c r="U916" t="str">
        <f>IF(COUNTIF($A$2:A916,A916)=1,"Joiner","Not new")</f>
        <v>Not new</v>
      </c>
    </row>
    <row r="917" spans="1:21" customFormat="1" hidden="1" x14ac:dyDescent="0.35">
      <c r="A917" s="7" t="s">
        <v>1395</v>
      </c>
      <c r="B917" s="7" t="s">
        <v>1396</v>
      </c>
      <c r="C917" s="7" t="s">
        <v>1779</v>
      </c>
      <c r="D917" s="7" t="s">
        <v>1780</v>
      </c>
      <c r="E917" s="7" t="s">
        <v>222</v>
      </c>
      <c r="F917" s="7" t="s">
        <v>36</v>
      </c>
      <c r="G917" s="8">
        <v>41518</v>
      </c>
      <c r="H917" s="8">
        <v>43555</v>
      </c>
      <c r="I917" s="9">
        <v>6.23</v>
      </c>
      <c r="J917" s="9">
        <v>6.1800000000000006</v>
      </c>
      <c r="K917" s="9">
        <f t="shared" si="0"/>
        <v>-4.9999999999999822E-2</v>
      </c>
      <c r="L917" s="10">
        <f t="shared" si="1"/>
        <v>-8.0256821829855253E-3</v>
      </c>
      <c r="M917" s="11">
        <v>25.53</v>
      </c>
      <c r="N917" s="9"/>
      <c r="O917" s="9"/>
      <c r="P917" s="9" t="s">
        <v>625</v>
      </c>
      <c r="Q917" s="11">
        <f t="shared" si="3"/>
        <v>5.580821917808219</v>
      </c>
      <c r="R917" s="7" t="s">
        <v>1853</v>
      </c>
      <c r="S917" s="7"/>
      <c r="T917" s="7" t="s">
        <v>36</v>
      </c>
      <c r="U917" t="str">
        <f>IF(COUNTIF($A$2:A917,A917)=1,"Joiner","Not new")</f>
        <v>Not new</v>
      </c>
    </row>
    <row r="918" spans="1:21" customFormat="1" hidden="1" x14ac:dyDescent="0.35">
      <c r="A918" s="7" t="s">
        <v>1650</v>
      </c>
      <c r="B918" s="7" t="s">
        <v>1651</v>
      </c>
      <c r="C918" s="7" t="s">
        <v>1779</v>
      </c>
      <c r="D918" s="7" t="s">
        <v>1780</v>
      </c>
      <c r="E918" s="7" t="s">
        <v>222</v>
      </c>
      <c r="F918" s="7" t="s">
        <v>32</v>
      </c>
      <c r="G918" s="8">
        <v>42058</v>
      </c>
      <c r="H918" s="8">
        <v>43921</v>
      </c>
      <c r="I918" s="9">
        <v>19.619999999999997</v>
      </c>
      <c r="J918" s="9">
        <v>10.6</v>
      </c>
      <c r="K918" s="9">
        <f t="shared" si="0"/>
        <v>-9.0199999999999978</v>
      </c>
      <c r="L918" s="10">
        <f t="shared" si="1"/>
        <v>-0.45973496432212024</v>
      </c>
      <c r="M918" s="11">
        <v>79.390000000000015</v>
      </c>
      <c r="N918" s="9"/>
      <c r="O918" s="9"/>
      <c r="P918" s="9" t="s">
        <v>643</v>
      </c>
      <c r="Q918" s="11">
        <f t="shared" si="3"/>
        <v>5.1041095890410961</v>
      </c>
      <c r="R918" s="7" t="s">
        <v>1854</v>
      </c>
      <c r="S918" s="7"/>
      <c r="T918" s="7" t="s">
        <v>32</v>
      </c>
      <c r="U918" t="str">
        <f>IF(COUNTIF($A$2:A918,A918)=1,"Joiner","Not new")</f>
        <v>Not new</v>
      </c>
    </row>
    <row r="919" spans="1:21" customFormat="1" hidden="1" x14ac:dyDescent="0.35">
      <c r="A919" s="7" t="s">
        <v>1653</v>
      </c>
      <c r="B919" s="7" t="s">
        <v>1654</v>
      </c>
      <c r="C919" s="7" t="s">
        <v>1779</v>
      </c>
      <c r="D919" s="7" t="s">
        <v>1780</v>
      </c>
      <c r="E919" s="7" t="s">
        <v>222</v>
      </c>
      <c r="F919" s="7" t="s">
        <v>28</v>
      </c>
      <c r="G919" s="8">
        <v>42094</v>
      </c>
      <c r="H919" s="8">
        <v>43555</v>
      </c>
      <c r="I919" s="9">
        <v>29.764199999999999</v>
      </c>
      <c r="J919" s="9">
        <v>26.341674059910002</v>
      </c>
      <c r="K919" s="9">
        <f t="shared" si="0"/>
        <v>-3.4225259400899972</v>
      </c>
      <c r="L919" s="10">
        <f t="shared" si="1"/>
        <v>-0.11498800371217763</v>
      </c>
      <c r="M919" s="11">
        <v>134.15203220838603</v>
      </c>
      <c r="N919" s="9"/>
      <c r="O919" s="9"/>
      <c r="P919" s="9" t="s">
        <v>625</v>
      </c>
      <c r="Q919" s="11">
        <f t="shared" si="3"/>
        <v>4.0027397260273974</v>
      </c>
      <c r="R919" s="7" t="s">
        <v>1855</v>
      </c>
      <c r="S919" s="7"/>
      <c r="T919" s="7" t="s">
        <v>28</v>
      </c>
      <c r="U919" t="str">
        <f>IF(COUNTIF($A$2:A919,A919)=1,"Joiner","Not new")</f>
        <v>Not new</v>
      </c>
    </row>
    <row r="920" spans="1:21" customFormat="1" hidden="1" x14ac:dyDescent="0.35">
      <c r="A920" s="7" t="s">
        <v>1656</v>
      </c>
      <c r="B920" s="7" t="s">
        <v>1657</v>
      </c>
      <c r="C920" s="7" t="s">
        <v>1779</v>
      </c>
      <c r="D920" s="7" t="s">
        <v>1780</v>
      </c>
      <c r="E920" s="7" t="s">
        <v>222</v>
      </c>
      <c r="F920" s="7" t="s">
        <v>28</v>
      </c>
      <c r="G920" s="8">
        <v>42461</v>
      </c>
      <c r="H920" s="8">
        <v>44196</v>
      </c>
      <c r="I920" s="9">
        <v>12</v>
      </c>
      <c r="J920" s="9">
        <v>12</v>
      </c>
      <c r="K920" s="9">
        <f t="shared" si="0"/>
        <v>0</v>
      </c>
      <c r="L920" s="10">
        <f t="shared" si="1"/>
        <v>0</v>
      </c>
      <c r="M920" s="11">
        <v>79.8</v>
      </c>
      <c r="N920" s="9"/>
      <c r="O920" s="9"/>
      <c r="P920" s="9" t="s">
        <v>625</v>
      </c>
      <c r="Q920" s="11">
        <f t="shared" si="3"/>
        <v>4.7534246575342465</v>
      </c>
      <c r="R920" s="7" t="s">
        <v>1856</v>
      </c>
      <c r="S920" s="7"/>
      <c r="T920" s="7" t="s">
        <v>28</v>
      </c>
      <c r="U920" t="str">
        <f>IF(COUNTIF($A$2:A920,A920)=1,"Joiner","Not new")</f>
        <v>Not new</v>
      </c>
    </row>
    <row r="921" spans="1:21" customFormat="1" hidden="1" x14ac:dyDescent="0.35">
      <c r="A921" s="7" t="s">
        <v>1857</v>
      </c>
      <c r="B921" s="7" t="s">
        <v>1858</v>
      </c>
      <c r="C921" s="7" t="s">
        <v>1779</v>
      </c>
      <c r="D921" s="7" t="s">
        <v>1780</v>
      </c>
      <c r="E921" s="7" t="s">
        <v>222</v>
      </c>
      <c r="F921" s="7" t="s">
        <v>36</v>
      </c>
      <c r="G921" s="8">
        <v>41609</v>
      </c>
      <c r="H921" s="8">
        <v>43646</v>
      </c>
      <c r="I921" s="9">
        <v>20.8</v>
      </c>
      <c r="J921" s="9">
        <v>15.9</v>
      </c>
      <c r="K921" s="9">
        <f t="shared" si="0"/>
        <v>-4.9000000000000004</v>
      </c>
      <c r="L921" s="10">
        <f t="shared" si="1"/>
        <v>-0.23557692307692307</v>
      </c>
      <c r="M921" s="11">
        <v>126.71000000000001</v>
      </c>
      <c r="N921" s="9"/>
      <c r="O921" s="9"/>
      <c r="P921" s="9" t="s">
        <v>643</v>
      </c>
      <c r="Q921" s="11">
        <f t="shared" si="3"/>
        <v>5.580821917808219</v>
      </c>
      <c r="R921" s="7" t="s">
        <v>1859</v>
      </c>
      <c r="S921" s="7"/>
      <c r="T921" s="7" t="s">
        <v>36</v>
      </c>
      <c r="U921" t="str">
        <f>IF(COUNTIF($A$2:A921,A921)=1,"Joiner","Not new")</f>
        <v>Joiner</v>
      </c>
    </row>
    <row r="922" spans="1:21" customFormat="1" hidden="1" x14ac:dyDescent="0.35">
      <c r="A922" s="7" t="s">
        <v>273</v>
      </c>
      <c r="B922" s="7" t="s">
        <v>730</v>
      </c>
      <c r="C922" s="7" t="s">
        <v>1779</v>
      </c>
      <c r="D922" s="7" t="s">
        <v>1780</v>
      </c>
      <c r="E922" s="7" t="s">
        <v>271</v>
      </c>
      <c r="F922" s="7" t="s">
        <v>32</v>
      </c>
      <c r="G922" s="8">
        <v>39203</v>
      </c>
      <c r="H922" s="8">
        <v>43799</v>
      </c>
      <c r="I922" s="9">
        <v>103.08</v>
      </c>
      <c r="J922" s="9">
        <v>70.98</v>
      </c>
      <c r="K922" s="9">
        <f t="shared" si="0"/>
        <v>-32.099999999999994</v>
      </c>
      <c r="L922" s="10">
        <f t="shared" si="1"/>
        <v>-0.31140861466821879</v>
      </c>
      <c r="M922" s="11">
        <v>1249</v>
      </c>
      <c r="N922" s="9"/>
      <c r="O922" s="9"/>
      <c r="P922" s="9" t="s">
        <v>625</v>
      </c>
      <c r="Q922" s="11">
        <f t="shared" si="3"/>
        <v>12.591780821917808</v>
      </c>
      <c r="R922" s="7" t="s">
        <v>1860</v>
      </c>
      <c r="S922" s="7"/>
      <c r="T922" s="7" t="s">
        <v>32</v>
      </c>
      <c r="U922" t="str">
        <f>IF(COUNTIF($A$2:A922,A922)=1,"Joiner","Not new")</f>
        <v>Not new</v>
      </c>
    </row>
    <row r="923" spans="1:21" customFormat="1" hidden="1" x14ac:dyDescent="0.35">
      <c r="A923" s="7" t="s">
        <v>276</v>
      </c>
      <c r="B923" s="7" t="s">
        <v>277</v>
      </c>
      <c r="C923" s="7" t="s">
        <v>1779</v>
      </c>
      <c r="D923" s="7" t="s">
        <v>1780</v>
      </c>
      <c r="E923" s="7" t="s">
        <v>271</v>
      </c>
      <c r="F923" s="7" t="s">
        <v>28</v>
      </c>
      <c r="G923" s="8">
        <v>40864</v>
      </c>
      <c r="H923" s="8">
        <v>44742</v>
      </c>
      <c r="I923" s="9">
        <v>853.41964594125477</v>
      </c>
      <c r="J923" s="9">
        <v>683.08108464603447</v>
      </c>
      <c r="K923" s="9">
        <f t="shared" si="0"/>
        <v>-170.3385612952203</v>
      </c>
      <c r="L923" s="10">
        <f t="shared" si="1"/>
        <v>-0.19959531293347513</v>
      </c>
      <c r="M923" s="11">
        <v>13573.72354109691</v>
      </c>
      <c r="N923" s="9"/>
      <c r="O923" s="9"/>
      <c r="P923" s="9" t="s">
        <v>625</v>
      </c>
      <c r="Q923" s="11">
        <f t="shared" si="3"/>
        <v>10.624657534246575</v>
      </c>
      <c r="R923" s="7" t="s">
        <v>1861</v>
      </c>
      <c r="S923" s="7"/>
      <c r="T923" s="7" t="s">
        <v>28</v>
      </c>
      <c r="U923" t="str">
        <f>IF(COUNTIF($A$2:A923,A923)=1,"Joiner","Not new")</f>
        <v>Not new</v>
      </c>
    </row>
    <row r="924" spans="1:21" customFormat="1" hidden="1" x14ac:dyDescent="0.35">
      <c r="A924" s="7" t="s">
        <v>282</v>
      </c>
      <c r="B924" s="7" t="s">
        <v>735</v>
      </c>
      <c r="C924" s="7" t="s">
        <v>1779</v>
      </c>
      <c r="D924" s="7" t="s">
        <v>1780</v>
      </c>
      <c r="E924" s="7" t="s">
        <v>271</v>
      </c>
      <c r="F924" s="7" t="s">
        <v>28</v>
      </c>
      <c r="G924" s="8">
        <v>41001</v>
      </c>
      <c r="H924" s="8">
        <v>44286</v>
      </c>
      <c r="I924" s="9">
        <v>87</v>
      </c>
      <c r="J924" s="9">
        <v>89.792877463195111</v>
      </c>
      <c r="K924" s="9">
        <f t="shared" si="0"/>
        <v>2.7928774631951114</v>
      </c>
      <c r="L924" s="10">
        <f t="shared" si="1"/>
        <v>3.2102039806840364E-2</v>
      </c>
      <c r="M924" s="11">
        <v>786.5</v>
      </c>
      <c r="N924" s="9"/>
      <c r="O924" s="9"/>
      <c r="P924" s="9" t="s">
        <v>625</v>
      </c>
      <c r="Q924" s="11">
        <f t="shared" si="3"/>
        <v>9</v>
      </c>
      <c r="R924" s="7" t="s">
        <v>1862</v>
      </c>
      <c r="S924" s="7"/>
      <c r="T924" s="7" t="s">
        <v>28</v>
      </c>
      <c r="U924" t="str">
        <f>IF(COUNTIF($A$2:A924,A924)=1,"Joiner","Not new")</f>
        <v>Not new</v>
      </c>
    </row>
    <row r="925" spans="1:21" customFormat="1" hidden="1" x14ac:dyDescent="0.35">
      <c r="A925" s="7" t="s">
        <v>1663</v>
      </c>
      <c r="B925" s="7" t="s">
        <v>1664</v>
      </c>
      <c r="C925" s="7" t="s">
        <v>1779</v>
      </c>
      <c r="D925" s="7" t="s">
        <v>1780</v>
      </c>
      <c r="E925" s="7" t="s">
        <v>271</v>
      </c>
      <c r="F925" s="7" t="s">
        <v>36</v>
      </c>
      <c r="G925" s="8">
        <v>42327</v>
      </c>
      <c r="H925" s="8">
        <v>43217</v>
      </c>
      <c r="I925" s="9">
        <v>329.8</v>
      </c>
      <c r="J925" s="9">
        <v>230.9</v>
      </c>
      <c r="K925" s="9">
        <f t="shared" si="0"/>
        <v>-98.9</v>
      </c>
      <c r="L925" s="10">
        <f t="shared" si="1"/>
        <v>-0.29987871437234687</v>
      </c>
      <c r="M925" s="11">
        <v>5903.7800000000007</v>
      </c>
      <c r="N925" s="9"/>
      <c r="O925" s="9"/>
      <c r="P925" s="9" t="s">
        <v>625</v>
      </c>
      <c r="Q925" s="11">
        <f t="shared" si="3"/>
        <v>2.4383561643835616</v>
      </c>
      <c r="R925" s="7" t="s">
        <v>1863</v>
      </c>
      <c r="S925" s="7"/>
      <c r="T925" s="7" t="s">
        <v>36</v>
      </c>
      <c r="U925" t="str">
        <f>IF(COUNTIF($A$2:A925,A925)=1,"Joiner","Not new")</f>
        <v>Not new</v>
      </c>
    </row>
    <row r="926" spans="1:21" customFormat="1" hidden="1" x14ac:dyDescent="0.35">
      <c r="A926" s="7" t="s">
        <v>1671</v>
      </c>
      <c r="B926" s="7" t="s">
        <v>1672</v>
      </c>
      <c r="C926" s="7" t="s">
        <v>1779</v>
      </c>
      <c r="D926" s="7" t="s">
        <v>1780</v>
      </c>
      <c r="E926" s="7" t="s">
        <v>271</v>
      </c>
      <c r="F926" s="7" t="s">
        <v>28</v>
      </c>
      <c r="G926" s="8">
        <v>42339</v>
      </c>
      <c r="H926" s="8">
        <v>43190</v>
      </c>
      <c r="I926" s="9">
        <v>26.22</v>
      </c>
      <c r="J926" s="9">
        <v>26.22</v>
      </c>
      <c r="K926" s="9">
        <f t="shared" si="0"/>
        <v>0</v>
      </c>
      <c r="L926" s="10">
        <f t="shared" si="1"/>
        <v>0</v>
      </c>
      <c r="M926" s="11">
        <v>532.69999999999993</v>
      </c>
      <c r="N926" s="9"/>
      <c r="O926" s="9"/>
      <c r="P926" s="9" t="s">
        <v>625</v>
      </c>
      <c r="Q926" s="11">
        <f t="shared" si="3"/>
        <v>2.3315068493150686</v>
      </c>
      <c r="R926" s="7" t="s">
        <v>1864</v>
      </c>
      <c r="S926" s="7"/>
      <c r="T926" s="7" t="s">
        <v>28</v>
      </c>
      <c r="U926" t="str">
        <f>IF(COUNTIF($A$2:A926,A926)=1,"Joiner","Not new")</f>
        <v>Not new</v>
      </c>
    </row>
    <row r="927" spans="1:21" customFormat="1" hidden="1" x14ac:dyDescent="0.35">
      <c r="A927" s="7" t="s">
        <v>1417</v>
      </c>
      <c r="B927" s="7" t="s">
        <v>1418</v>
      </c>
      <c r="C927" s="7" t="s">
        <v>1779</v>
      </c>
      <c r="D927" s="7" t="s">
        <v>1780</v>
      </c>
      <c r="E927" s="7" t="s">
        <v>311</v>
      </c>
      <c r="F927" s="7" t="s">
        <v>32</v>
      </c>
      <c r="G927" s="8">
        <v>42309</v>
      </c>
      <c r="H927" s="8">
        <v>43465</v>
      </c>
      <c r="I927" s="9">
        <v>51.7</v>
      </c>
      <c r="J927" s="9">
        <v>58</v>
      </c>
      <c r="K927" s="9">
        <f t="shared" si="0"/>
        <v>6.2999999999999972</v>
      </c>
      <c r="L927" s="10">
        <f t="shared" si="1"/>
        <v>0.12185686653771755</v>
      </c>
      <c r="M927" s="11">
        <v>120</v>
      </c>
      <c r="N927" s="9"/>
      <c r="O927" s="9"/>
      <c r="P927" s="9" t="s">
        <v>643</v>
      </c>
      <c r="Q927" s="11">
        <f t="shared" si="3"/>
        <v>3.1671232876712327</v>
      </c>
      <c r="R927" s="7" t="s">
        <v>1865</v>
      </c>
      <c r="S927" s="7"/>
      <c r="T927" s="7" t="s">
        <v>32</v>
      </c>
      <c r="U927" t="str">
        <f>IF(COUNTIF($A$2:A927,A927)=1,"Joiner","Not new")</f>
        <v>Not new</v>
      </c>
    </row>
    <row r="928" spans="1:21" customFormat="1" hidden="1" x14ac:dyDescent="0.35">
      <c r="A928" s="7" t="s">
        <v>1866</v>
      </c>
      <c r="B928" s="7" t="s">
        <v>1867</v>
      </c>
      <c r="C928" s="7" t="s">
        <v>1779</v>
      </c>
      <c r="D928" s="7" t="s">
        <v>1780</v>
      </c>
      <c r="E928" s="7" t="s">
        <v>311</v>
      </c>
      <c r="F928" s="7" t="s">
        <v>36</v>
      </c>
      <c r="G928" s="8">
        <v>42248</v>
      </c>
      <c r="H928" s="8">
        <v>43921</v>
      </c>
      <c r="I928" s="9">
        <v>2.33</v>
      </c>
      <c r="J928" s="9">
        <v>2.4</v>
      </c>
      <c r="K928" s="9">
        <f t="shared" si="0"/>
        <v>6.999999999999984E-2</v>
      </c>
      <c r="L928" s="10">
        <f t="shared" si="1"/>
        <v>3.0042918454935553E-2</v>
      </c>
      <c r="M928" s="11">
        <v>171.4</v>
      </c>
      <c r="N928" s="9"/>
      <c r="O928" s="9"/>
      <c r="P928" s="9" t="s">
        <v>643</v>
      </c>
      <c r="Q928" s="11">
        <f t="shared" si="3"/>
        <v>4.5835616438356164</v>
      </c>
      <c r="R928" s="7" t="s">
        <v>1868</v>
      </c>
      <c r="S928" s="7"/>
      <c r="T928" s="7" t="s">
        <v>36</v>
      </c>
      <c r="U928" t="str">
        <f>IF(COUNTIF($A$2:A928,A928)=1,"Joiner","Not new")</f>
        <v>Joiner</v>
      </c>
    </row>
    <row r="929" spans="1:21" customFormat="1" hidden="1" x14ac:dyDescent="0.35">
      <c r="A929" s="7" t="s">
        <v>1197</v>
      </c>
      <c r="B929" s="7" t="s">
        <v>1198</v>
      </c>
      <c r="C929" s="7" t="s">
        <v>1779</v>
      </c>
      <c r="D929" s="7" t="s">
        <v>1780</v>
      </c>
      <c r="E929" s="7" t="s">
        <v>327</v>
      </c>
      <c r="F929" s="7" t="s">
        <v>36</v>
      </c>
      <c r="G929" s="8">
        <v>41527</v>
      </c>
      <c r="H929" s="8">
        <v>43373</v>
      </c>
      <c r="I929" s="9">
        <v>78.294000000000011</v>
      </c>
      <c r="J929" s="9">
        <v>68.656999999999996</v>
      </c>
      <c r="K929" s="9">
        <f t="shared" si="0"/>
        <v>-9.6370000000000147</v>
      </c>
      <c r="L929" s="10">
        <f t="shared" si="1"/>
        <v>-0.12308733747158164</v>
      </c>
      <c r="M929" s="11">
        <v>356.86099999999999</v>
      </c>
      <c r="N929" s="9"/>
      <c r="O929" s="9"/>
      <c r="P929" s="9" t="s">
        <v>625</v>
      </c>
      <c r="Q929" s="11">
        <f t="shared" si="3"/>
        <v>5.0575342465753428</v>
      </c>
      <c r="R929" s="7" t="s">
        <v>1869</v>
      </c>
      <c r="S929" s="7"/>
      <c r="T929" s="7" t="s">
        <v>36</v>
      </c>
      <c r="U929" t="str">
        <f>IF(COUNTIF($A$2:A929,A929)=1,"Joiner","Not new")</f>
        <v>Not new</v>
      </c>
    </row>
    <row r="930" spans="1:21" customFormat="1" hidden="1" x14ac:dyDescent="0.35">
      <c r="A930" s="7" t="s">
        <v>1422</v>
      </c>
      <c r="B930" s="7" t="s">
        <v>1423</v>
      </c>
      <c r="C930" s="7" t="s">
        <v>1779</v>
      </c>
      <c r="D930" s="7" t="s">
        <v>1780</v>
      </c>
      <c r="E930" s="7" t="s">
        <v>327</v>
      </c>
      <c r="F930" s="7" t="s">
        <v>32</v>
      </c>
      <c r="G930" s="8">
        <v>41640</v>
      </c>
      <c r="H930" s="8">
        <v>44561</v>
      </c>
      <c r="I930" s="9">
        <v>266</v>
      </c>
      <c r="J930" s="9">
        <v>70.3</v>
      </c>
      <c r="K930" s="9">
        <f t="shared" ref="K930:K993" si="4">IFERROR(J930-I930,"-")</f>
        <v>-195.7</v>
      </c>
      <c r="L930" s="10">
        <f t="shared" ref="L930:L993" si="5">IFERROR(K930/I930,"-")</f>
        <v>-0.73571428571428565</v>
      </c>
      <c r="M930" s="11">
        <v>694</v>
      </c>
      <c r="N930" s="9"/>
      <c r="O930" s="9"/>
      <c r="P930" s="9" t="s">
        <v>643</v>
      </c>
      <c r="Q930" s="11">
        <f t="shared" si="3"/>
        <v>8.0027397260273965</v>
      </c>
      <c r="R930" s="7" t="s">
        <v>1870</v>
      </c>
      <c r="S930" s="7"/>
      <c r="T930" s="7" t="s">
        <v>32</v>
      </c>
      <c r="U930" t="str">
        <f>IF(COUNTIF($A$2:A930,A930)=1,"Joiner","Not new")</f>
        <v>Not new</v>
      </c>
    </row>
    <row r="931" spans="1:21" customFormat="1" hidden="1" x14ac:dyDescent="0.35">
      <c r="A931" s="7" t="s">
        <v>1425</v>
      </c>
      <c r="B931" s="7" t="s">
        <v>1426</v>
      </c>
      <c r="C931" s="7" t="s">
        <v>1779</v>
      </c>
      <c r="D931" s="7" t="s">
        <v>1780</v>
      </c>
      <c r="E931" s="7" t="s">
        <v>327</v>
      </c>
      <c r="F931" s="7" t="s">
        <v>28</v>
      </c>
      <c r="G931" s="8">
        <v>41563</v>
      </c>
      <c r="H931" s="8">
        <v>43465</v>
      </c>
      <c r="I931" s="9">
        <v>35.700000000000003</v>
      </c>
      <c r="J931" s="9">
        <v>36.42</v>
      </c>
      <c r="K931" s="9">
        <f t="shared" si="4"/>
        <v>0.71999999999999886</v>
      </c>
      <c r="L931" s="10">
        <f t="shared" si="5"/>
        <v>2.0168067226890723E-2</v>
      </c>
      <c r="M931" s="11">
        <v>133.22</v>
      </c>
      <c r="N931" s="9"/>
      <c r="O931" s="9"/>
      <c r="P931" s="9" t="s">
        <v>643</v>
      </c>
      <c r="Q931" s="11">
        <f t="shared" si="3"/>
        <v>5.2109589041095887</v>
      </c>
      <c r="R931" s="7" t="s">
        <v>1871</v>
      </c>
      <c r="S931" s="7"/>
      <c r="T931" s="7" t="s">
        <v>28</v>
      </c>
      <c r="U931" t="str">
        <f>IF(COUNTIF($A$2:A931,A931)=1,"Joiner","Not new")</f>
        <v>Not new</v>
      </c>
    </row>
    <row r="932" spans="1:21" customFormat="1" hidden="1" x14ac:dyDescent="0.35">
      <c r="A932" s="7" t="s">
        <v>1681</v>
      </c>
      <c r="B932" s="7" t="s">
        <v>1682</v>
      </c>
      <c r="C932" s="7" t="s">
        <v>1779</v>
      </c>
      <c r="D932" s="7" t="s">
        <v>1780</v>
      </c>
      <c r="E932" s="7" t="s">
        <v>327</v>
      </c>
      <c r="F932" s="7" t="s">
        <v>28</v>
      </c>
      <c r="G932" s="8">
        <v>42374</v>
      </c>
      <c r="H932" s="8">
        <v>46112</v>
      </c>
      <c r="I932" s="9">
        <v>310.8</v>
      </c>
      <c r="J932" s="9">
        <v>316.5</v>
      </c>
      <c r="K932" s="9">
        <f t="shared" si="4"/>
        <v>5.6999999999999886</v>
      </c>
      <c r="L932" s="10">
        <f t="shared" si="5"/>
        <v>1.8339768339768303E-2</v>
      </c>
      <c r="M932" s="11">
        <v>2835.7999999999997</v>
      </c>
      <c r="N932" s="9"/>
      <c r="O932" s="9"/>
      <c r="P932" s="9" t="s">
        <v>625</v>
      </c>
      <c r="Q932" s="11">
        <f t="shared" si="3"/>
        <v>10.241095890410959</v>
      </c>
      <c r="R932" s="7" t="s">
        <v>1872</v>
      </c>
      <c r="S932" s="7"/>
      <c r="T932" s="7" t="s">
        <v>28</v>
      </c>
      <c r="U932" t="str">
        <f>IF(COUNTIF($A$2:A932,A932)=1,"Joiner","Not new")</f>
        <v>Not new</v>
      </c>
    </row>
    <row r="933" spans="1:21" customFormat="1" hidden="1" x14ac:dyDescent="0.35">
      <c r="A933" s="7" t="s">
        <v>1684</v>
      </c>
      <c r="B933" s="7" t="s">
        <v>1685</v>
      </c>
      <c r="C933" s="7" t="s">
        <v>1779</v>
      </c>
      <c r="D933" s="7" t="s">
        <v>1780</v>
      </c>
      <c r="E933" s="7" t="s">
        <v>327</v>
      </c>
      <c r="F933" s="7" t="s">
        <v>28</v>
      </c>
      <c r="G933" s="8">
        <v>42461</v>
      </c>
      <c r="H933" s="8">
        <v>44286</v>
      </c>
      <c r="I933" s="9">
        <v>62.300000000000004</v>
      </c>
      <c r="J933" s="9">
        <v>41.599999999999994</v>
      </c>
      <c r="K933" s="9">
        <f t="shared" si="4"/>
        <v>-20.70000000000001</v>
      </c>
      <c r="L933" s="10">
        <f t="shared" si="5"/>
        <v>-0.33226324237560206</v>
      </c>
      <c r="M933" s="11">
        <v>205.62</v>
      </c>
      <c r="N933" s="9"/>
      <c r="O933" s="9"/>
      <c r="P933" s="9" t="s">
        <v>625</v>
      </c>
      <c r="Q933" s="11">
        <f t="shared" si="3"/>
        <v>5</v>
      </c>
      <c r="R933" s="7" t="s">
        <v>1873</v>
      </c>
      <c r="S933" s="7"/>
      <c r="T933" s="7" t="s">
        <v>28</v>
      </c>
      <c r="U933" t="str">
        <f>IF(COUNTIF($A$2:A933,A933)=1,"Joiner","Not new")</f>
        <v>Not new</v>
      </c>
    </row>
    <row r="934" spans="1:21" customFormat="1" hidden="1" x14ac:dyDescent="0.35">
      <c r="A934" s="7" t="s">
        <v>1687</v>
      </c>
      <c r="B934" s="7" t="s">
        <v>1688</v>
      </c>
      <c r="C934" s="7" t="s">
        <v>1779</v>
      </c>
      <c r="D934" s="7" t="s">
        <v>1780</v>
      </c>
      <c r="E934" s="7" t="s">
        <v>327</v>
      </c>
      <c r="F934" s="7" t="s">
        <v>28</v>
      </c>
      <c r="G934" s="8">
        <v>42461</v>
      </c>
      <c r="H934" s="8">
        <v>44286</v>
      </c>
      <c r="I934" s="9">
        <v>76.83</v>
      </c>
      <c r="J934" s="9">
        <v>49.7</v>
      </c>
      <c r="K934" s="9">
        <f t="shared" si="4"/>
        <v>-27.129999999999995</v>
      </c>
      <c r="L934" s="10">
        <f t="shared" si="5"/>
        <v>-0.35311727189899772</v>
      </c>
      <c r="M934" s="11">
        <v>234.46</v>
      </c>
      <c r="N934" s="9"/>
      <c r="O934" s="9"/>
      <c r="P934" s="9" t="s">
        <v>643</v>
      </c>
      <c r="Q934" s="11">
        <f t="shared" si="3"/>
        <v>5</v>
      </c>
      <c r="R934" s="7" t="s">
        <v>1874</v>
      </c>
      <c r="S934" s="7"/>
      <c r="T934" s="7" t="s">
        <v>28</v>
      </c>
      <c r="U934" t="str">
        <f>IF(COUNTIF($A$2:A934,A934)=1,"Joiner","Not new")</f>
        <v>Not new</v>
      </c>
    </row>
    <row r="935" spans="1:21" customFormat="1" hidden="1" x14ac:dyDescent="0.35">
      <c r="A935" s="7" t="s">
        <v>1875</v>
      </c>
      <c r="B935" s="7" t="s">
        <v>1876</v>
      </c>
      <c r="C935" s="7" t="s">
        <v>1779</v>
      </c>
      <c r="D935" s="7" t="s">
        <v>1780</v>
      </c>
      <c r="E935" s="7" t="s">
        <v>327</v>
      </c>
      <c r="F935" s="7" t="s">
        <v>28</v>
      </c>
      <c r="G935" s="8">
        <v>42461</v>
      </c>
      <c r="H935" s="8">
        <v>44286</v>
      </c>
      <c r="I935" s="9">
        <v>22.700000000000003</v>
      </c>
      <c r="J935" s="9">
        <v>22.299999999999997</v>
      </c>
      <c r="K935" s="9">
        <f t="shared" si="4"/>
        <v>-0.40000000000000568</v>
      </c>
      <c r="L935" s="10">
        <f t="shared" si="5"/>
        <v>-1.7621145374449587E-2</v>
      </c>
      <c r="M935" s="11">
        <v>188.25</v>
      </c>
      <c r="N935" s="9"/>
      <c r="O935" s="9"/>
      <c r="P935" s="9" t="s">
        <v>625</v>
      </c>
      <c r="Q935" s="11">
        <f t="shared" si="3"/>
        <v>5</v>
      </c>
      <c r="R935" s="7" t="s">
        <v>1877</v>
      </c>
      <c r="S935" s="7"/>
      <c r="T935" s="7" t="s">
        <v>28</v>
      </c>
      <c r="U935" t="str">
        <f>IF(COUNTIF($A$2:A935,A935)=1,"Joiner","Not new")</f>
        <v>Joiner</v>
      </c>
    </row>
    <row r="936" spans="1:21" customFormat="1" hidden="1" x14ac:dyDescent="0.35">
      <c r="A936" s="7" t="s">
        <v>370</v>
      </c>
      <c r="B936" s="7" t="s">
        <v>1070</v>
      </c>
      <c r="C936" s="7" t="s">
        <v>1779</v>
      </c>
      <c r="D936" s="7" t="s">
        <v>1780</v>
      </c>
      <c r="E936" s="7" t="s">
        <v>362</v>
      </c>
      <c r="F936" s="7" t="s">
        <v>36</v>
      </c>
      <c r="G936" s="8">
        <v>40541</v>
      </c>
      <c r="H936" s="8">
        <v>43190</v>
      </c>
      <c r="I936" s="9">
        <v>113.5</v>
      </c>
      <c r="J936" s="9">
        <v>156.80000000000001</v>
      </c>
      <c r="K936" s="9">
        <f t="shared" si="4"/>
        <v>43.300000000000011</v>
      </c>
      <c r="L936" s="10">
        <f t="shared" si="5"/>
        <v>0.38149779735682832</v>
      </c>
      <c r="M936" s="11">
        <v>785.69999999999993</v>
      </c>
      <c r="N936" s="9"/>
      <c r="O936" s="9"/>
      <c r="P936" s="9" t="s">
        <v>625</v>
      </c>
      <c r="Q936" s="11">
        <f t="shared" si="3"/>
        <v>7.2575342465753421</v>
      </c>
      <c r="R936" s="7" t="s">
        <v>1878</v>
      </c>
      <c r="S936" s="7"/>
      <c r="T936" s="7" t="s">
        <v>36</v>
      </c>
      <c r="U936" t="str">
        <f>IF(COUNTIF($A$2:A936,A936)=1,"Joiner","Not new")</f>
        <v>Not new</v>
      </c>
    </row>
    <row r="937" spans="1:21" customFormat="1" hidden="1" x14ac:dyDescent="0.35">
      <c r="A937" s="7" t="s">
        <v>373</v>
      </c>
      <c r="B937" s="7" t="s">
        <v>1072</v>
      </c>
      <c r="C937" s="7" t="s">
        <v>1779</v>
      </c>
      <c r="D937" s="7" t="s">
        <v>1780</v>
      </c>
      <c r="E937" s="7" t="s">
        <v>362</v>
      </c>
      <c r="F937" s="7" t="s">
        <v>32</v>
      </c>
      <c r="G937" s="8">
        <v>40299</v>
      </c>
      <c r="H937" s="8">
        <v>43922</v>
      </c>
      <c r="I937" s="9" t="s">
        <v>95</v>
      </c>
      <c r="J937" s="9" t="s">
        <v>95</v>
      </c>
      <c r="K937" s="9" t="str">
        <f t="shared" si="4"/>
        <v>-</v>
      </c>
      <c r="L937" s="10" t="str">
        <f t="shared" si="5"/>
        <v>-</v>
      </c>
      <c r="M937" s="11" t="s">
        <v>95</v>
      </c>
      <c r="N937" s="9"/>
      <c r="O937" s="9"/>
      <c r="P937" s="9" t="s">
        <v>643</v>
      </c>
      <c r="Q937" s="11">
        <f t="shared" si="3"/>
        <v>9.9260273972602739</v>
      </c>
      <c r="R937" s="7" t="s">
        <v>1879</v>
      </c>
      <c r="S937" s="7"/>
      <c r="T937" s="7" t="s">
        <v>95</v>
      </c>
      <c r="U937" t="str">
        <f>IF(COUNTIF($A$2:A937,A937)=1,"Joiner","Not new")</f>
        <v>Not new</v>
      </c>
    </row>
    <row r="938" spans="1:21" customFormat="1" hidden="1" x14ac:dyDescent="0.35">
      <c r="A938" s="7" t="s">
        <v>376</v>
      </c>
      <c r="B938" s="7" t="s">
        <v>377</v>
      </c>
      <c r="C938" s="7" t="s">
        <v>1779</v>
      </c>
      <c r="D938" s="7" t="s">
        <v>1780</v>
      </c>
      <c r="E938" s="7" t="s">
        <v>362</v>
      </c>
      <c r="F938" s="7" t="s">
        <v>197</v>
      </c>
      <c r="G938" s="8">
        <v>40695</v>
      </c>
      <c r="H938" s="8">
        <v>44196</v>
      </c>
      <c r="I938" s="9">
        <v>712.46527748197104</v>
      </c>
      <c r="J938" s="9">
        <v>712.46527748197104</v>
      </c>
      <c r="K938" s="9">
        <f t="shared" si="4"/>
        <v>0</v>
      </c>
      <c r="L938" s="10">
        <f t="shared" si="5"/>
        <v>0</v>
      </c>
      <c r="M938" s="11">
        <v>5058.632334727311</v>
      </c>
      <c r="N938" s="9"/>
      <c r="O938" s="9"/>
      <c r="P938" s="9" t="s">
        <v>631</v>
      </c>
      <c r="Q938" s="11">
        <f t="shared" si="3"/>
        <v>9.5917808219178085</v>
      </c>
      <c r="R938" s="7" t="s">
        <v>1880</v>
      </c>
      <c r="S938" s="7"/>
      <c r="T938" s="7" t="s">
        <v>197</v>
      </c>
      <c r="U938" t="str">
        <f>IF(COUNTIF($A$2:A938,A938)=1,"Joiner","Not new")</f>
        <v>Not new</v>
      </c>
    </row>
    <row r="939" spans="1:21" customFormat="1" hidden="1" x14ac:dyDescent="0.35">
      <c r="A939" s="7" t="s">
        <v>1200</v>
      </c>
      <c r="B939" s="7" t="s">
        <v>1201</v>
      </c>
      <c r="C939" s="7" t="s">
        <v>1779</v>
      </c>
      <c r="D939" s="7" t="s">
        <v>1780</v>
      </c>
      <c r="E939" s="7" t="s">
        <v>362</v>
      </c>
      <c r="F939" s="7" t="s">
        <v>28</v>
      </c>
      <c r="G939" s="8">
        <v>41365</v>
      </c>
      <c r="H939" s="8">
        <v>43555</v>
      </c>
      <c r="I939" s="9">
        <v>43.8</v>
      </c>
      <c r="J939" s="9">
        <v>43.8</v>
      </c>
      <c r="K939" s="9">
        <f t="shared" si="4"/>
        <v>0</v>
      </c>
      <c r="L939" s="10">
        <f t="shared" si="5"/>
        <v>0</v>
      </c>
      <c r="M939" s="11">
        <v>252.5</v>
      </c>
      <c r="N939" s="9"/>
      <c r="O939" s="9"/>
      <c r="P939" s="9" t="s">
        <v>643</v>
      </c>
      <c r="Q939" s="11">
        <f t="shared" si="3"/>
        <v>6</v>
      </c>
      <c r="R939" s="7" t="s">
        <v>1881</v>
      </c>
      <c r="S939" s="7"/>
      <c r="T939" s="7" t="s">
        <v>28</v>
      </c>
      <c r="U939" t="str">
        <f>IF(COUNTIF($A$2:A939,A939)=1,"Joiner","Not new")</f>
        <v>Not new</v>
      </c>
    </row>
    <row r="940" spans="1:21" customFormat="1" hidden="1" x14ac:dyDescent="0.35">
      <c r="A940" s="7" t="s">
        <v>1203</v>
      </c>
      <c r="B940" s="7" t="s">
        <v>1882</v>
      </c>
      <c r="C940" s="7" t="s">
        <v>1779</v>
      </c>
      <c r="D940" s="7" t="s">
        <v>1780</v>
      </c>
      <c r="E940" s="7" t="s">
        <v>362</v>
      </c>
      <c r="F940" s="7" t="s">
        <v>28</v>
      </c>
      <c r="G940" s="8">
        <v>42614</v>
      </c>
      <c r="H940" s="8">
        <v>43617</v>
      </c>
      <c r="I940" s="9">
        <v>49.8</v>
      </c>
      <c r="J940" s="9">
        <v>49.8</v>
      </c>
      <c r="K940" s="9">
        <f t="shared" si="4"/>
        <v>0</v>
      </c>
      <c r="L940" s="10">
        <f t="shared" si="5"/>
        <v>0</v>
      </c>
      <c r="M940" s="11">
        <v>290.55999999999995</v>
      </c>
      <c r="N940" s="9"/>
      <c r="O940" s="9"/>
      <c r="P940" s="9" t="s">
        <v>643</v>
      </c>
      <c r="Q940" s="11">
        <f t="shared" si="3"/>
        <v>2.7479452054794522</v>
      </c>
      <c r="R940" s="7" t="s">
        <v>1883</v>
      </c>
      <c r="S940" s="7"/>
      <c r="T940" s="7" t="s">
        <v>28</v>
      </c>
      <c r="U940" t="str">
        <f>IF(COUNTIF($A$2:A940,A940)=1,"Joiner","Not new")</f>
        <v>Not new</v>
      </c>
    </row>
    <row r="941" spans="1:21" customFormat="1" hidden="1" x14ac:dyDescent="0.35">
      <c r="A941" s="7" t="s">
        <v>1206</v>
      </c>
      <c r="B941" s="7" t="s">
        <v>1207</v>
      </c>
      <c r="C941" s="7" t="s">
        <v>1779</v>
      </c>
      <c r="D941" s="7" t="s">
        <v>1780</v>
      </c>
      <c r="E941" s="7" t="s">
        <v>362</v>
      </c>
      <c r="F941" s="7" t="s">
        <v>36</v>
      </c>
      <c r="G941" s="8">
        <v>41682</v>
      </c>
      <c r="H941" s="8">
        <v>43555</v>
      </c>
      <c r="I941" s="9">
        <v>44</v>
      </c>
      <c r="J941" s="9">
        <v>44</v>
      </c>
      <c r="K941" s="9">
        <f t="shared" si="4"/>
        <v>0</v>
      </c>
      <c r="L941" s="10">
        <f t="shared" si="5"/>
        <v>0</v>
      </c>
      <c r="M941" s="11">
        <v>340.90000000000003</v>
      </c>
      <c r="N941" s="9"/>
      <c r="O941" s="9"/>
      <c r="P941" s="9" t="s">
        <v>643</v>
      </c>
      <c r="Q941" s="11">
        <f t="shared" si="3"/>
        <v>5.1315068493150688</v>
      </c>
      <c r="R941" s="7" t="s">
        <v>1884</v>
      </c>
      <c r="S941" s="7"/>
      <c r="T941" s="7" t="s">
        <v>36</v>
      </c>
      <c r="U941" t="str">
        <f>IF(COUNTIF($A$2:A941,A941)=1,"Joiner","Not new")</f>
        <v>Not new</v>
      </c>
    </row>
    <row r="942" spans="1:21" customFormat="1" hidden="1" x14ac:dyDescent="0.35">
      <c r="A942" s="7" t="s">
        <v>1209</v>
      </c>
      <c r="B942" s="7" t="s">
        <v>1440</v>
      </c>
      <c r="C942" s="7" t="s">
        <v>1779</v>
      </c>
      <c r="D942" s="7" t="s">
        <v>1780</v>
      </c>
      <c r="E942" s="7" t="s">
        <v>362</v>
      </c>
      <c r="F942" s="7" t="s">
        <v>28</v>
      </c>
      <c r="G942" s="8">
        <v>41671</v>
      </c>
      <c r="H942" s="8">
        <v>43039</v>
      </c>
      <c r="I942" s="9">
        <v>55.4</v>
      </c>
      <c r="J942" s="9">
        <v>96.5</v>
      </c>
      <c r="K942" s="9">
        <f t="shared" si="4"/>
        <v>41.1</v>
      </c>
      <c r="L942" s="10">
        <f t="shared" si="5"/>
        <v>0.74187725631768953</v>
      </c>
      <c r="M942" s="11">
        <v>374.59999999999997</v>
      </c>
      <c r="N942" s="9"/>
      <c r="O942" s="9"/>
      <c r="P942" s="9" t="s">
        <v>643</v>
      </c>
      <c r="Q942" s="11">
        <f t="shared" si="3"/>
        <v>3.7479452054794522</v>
      </c>
      <c r="R942" s="7" t="s">
        <v>1885</v>
      </c>
      <c r="S942" s="7"/>
      <c r="T942" s="7" t="s">
        <v>28</v>
      </c>
      <c r="U942" t="str">
        <f>IF(COUNTIF($A$2:A942,A942)=1,"Joiner","Not new")</f>
        <v>Not new</v>
      </c>
    </row>
    <row r="943" spans="1:21" customFormat="1" hidden="1" x14ac:dyDescent="0.35">
      <c r="A943" s="7" t="s">
        <v>1434</v>
      </c>
      <c r="B943" s="7" t="s">
        <v>1435</v>
      </c>
      <c r="C943" s="7" t="s">
        <v>1779</v>
      </c>
      <c r="D943" s="7" t="s">
        <v>1780</v>
      </c>
      <c r="E943" s="7" t="s">
        <v>362</v>
      </c>
      <c r="F943" s="7" t="s">
        <v>32</v>
      </c>
      <c r="G943" s="8">
        <v>41730</v>
      </c>
      <c r="H943" s="8">
        <v>43921</v>
      </c>
      <c r="I943" s="9">
        <v>90.9</v>
      </c>
      <c r="J943" s="9">
        <v>90.9</v>
      </c>
      <c r="K943" s="9">
        <f t="shared" si="4"/>
        <v>0</v>
      </c>
      <c r="L943" s="10">
        <f t="shared" si="5"/>
        <v>0</v>
      </c>
      <c r="M943" s="11">
        <v>667.40000000000009</v>
      </c>
      <c r="N943" s="9"/>
      <c r="O943" s="9"/>
      <c r="P943" s="9" t="s">
        <v>643</v>
      </c>
      <c r="Q943" s="11">
        <f t="shared" si="3"/>
        <v>6.0027397260273974</v>
      </c>
      <c r="R943" s="7" t="s">
        <v>1886</v>
      </c>
      <c r="S943" s="7"/>
      <c r="T943" s="7" t="s">
        <v>32</v>
      </c>
      <c r="U943" t="str">
        <f>IF(COUNTIF($A$2:A943,A943)=1,"Joiner","Not new")</f>
        <v>Not new</v>
      </c>
    </row>
    <row r="944" spans="1:21" customFormat="1" hidden="1" x14ac:dyDescent="0.35">
      <c r="A944" s="7" t="s">
        <v>1447</v>
      </c>
      <c r="B944" s="7" t="s">
        <v>1448</v>
      </c>
      <c r="C944" s="7" t="s">
        <v>1779</v>
      </c>
      <c r="D944" s="7" t="s">
        <v>1780</v>
      </c>
      <c r="E944" s="7" t="s">
        <v>362</v>
      </c>
      <c r="F944" s="7" t="s">
        <v>28</v>
      </c>
      <c r="G944" s="8">
        <v>41730</v>
      </c>
      <c r="H944" s="8">
        <v>44287</v>
      </c>
      <c r="I944" s="9" t="s">
        <v>95</v>
      </c>
      <c r="J944" s="9" t="s">
        <v>95</v>
      </c>
      <c r="K944" s="9" t="str">
        <f t="shared" si="4"/>
        <v>-</v>
      </c>
      <c r="L944" s="10" t="str">
        <f t="shared" si="5"/>
        <v>-</v>
      </c>
      <c r="M944" s="11" t="s">
        <v>95</v>
      </c>
      <c r="N944" s="9"/>
      <c r="O944" s="9"/>
      <c r="P944" s="9" t="s">
        <v>625</v>
      </c>
      <c r="Q944" s="11">
        <f t="shared" si="3"/>
        <v>7.0054794520547947</v>
      </c>
      <c r="R944" s="7" t="s">
        <v>1887</v>
      </c>
      <c r="S944" s="7"/>
      <c r="T944" s="7" t="s">
        <v>95</v>
      </c>
      <c r="U944" t="str">
        <f>IF(COUNTIF($A$2:A944,A944)=1,"Joiner","Not new")</f>
        <v>Not new</v>
      </c>
    </row>
    <row r="945" spans="1:21" customFormat="1" hidden="1" x14ac:dyDescent="0.35">
      <c r="A945" s="7" t="s">
        <v>1699</v>
      </c>
      <c r="B945" s="7" t="s">
        <v>1700</v>
      </c>
      <c r="C945" s="7" t="s">
        <v>1779</v>
      </c>
      <c r="D945" s="7" t="s">
        <v>1780</v>
      </c>
      <c r="E945" s="7" t="s">
        <v>362</v>
      </c>
      <c r="F945" s="7" t="s">
        <v>28</v>
      </c>
      <c r="G945" s="8">
        <v>42305</v>
      </c>
      <c r="H945" s="8">
        <v>43921</v>
      </c>
      <c r="I945" s="9">
        <v>43.099999999999994</v>
      </c>
      <c r="J945" s="9">
        <v>45.4</v>
      </c>
      <c r="K945" s="9">
        <f t="shared" si="4"/>
        <v>2.3000000000000043</v>
      </c>
      <c r="L945" s="10">
        <f t="shared" si="5"/>
        <v>5.3364269141531431E-2</v>
      </c>
      <c r="M945" s="11">
        <v>144.50000000000003</v>
      </c>
      <c r="N945" s="9"/>
      <c r="O945" s="9"/>
      <c r="P945" s="9" t="s">
        <v>625</v>
      </c>
      <c r="Q945" s="11">
        <f t="shared" si="3"/>
        <v>4.4273972602739722</v>
      </c>
      <c r="R945" s="7" t="s">
        <v>1888</v>
      </c>
      <c r="S945" s="7"/>
      <c r="T945" s="7" t="s">
        <v>28</v>
      </c>
      <c r="U945" t="str">
        <f>IF(COUNTIF($A$2:A945,A945)=1,"Joiner","Not new")</f>
        <v>Not new</v>
      </c>
    </row>
    <row r="946" spans="1:21" customFormat="1" hidden="1" x14ac:dyDescent="0.35">
      <c r="A946" s="7" t="s">
        <v>1702</v>
      </c>
      <c r="B946" s="7" t="s">
        <v>1703</v>
      </c>
      <c r="C946" s="7" t="s">
        <v>1779</v>
      </c>
      <c r="D946" s="7" t="s">
        <v>1780</v>
      </c>
      <c r="E946" s="7" t="s">
        <v>362</v>
      </c>
      <c r="F946" s="7" t="s">
        <v>28</v>
      </c>
      <c r="G946" s="8">
        <v>41730</v>
      </c>
      <c r="H946" s="8">
        <v>43921</v>
      </c>
      <c r="I946" s="9">
        <v>60.800000000000004</v>
      </c>
      <c r="J946" s="9">
        <v>73</v>
      </c>
      <c r="K946" s="9">
        <f t="shared" si="4"/>
        <v>12.199999999999996</v>
      </c>
      <c r="L946" s="10">
        <f t="shared" si="5"/>
        <v>0.20065789473684201</v>
      </c>
      <c r="M946" s="11">
        <v>469.40000000000003</v>
      </c>
      <c r="N946" s="9"/>
      <c r="O946" s="9"/>
      <c r="P946" s="9" t="s">
        <v>643</v>
      </c>
      <c r="Q946" s="11">
        <f t="shared" si="3"/>
        <v>6.0027397260273974</v>
      </c>
      <c r="R946" s="7" t="s">
        <v>1889</v>
      </c>
      <c r="S946" s="7"/>
      <c r="T946" s="7" t="s">
        <v>28</v>
      </c>
      <c r="U946" t="str">
        <f>IF(COUNTIF($A$2:A946,A946)=1,"Joiner","Not new")</f>
        <v>Not new</v>
      </c>
    </row>
    <row r="947" spans="1:21" customFormat="1" hidden="1" x14ac:dyDescent="0.35">
      <c r="A947" s="7" t="s">
        <v>1890</v>
      </c>
      <c r="B947" s="7" t="s">
        <v>1891</v>
      </c>
      <c r="C947" s="7" t="s">
        <v>1779</v>
      </c>
      <c r="D947" s="7" t="s">
        <v>1780</v>
      </c>
      <c r="E947" s="7" t="s">
        <v>362</v>
      </c>
      <c r="F947" s="7" t="s">
        <v>28</v>
      </c>
      <c r="G947" s="8">
        <v>42611</v>
      </c>
      <c r="H947" s="8">
        <v>43710</v>
      </c>
      <c r="I947" s="9">
        <v>2.93</v>
      </c>
      <c r="J947" s="9">
        <v>2.54</v>
      </c>
      <c r="K947" s="9">
        <f t="shared" si="4"/>
        <v>-0.39000000000000012</v>
      </c>
      <c r="L947" s="10">
        <f t="shared" si="5"/>
        <v>-0.13310580204778161</v>
      </c>
      <c r="M947" s="11">
        <v>7.51</v>
      </c>
      <c r="N947" s="9"/>
      <c r="O947" s="9"/>
      <c r="P947" s="9" t="s">
        <v>625</v>
      </c>
      <c r="Q947" s="11">
        <f t="shared" si="3"/>
        <v>3.010958904109589</v>
      </c>
      <c r="R947" s="7" t="s">
        <v>1892</v>
      </c>
      <c r="S947" s="7"/>
      <c r="T947" s="7" t="s">
        <v>28</v>
      </c>
      <c r="U947" t="str">
        <f>IF(COUNTIF($A$2:A947,A947)=1,"Joiner","Not new")</f>
        <v>Joiner</v>
      </c>
    </row>
    <row r="948" spans="1:21" customFormat="1" hidden="1" x14ac:dyDescent="0.35">
      <c r="A948" s="7" t="s">
        <v>421</v>
      </c>
      <c r="B948" s="7" t="s">
        <v>422</v>
      </c>
      <c r="C948" s="7" t="s">
        <v>1779</v>
      </c>
      <c r="D948" s="7" t="s">
        <v>1780</v>
      </c>
      <c r="E948" s="7" t="s">
        <v>423</v>
      </c>
      <c r="F948" s="7" t="s">
        <v>28</v>
      </c>
      <c r="G948" s="8">
        <v>36663</v>
      </c>
      <c r="H948" s="8">
        <v>45016</v>
      </c>
      <c r="I948" s="9">
        <v>173.39</v>
      </c>
      <c r="J948" s="9">
        <v>123.75999999999999</v>
      </c>
      <c r="K948" s="9">
        <f t="shared" si="4"/>
        <v>-49.629999999999995</v>
      </c>
      <c r="L948" s="10">
        <f t="shared" si="5"/>
        <v>-0.28623334679047235</v>
      </c>
      <c r="M948" s="11">
        <v>3519.16</v>
      </c>
      <c r="N948" s="9"/>
      <c r="O948" s="9"/>
      <c r="P948" s="9" t="s">
        <v>785</v>
      </c>
      <c r="Q948" s="11">
        <f t="shared" si="3"/>
        <v>22.884931506849316</v>
      </c>
      <c r="R948" s="7" t="s">
        <v>1893</v>
      </c>
      <c r="S948" s="7"/>
      <c r="T948" s="7" t="s">
        <v>28</v>
      </c>
      <c r="U948" t="str">
        <f>IF(COUNTIF($A$2:A948,A948)=1,"Joiner","Not new")</f>
        <v>Not new</v>
      </c>
    </row>
    <row r="949" spans="1:21" customFormat="1" hidden="1" x14ac:dyDescent="0.35">
      <c r="A949" s="7" t="s">
        <v>431</v>
      </c>
      <c r="B949" s="7" t="s">
        <v>1083</v>
      </c>
      <c r="C949" s="7" t="s">
        <v>1779</v>
      </c>
      <c r="D949" s="7" t="s">
        <v>1780</v>
      </c>
      <c r="E949" s="7" t="s">
        <v>423</v>
      </c>
      <c r="F949" s="7" t="s">
        <v>28</v>
      </c>
      <c r="G949" s="8">
        <v>41364</v>
      </c>
      <c r="H949" s="8">
        <v>45107</v>
      </c>
      <c r="I949" s="9">
        <v>65.83</v>
      </c>
      <c r="J949" s="9">
        <v>65.05</v>
      </c>
      <c r="K949" s="9">
        <f t="shared" si="4"/>
        <v>-0.78000000000000114</v>
      </c>
      <c r="L949" s="10">
        <f t="shared" si="5"/>
        <v>-1.184870120006078E-2</v>
      </c>
      <c r="M949" s="11" t="s">
        <v>95</v>
      </c>
      <c r="N949" s="9"/>
      <c r="O949" s="9"/>
      <c r="P949" s="9" t="s">
        <v>785</v>
      </c>
      <c r="Q949" s="11">
        <f t="shared" si="3"/>
        <v>10.254794520547945</v>
      </c>
      <c r="R949" s="7" t="s">
        <v>1894</v>
      </c>
      <c r="S949" s="7"/>
      <c r="T949" s="7" t="s">
        <v>95</v>
      </c>
      <c r="U949" t="str">
        <f>IF(COUNTIF($A$2:A949,A949)=1,"Joiner","Not new")</f>
        <v>Not new</v>
      </c>
    </row>
    <row r="950" spans="1:21" customFormat="1" hidden="1" x14ac:dyDescent="0.35">
      <c r="A950" s="7" t="s">
        <v>437</v>
      </c>
      <c r="B950" s="7" t="s">
        <v>438</v>
      </c>
      <c r="C950" s="7" t="s">
        <v>1779</v>
      </c>
      <c r="D950" s="7" t="s">
        <v>1780</v>
      </c>
      <c r="E950" s="7" t="s">
        <v>423</v>
      </c>
      <c r="F950" s="7" t="s">
        <v>197</v>
      </c>
      <c r="G950" s="8">
        <v>38810</v>
      </c>
      <c r="H950" s="8">
        <v>44108</v>
      </c>
      <c r="I950" s="9">
        <v>114.03999999999999</v>
      </c>
      <c r="J950" s="9">
        <v>102.52000000000001</v>
      </c>
      <c r="K950" s="9">
        <f t="shared" si="4"/>
        <v>-11.519999999999982</v>
      </c>
      <c r="L950" s="10">
        <f t="shared" si="5"/>
        <v>-0.10101718695194653</v>
      </c>
      <c r="M950" s="11">
        <v>1854.82</v>
      </c>
      <c r="N950" s="9"/>
      <c r="O950" s="9"/>
      <c r="P950" s="9" t="s">
        <v>785</v>
      </c>
      <c r="Q950" s="11">
        <f t="shared" si="3"/>
        <v>14.515068493150684</v>
      </c>
      <c r="R950" s="7" t="s">
        <v>1895</v>
      </c>
      <c r="S950" s="7"/>
      <c r="T950" s="7" t="s">
        <v>197</v>
      </c>
      <c r="U950" t="str">
        <f>IF(COUNTIF($A$2:A950,A950)=1,"Joiner","Not new")</f>
        <v>Not new</v>
      </c>
    </row>
    <row r="951" spans="1:21" customFormat="1" hidden="1" x14ac:dyDescent="0.35">
      <c r="A951" s="7" t="s">
        <v>443</v>
      </c>
      <c r="B951" s="7" t="s">
        <v>795</v>
      </c>
      <c r="C951" s="7" t="s">
        <v>1779</v>
      </c>
      <c r="D951" s="7" t="s">
        <v>1780</v>
      </c>
      <c r="E951" s="7" t="s">
        <v>423</v>
      </c>
      <c r="F951" s="7" t="s">
        <v>32</v>
      </c>
      <c r="G951" s="8">
        <v>38558</v>
      </c>
      <c r="H951" s="8">
        <v>43524</v>
      </c>
      <c r="I951" s="9">
        <v>46.82</v>
      </c>
      <c r="J951" s="9">
        <v>68.19</v>
      </c>
      <c r="K951" s="9">
        <f t="shared" si="4"/>
        <v>21.369999999999997</v>
      </c>
      <c r="L951" s="10">
        <f t="shared" si="5"/>
        <v>0.45642887654848352</v>
      </c>
      <c r="M951" s="11">
        <v>596.38</v>
      </c>
      <c r="N951" s="9"/>
      <c r="O951" s="9"/>
      <c r="P951" s="9" t="s">
        <v>785</v>
      </c>
      <c r="Q951" s="11">
        <f t="shared" si="3"/>
        <v>13.605479452054794</v>
      </c>
      <c r="R951" s="7" t="s">
        <v>1896</v>
      </c>
      <c r="S951" s="7"/>
      <c r="T951" s="7" t="s">
        <v>32</v>
      </c>
      <c r="U951" t="str">
        <f>IF(COUNTIF($A$2:A951,A951)=1,"Joiner","Not new")</f>
        <v>Not new</v>
      </c>
    </row>
    <row r="952" spans="1:21" customFormat="1" hidden="1" x14ac:dyDescent="0.35">
      <c r="A952" s="7" t="s">
        <v>446</v>
      </c>
      <c r="B952" s="7" t="s">
        <v>447</v>
      </c>
      <c r="C952" s="7" t="s">
        <v>1779</v>
      </c>
      <c r="D952" s="7" t="s">
        <v>1780</v>
      </c>
      <c r="E952" s="7" t="s">
        <v>423</v>
      </c>
      <c r="F952" s="7" t="s">
        <v>95</v>
      </c>
      <c r="G952" s="8">
        <v>39539</v>
      </c>
      <c r="H952" s="8">
        <v>45777</v>
      </c>
      <c r="I952" s="9">
        <v>1013.69</v>
      </c>
      <c r="J952" s="9">
        <v>1024.53</v>
      </c>
      <c r="K952" s="9">
        <f t="shared" si="4"/>
        <v>10.839999999999918</v>
      </c>
      <c r="L952" s="10">
        <f t="shared" si="5"/>
        <v>1.0693604553660307E-2</v>
      </c>
      <c r="M952" s="11">
        <v>19894.38</v>
      </c>
      <c r="N952" s="9"/>
      <c r="O952" s="9"/>
      <c r="P952" s="9" t="s">
        <v>785</v>
      </c>
      <c r="Q952" s="11">
        <f t="shared" si="3"/>
        <v>17.090410958904108</v>
      </c>
      <c r="R952" s="7" t="s">
        <v>1897</v>
      </c>
      <c r="S952" s="7"/>
      <c r="T952" s="7" t="s">
        <v>95</v>
      </c>
      <c r="U952" t="str">
        <f>IF(COUNTIF($A$2:A952,A952)=1,"Joiner","Not new")</f>
        <v>Not new</v>
      </c>
    </row>
    <row r="953" spans="1:21" customFormat="1" hidden="1" x14ac:dyDescent="0.35">
      <c r="A953" s="7" t="s">
        <v>452</v>
      </c>
      <c r="B953" s="7" t="s">
        <v>799</v>
      </c>
      <c r="C953" s="7" t="s">
        <v>1779</v>
      </c>
      <c r="D953" s="7" t="s">
        <v>1780</v>
      </c>
      <c r="E953" s="7" t="s">
        <v>423</v>
      </c>
      <c r="F953" s="7" t="s">
        <v>28</v>
      </c>
      <c r="G953" s="8">
        <v>36130</v>
      </c>
      <c r="H953" s="8">
        <v>45016</v>
      </c>
      <c r="I953" s="9">
        <v>401.08000000000004</v>
      </c>
      <c r="J953" s="9">
        <v>402.83000000000004</v>
      </c>
      <c r="K953" s="9">
        <f t="shared" si="4"/>
        <v>1.75</v>
      </c>
      <c r="L953" s="10">
        <f t="shared" si="5"/>
        <v>4.3632193078687537E-3</v>
      </c>
      <c r="M953" s="11">
        <v>6705.6399999999994</v>
      </c>
      <c r="N953" s="9"/>
      <c r="O953" s="9"/>
      <c r="P953" s="9" t="s">
        <v>785</v>
      </c>
      <c r="Q953" s="11">
        <f t="shared" si="3"/>
        <v>24.345205479452055</v>
      </c>
      <c r="R953" s="7" t="s">
        <v>1898</v>
      </c>
      <c r="S953" s="7"/>
      <c r="T953" s="7" t="s">
        <v>28</v>
      </c>
      <c r="U953" t="str">
        <f>IF(COUNTIF($A$2:A953,A953)=1,"Joiner","Not new")</f>
        <v>Not new</v>
      </c>
    </row>
    <row r="954" spans="1:21" customFormat="1" hidden="1" x14ac:dyDescent="0.35">
      <c r="A954" s="7" t="s">
        <v>455</v>
      </c>
      <c r="B954" s="7" t="s">
        <v>1093</v>
      </c>
      <c r="C954" s="7" t="s">
        <v>1779</v>
      </c>
      <c r="D954" s="7" t="s">
        <v>1780</v>
      </c>
      <c r="E954" s="7" t="s">
        <v>423</v>
      </c>
      <c r="F954" s="7" t="s">
        <v>36</v>
      </c>
      <c r="G954" s="8">
        <v>39539</v>
      </c>
      <c r="H954" s="8">
        <v>45382</v>
      </c>
      <c r="I954" s="9">
        <v>41.05</v>
      </c>
      <c r="J954" s="9">
        <v>39.450000000000003</v>
      </c>
      <c r="K954" s="9">
        <f t="shared" si="4"/>
        <v>-1.5999999999999943</v>
      </c>
      <c r="L954" s="10">
        <f t="shared" si="5"/>
        <v>-3.8976857490864665E-2</v>
      </c>
      <c r="M954" s="11">
        <v>416.61</v>
      </c>
      <c r="N954" s="9"/>
      <c r="O954" s="9"/>
      <c r="P954" s="9" t="s">
        <v>785</v>
      </c>
      <c r="Q954" s="11">
        <f t="shared" si="3"/>
        <v>16.008219178082193</v>
      </c>
      <c r="R954" s="7" t="s">
        <v>1899</v>
      </c>
      <c r="S954" s="7"/>
      <c r="T954" s="7" t="s">
        <v>36</v>
      </c>
      <c r="U954" t="str">
        <f>IF(COUNTIF($A$2:A954,A954)=1,"Joiner","Not new")</f>
        <v>Not new</v>
      </c>
    </row>
    <row r="955" spans="1:21" customFormat="1" hidden="1" x14ac:dyDescent="0.35">
      <c r="A955" s="7" t="s">
        <v>458</v>
      </c>
      <c r="B955" s="7" t="s">
        <v>1095</v>
      </c>
      <c r="C955" s="7" t="s">
        <v>1779</v>
      </c>
      <c r="D955" s="7" t="s">
        <v>1780</v>
      </c>
      <c r="E955" s="7" t="s">
        <v>423</v>
      </c>
      <c r="F955" s="7" t="s">
        <v>32</v>
      </c>
      <c r="G955" s="8">
        <v>39650</v>
      </c>
      <c r="H955" s="8">
        <v>49430</v>
      </c>
      <c r="I955" s="9">
        <v>392.94</v>
      </c>
      <c r="J955" s="9">
        <v>382.04</v>
      </c>
      <c r="K955" s="9">
        <f t="shared" si="4"/>
        <v>-10.899999999999977</v>
      </c>
      <c r="L955" s="10">
        <f t="shared" si="5"/>
        <v>-2.7739604010790394E-2</v>
      </c>
      <c r="M955" s="11" t="s">
        <v>95</v>
      </c>
      <c r="N955" s="9"/>
      <c r="O955" s="9"/>
      <c r="P955" s="9" t="s">
        <v>785</v>
      </c>
      <c r="Q955" s="11">
        <f t="shared" si="3"/>
        <v>26.794520547945204</v>
      </c>
      <c r="R955" s="7" t="s">
        <v>1900</v>
      </c>
      <c r="S955" s="7"/>
      <c r="T955" s="7" t="s">
        <v>95</v>
      </c>
      <c r="U955" t="str">
        <f>IF(COUNTIF($A$2:A955,A955)=1,"Joiner","Not new")</f>
        <v>Not new</v>
      </c>
    </row>
    <row r="956" spans="1:21" customFormat="1" hidden="1" x14ac:dyDescent="0.35">
      <c r="A956" s="7" t="s">
        <v>464</v>
      </c>
      <c r="B956" s="7" t="s">
        <v>465</v>
      </c>
      <c r="C956" s="7" t="s">
        <v>1779</v>
      </c>
      <c r="D956" s="7" t="s">
        <v>1780</v>
      </c>
      <c r="E956" s="7" t="s">
        <v>423</v>
      </c>
      <c r="F956" s="7" t="s">
        <v>28</v>
      </c>
      <c r="G956" s="8">
        <v>35855</v>
      </c>
      <c r="H956" s="8">
        <v>42919</v>
      </c>
      <c r="I956" s="9">
        <v>0.98</v>
      </c>
      <c r="J956" s="9">
        <v>2.0099999999999998</v>
      </c>
      <c r="K956" s="9">
        <f t="shared" si="4"/>
        <v>1.0299999999999998</v>
      </c>
      <c r="L956" s="10">
        <f t="shared" si="5"/>
        <v>1.051020408163265</v>
      </c>
      <c r="M956" s="11">
        <v>1117.73</v>
      </c>
      <c r="N956" s="9"/>
      <c r="O956" s="9"/>
      <c r="P956" s="9" t="s">
        <v>785</v>
      </c>
      <c r="Q956" s="11">
        <f t="shared" ref="Q956:Q1019" si="6">(H956-G956)/365</f>
        <v>19.353424657534248</v>
      </c>
      <c r="R956" s="7" t="s">
        <v>1901</v>
      </c>
      <c r="S956" s="7"/>
      <c r="T956" s="7" t="s">
        <v>28</v>
      </c>
      <c r="U956" t="str">
        <f>IF(COUNTIF($A$2:A956,A956)=1,"Joiner","Not new")</f>
        <v>Not new</v>
      </c>
    </row>
    <row r="957" spans="1:21" customFormat="1" hidden="1" x14ac:dyDescent="0.35">
      <c r="A957" s="7" t="s">
        <v>467</v>
      </c>
      <c r="B957" s="7" t="s">
        <v>1496</v>
      </c>
      <c r="C957" s="7" t="s">
        <v>1779</v>
      </c>
      <c r="D957" s="7" t="s">
        <v>1780</v>
      </c>
      <c r="E957" s="7" t="s">
        <v>423</v>
      </c>
      <c r="F957" s="7" t="s">
        <v>32</v>
      </c>
      <c r="G957" s="8">
        <v>37226</v>
      </c>
      <c r="H957" s="8">
        <v>42521</v>
      </c>
      <c r="I957" s="9">
        <v>6.22</v>
      </c>
      <c r="J957" s="9">
        <v>9.16</v>
      </c>
      <c r="K957" s="9">
        <f t="shared" si="4"/>
        <v>2.9400000000000004</v>
      </c>
      <c r="L957" s="10">
        <f t="shared" si="5"/>
        <v>0.47266881028938917</v>
      </c>
      <c r="M957" s="11">
        <v>1607.27</v>
      </c>
      <c r="N957" s="9"/>
      <c r="O957" s="9"/>
      <c r="P957" s="9" t="s">
        <v>785</v>
      </c>
      <c r="Q957" s="11">
        <f t="shared" si="6"/>
        <v>14.506849315068493</v>
      </c>
      <c r="R957" s="7" t="s">
        <v>1902</v>
      </c>
      <c r="S957" s="7"/>
      <c r="T957" s="7" t="s">
        <v>32</v>
      </c>
      <c r="U957" t="str">
        <f>IF(COUNTIF($A$2:A957,A957)=1,"Joiner","Not new")</f>
        <v>Not new</v>
      </c>
    </row>
    <row r="958" spans="1:21" customFormat="1" hidden="1" x14ac:dyDescent="0.35">
      <c r="A958" s="7" t="s">
        <v>906</v>
      </c>
      <c r="B958" s="7" t="s">
        <v>1442</v>
      </c>
      <c r="C958" s="7" t="s">
        <v>1779</v>
      </c>
      <c r="D958" s="7" t="s">
        <v>1780</v>
      </c>
      <c r="E958" s="7" t="s">
        <v>423</v>
      </c>
      <c r="F958" s="7" t="s">
        <v>28</v>
      </c>
      <c r="G958" s="8">
        <v>40574</v>
      </c>
      <c r="H958" s="8">
        <v>47818</v>
      </c>
      <c r="I958" s="9">
        <v>1.77</v>
      </c>
      <c r="J958" s="9">
        <v>1.75</v>
      </c>
      <c r="K958" s="9">
        <f t="shared" si="4"/>
        <v>-2.0000000000000018E-2</v>
      </c>
      <c r="L958" s="10">
        <f t="shared" si="5"/>
        <v>-1.1299435028248598E-2</v>
      </c>
      <c r="M958" s="11">
        <v>21.580000000000002</v>
      </c>
      <c r="N958" s="9"/>
      <c r="O958" s="9"/>
      <c r="P958" s="9" t="s">
        <v>785</v>
      </c>
      <c r="Q958" s="11">
        <f t="shared" si="6"/>
        <v>19.846575342465755</v>
      </c>
      <c r="R958" s="7" t="s">
        <v>1903</v>
      </c>
      <c r="S958" s="7"/>
      <c r="T958" s="7" t="s">
        <v>28</v>
      </c>
      <c r="U958" t="str">
        <f>IF(COUNTIF($A$2:A958,A958)=1,"Joiner","Not new")</f>
        <v>Not new</v>
      </c>
    </row>
    <row r="959" spans="1:21" customFormat="1" hidden="1" x14ac:dyDescent="0.35">
      <c r="A959" s="7" t="s">
        <v>476</v>
      </c>
      <c r="B959" s="7" t="s">
        <v>477</v>
      </c>
      <c r="C959" s="7" t="s">
        <v>1779</v>
      </c>
      <c r="D959" s="7" t="s">
        <v>1780</v>
      </c>
      <c r="E959" s="7" t="s">
        <v>423</v>
      </c>
      <c r="F959" s="7" t="s">
        <v>32</v>
      </c>
      <c r="G959" s="8">
        <v>40756</v>
      </c>
      <c r="H959" s="8">
        <v>43132</v>
      </c>
      <c r="I959" s="9">
        <v>62.28</v>
      </c>
      <c r="J959" s="9">
        <v>61.06</v>
      </c>
      <c r="K959" s="9">
        <f t="shared" si="4"/>
        <v>-1.2199999999999989</v>
      </c>
      <c r="L959" s="10">
        <f t="shared" si="5"/>
        <v>-1.9588953114964659E-2</v>
      </c>
      <c r="M959" s="11">
        <v>640.43999999999994</v>
      </c>
      <c r="N959" s="9"/>
      <c r="O959" s="9"/>
      <c r="P959" s="9" t="s">
        <v>785</v>
      </c>
      <c r="Q959" s="11">
        <f t="shared" si="6"/>
        <v>6.5095890410958903</v>
      </c>
      <c r="R959" s="7" t="s">
        <v>1904</v>
      </c>
      <c r="S959" s="7"/>
      <c r="T959" s="7" t="s">
        <v>32</v>
      </c>
      <c r="U959" t="str">
        <f>IF(COUNTIF($A$2:A959,A959)=1,"Joiner","Not new")</f>
        <v>Not new</v>
      </c>
    </row>
    <row r="960" spans="1:21" customFormat="1" hidden="1" x14ac:dyDescent="0.35">
      <c r="A960" s="7" t="s">
        <v>485</v>
      </c>
      <c r="B960" s="7" t="s">
        <v>486</v>
      </c>
      <c r="C960" s="7" t="s">
        <v>1779</v>
      </c>
      <c r="D960" s="7" t="s">
        <v>1780</v>
      </c>
      <c r="E960" s="7" t="s">
        <v>423</v>
      </c>
      <c r="F960" s="7" t="s">
        <v>197</v>
      </c>
      <c r="G960" s="8">
        <v>35506</v>
      </c>
      <c r="H960" s="8">
        <v>45382</v>
      </c>
      <c r="I960" s="9">
        <v>541.08000000000004</v>
      </c>
      <c r="J960" s="9">
        <v>562.62</v>
      </c>
      <c r="K960" s="9">
        <f t="shared" si="4"/>
        <v>21.539999999999964</v>
      </c>
      <c r="L960" s="10">
        <f t="shared" si="5"/>
        <v>3.9809270348192434E-2</v>
      </c>
      <c r="M960" s="11">
        <v>9941.9599999999991</v>
      </c>
      <c r="N960" s="9"/>
      <c r="O960" s="9"/>
      <c r="P960" s="9" t="s">
        <v>785</v>
      </c>
      <c r="Q960" s="11">
        <f t="shared" si="6"/>
        <v>27.057534246575344</v>
      </c>
      <c r="R960" s="7" t="s">
        <v>1905</v>
      </c>
      <c r="S960" s="7"/>
      <c r="T960" s="7" t="s">
        <v>197</v>
      </c>
      <c r="U960" t="str">
        <f>IF(COUNTIF($A$2:A960,A960)=1,"Joiner","Not new")</f>
        <v>Not new</v>
      </c>
    </row>
    <row r="961" spans="1:21" customFormat="1" hidden="1" x14ac:dyDescent="0.35">
      <c r="A961" s="7" t="s">
        <v>488</v>
      </c>
      <c r="B961" s="7" t="s">
        <v>489</v>
      </c>
      <c r="C961" s="7" t="s">
        <v>1779</v>
      </c>
      <c r="D961" s="7" t="s">
        <v>1780</v>
      </c>
      <c r="E961" s="7" t="s">
        <v>423</v>
      </c>
      <c r="F961" s="7" t="s">
        <v>28</v>
      </c>
      <c r="G961" s="8">
        <v>39538</v>
      </c>
      <c r="H961" s="8">
        <v>48305</v>
      </c>
      <c r="I961" s="9">
        <v>736.16</v>
      </c>
      <c r="J961" s="9">
        <v>704.43000000000006</v>
      </c>
      <c r="K961" s="9">
        <f t="shared" si="4"/>
        <v>-31.729999999999905</v>
      </c>
      <c r="L961" s="10">
        <f t="shared" si="5"/>
        <v>-4.3102043034122892E-2</v>
      </c>
      <c r="M961" s="11">
        <v>22179.52</v>
      </c>
      <c r="N961" s="9"/>
      <c r="O961" s="9"/>
      <c r="P961" s="9" t="s">
        <v>785</v>
      </c>
      <c r="Q961" s="11">
        <f t="shared" si="6"/>
        <v>24.019178082191782</v>
      </c>
      <c r="R961" s="7" t="s">
        <v>1906</v>
      </c>
      <c r="S961" s="7"/>
      <c r="T961" s="7" t="s">
        <v>28</v>
      </c>
      <c r="U961" t="str">
        <f>IF(COUNTIF($A$2:A961,A961)=1,"Joiner","Not new")</f>
        <v>Not new</v>
      </c>
    </row>
    <row r="962" spans="1:21" customFormat="1" hidden="1" x14ac:dyDescent="0.35">
      <c r="A962" s="7" t="s">
        <v>491</v>
      </c>
      <c r="B962" s="7" t="s">
        <v>492</v>
      </c>
      <c r="C962" s="7" t="s">
        <v>1779</v>
      </c>
      <c r="D962" s="7" t="s">
        <v>1780</v>
      </c>
      <c r="E962" s="7" t="s">
        <v>423</v>
      </c>
      <c r="F962" s="7" t="s">
        <v>197</v>
      </c>
      <c r="G962" s="8">
        <v>41000</v>
      </c>
      <c r="H962" s="8">
        <v>46873</v>
      </c>
      <c r="I962" s="9">
        <v>182.96</v>
      </c>
      <c r="J962" s="9">
        <v>187.13</v>
      </c>
      <c r="K962" s="9">
        <f t="shared" si="4"/>
        <v>4.1699999999999875</v>
      </c>
      <c r="L962" s="10">
        <f t="shared" si="5"/>
        <v>2.2791867074770371E-2</v>
      </c>
      <c r="M962" s="11">
        <v>1585.1</v>
      </c>
      <c r="N962" s="9"/>
      <c r="O962" s="9"/>
      <c r="P962" s="9" t="s">
        <v>785</v>
      </c>
      <c r="Q962" s="11">
        <f t="shared" si="6"/>
        <v>16.090410958904108</v>
      </c>
      <c r="R962" s="7" t="s">
        <v>1907</v>
      </c>
      <c r="S962" s="7"/>
      <c r="T962" s="7" t="s">
        <v>197</v>
      </c>
      <c r="U962" t="str">
        <f>IF(COUNTIF($A$2:A962,A962)=1,"Joiner","Not new")</f>
        <v>Not new</v>
      </c>
    </row>
    <row r="963" spans="1:21" customFormat="1" hidden="1" x14ac:dyDescent="0.35">
      <c r="A963" s="7" t="s">
        <v>494</v>
      </c>
      <c r="B963" s="7" t="s">
        <v>1723</v>
      </c>
      <c r="C963" s="7" t="s">
        <v>1779</v>
      </c>
      <c r="D963" s="7" t="s">
        <v>1780</v>
      </c>
      <c r="E963" s="7" t="s">
        <v>423</v>
      </c>
      <c r="F963" s="7" t="s">
        <v>36</v>
      </c>
      <c r="G963" s="8">
        <v>37165</v>
      </c>
      <c r="H963" s="8">
        <v>49399</v>
      </c>
      <c r="I963" s="9">
        <v>935.45</v>
      </c>
      <c r="J963" s="9">
        <v>903.34999999999991</v>
      </c>
      <c r="K963" s="9">
        <f t="shared" si="4"/>
        <v>-32.100000000000136</v>
      </c>
      <c r="L963" s="10">
        <f t="shared" si="5"/>
        <v>-3.4315035544390547E-2</v>
      </c>
      <c r="M963" s="11">
        <v>10109.379999999999</v>
      </c>
      <c r="N963" s="9"/>
      <c r="O963" s="9"/>
      <c r="P963" s="9" t="s">
        <v>785</v>
      </c>
      <c r="Q963" s="11">
        <f t="shared" si="6"/>
        <v>33.517808219178079</v>
      </c>
      <c r="R963" s="7" t="s">
        <v>1908</v>
      </c>
      <c r="S963" s="7"/>
      <c r="T963" s="7" t="s">
        <v>36</v>
      </c>
      <c r="U963" t="str">
        <f>IF(COUNTIF($A$2:A963,A963)=1,"Joiner","Not new")</f>
        <v>Not new</v>
      </c>
    </row>
    <row r="964" spans="1:21" customFormat="1" hidden="1" x14ac:dyDescent="0.35">
      <c r="A964" s="7" t="s">
        <v>497</v>
      </c>
      <c r="B964" s="7" t="s">
        <v>1909</v>
      </c>
      <c r="C964" s="7" t="s">
        <v>1779</v>
      </c>
      <c r="D964" s="7" t="s">
        <v>1780</v>
      </c>
      <c r="E964" s="7" t="s">
        <v>423</v>
      </c>
      <c r="F964" s="7" t="s">
        <v>36</v>
      </c>
      <c r="G964" s="8">
        <v>40647</v>
      </c>
      <c r="H964" s="8" t="s">
        <v>95</v>
      </c>
      <c r="I964" s="9">
        <v>1004.6600000000001</v>
      </c>
      <c r="J964" s="9">
        <v>1249.3900000000001</v>
      </c>
      <c r="K964" s="9">
        <f t="shared" si="4"/>
        <v>244.73000000000002</v>
      </c>
      <c r="L964" s="10">
        <f t="shared" si="5"/>
        <v>0.24359484800828141</v>
      </c>
      <c r="M964" s="11">
        <v>31497.93</v>
      </c>
      <c r="N964" s="9"/>
      <c r="O964" s="9"/>
      <c r="P964" s="9" t="s">
        <v>785</v>
      </c>
      <c r="Q964" s="11">
        <v>0</v>
      </c>
      <c r="R964" s="7" t="s">
        <v>1910</v>
      </c>
      <c r="S964" s="7"/>
      <c r="T964" s="7" t="s">
        <v>95</v>
      </c>
      <c r="U964" t="str">
        <f>IF(COUNTIF($A$2:A964,A964)=1,"Joiner","Not new")</f>
        <v>Not new</v>
      </c>
    </row>
    <row r="965" spans="1:21" customFormat="1" hidden="1" x14ac:dyDescent="0.35">
      <c r="A965" s="7" t="s">
        <v>921</v>
      </c>
      <c r="B965" s="7" t="s">
        <v>922</v>
      </c>
      <c r="C965" s="7" t="s">
        <v>1779</v>
      </c>
      <c r="D965" s="7" t="s">
        <v>1780</v>
      </c>
      <c r="E965" s="7" t="s">
        <v>423</v>
      </c>
      <c r="F965" s="7" t="s">
        <v>36</v>
      </c>
      <c r="G965" s="8">
        <v>41416</v>
      </c>
      <c r="H965" s="8">
        <v>44893</v>
      </c>
      <c r="I965" s="9">
        <v>417.34000000000003</v>
      </c>
      <c r="J965" s="9">
        <v>431.07</v>
      </c>
      <c r="K965" s="9">
        <f t="shared" si="4"/>
        <v>13.729999999999961</v>
      </c>
      <c r="L965" s="10">
        <f t="shared" si="5"/>
        <v>3.2898835481861219E-2</v>
      </c>
      <c r="M965" s="11">
        <v>2001.57</v>
      </c>
      <c r="N965" s="9"/>
      <c r="O965" s="9"/>
      <c r="P965" s="9" t="s">
        <v>785</v>
      </c>
      <c r="Q965" s="11">
        <f t="shared" si="6"/>
        <v>9.5260273972602736</v>
      </c>
      <c r="R965" s="7" t="s">
        <v>1911</v>
      </c>
      <c r="S965" s="7"/>
      <c r="T965" s="7" t="s">
        <v>36</v>
      </c>
      <c r="U965" t="str">
        <f>IF(COUNTIF($A$2:A965,A965)=1,"Joiner","Not new")</f>
        <v>Not new</v>
      </c>
    </row>
    <row r="966" spans="1:21" customFormat="1" hidden="1" x14ac:dyDescent="0.35">
      <c r="A966" s="7" t="s">
        <v>927</v>
      </c>
      <c r="B966" s="7" t="s">
        <v>1220</v>
      </c>
      <c r="C966" s="7" t="s">
        <v>1779</v>
      </c>
      <c r="D966" s="7" t="s">
        <v>1780</v>
      </c>
      <c r="E966" s="7" t="s">
        <v>423</v>
      </c>
      <c r="F966" s="7" t="s">
        <v>32</v>
      </c>
      <c r="G966" s="8">
        <v>40665</v>
      </c>
      <c r="H966" s="8">
        <v>43236</v>
      </c>
      <c r="I966" s="9">
        <v>79.41</v>
      </c>
      <c r="J966" s="9">
        <v>78.95</v>
      </c>
      <c r="K966" s="9">
        <f t="shared" si="4"/>
        <v>-0.45999999999999375</v>
      </c>
      <c r="L966" s="10">
        <f t="shared" si="5"/>
        <v>-5.7927213197329526E-3</v>
      </c>
      <c r="M966" s="11">
        <v>379.06</v>
      </c>
      <c r="N966" s="9"/>
      <c r="O966" s="9"/>
      <c r="P966" s="9" t="s">
        <v>625</v>
      </c>
      <c r="Q966" s="11">
        <f t="shared" si="6"/>
        <v>7.043835616438356</v>
      </c>
      <c r="R966" s="7" t="s">
        <v>1912</v>
      </c>
      <c r="S966" s="7"/>
      <c r="T966" s="7" t="s">
        <v>32</v>
      </c>
      <c r="U966" t="str">
        <f>IF(COUNTIF($A$2:A966,A966)=1,"Joiner","Not new")</f>
        <v>Not new</v>
      </c>
    </row>
    <row r="967" spans="1:21" customFormat="1" hidden="1" x14ac:dyDescent="0.35">
      <c r="A967" s="7" t="s">
        <v>1463</v>
      </c>
      <c r="B967" s="7" t="s">
        <v>1464</v>
      </c>
      <c r="C967" s="7" t="s">
        <v>1779</v>
      </c>
      <c r="D967" s="7" t="s">
        <v>1780</v>
      </c>
      <c r="E967" s="7" t="s">
        <v>423</v>
      </c>
      <c r="F967" s="7" t="s">
        <v>28</v>
      </c>
      <c r="G967" s="8">
        <v>41661</v>
      </c>
      <c r="H967" s="8">
        <v>45777</v>
      </c>
      <c r="I967" s="9">
        <v>512</v>
      </c>
      <c r="J967" s="9">
        <v>491.40999999999997</v>
      </c>
      <c r="K967" s="9">
        <f t="shared" si="4"/>
        <v>-20.590000000000032</v>
      </c>
      <c r="L967" s="10">
        <f t="shared" si="5"/>
        <v>-4.0214843750000062E-2</v>
      </c>
      <c r="M967" s="11">
        <v>6258.1900000000005</v>
      </c>
      <c r="N967" s="9"/>
      <c r="O967" s="9"/>
      <c r="P967" s="9" t="s">
        <v>785</v>
      </c>
      <c r="Q967" s="11">
        <f t="shared" si="6"/>
        <v>11.276712328767124</v>
      </c>
      <c r="R967" s="7" t="s">
        <v>1913</v>
      </c>
      <c r="S967" s="7"/>
      <c r="T967" s="7" t="s">
        <v>28</v>
      </c>
      <c r="U967" t="str">
        <f>IF(COUNTIF($A$2:A967,A967)=1,"Joiner","Not new")</f>
        <v>Not new</v>
      </c>
    </row>
    <row r="968" spans="1:21" customFormat="1" hidden="1" x14ac:dyDescent="0.35">
      <c r="A968" s="7" t="s">
        <v>1466</v>
      </c>
      <c r="B968" s="7" t="s">
        <v>1467</v>
      </c>
      <c r="C968" s="7" t="s">
        <v>1779</v>
      </c>
      <c r="D968" s="7" t="s">
        <v>1780</v>
      </c>
      <c r="E968" s="7" t="s">
        <v>423</v>
      </c>
      <c r="F968" s="7" t="s">
        <v>197</v>
      </c>
      <c r="G968" s="8">
        <v>41977</v>
      </c>
      <c r="H968" s="8">
        <v>46387</v>
      </c>
      <c r="I968" s="9">
        <v>80.95</v>
      </c>
      <c r="J968" s="9">
        <v>64.800000000000011</v>
      </c>
      <c r="K968" s="9">
        <f t="shared" si="4"/>
        <v>-16.149999999999991</v>
      </c>
      <c r="L968" s="10">
        <f t="shared" si="5"/>
        <v>-0.19950586781964164</v>
      </c>
      <c r="M968" s="11" t="s">
        <v>95</v>
      </c>
      <c r="N968" s="9"/>
      <c r="O968" s="9"/>
      <c r="P968" s="9" t="s">
        <v>785</v>
      </c>
      <c r="Q968" s="11">
        <f t="shared" si="6"/>
        <v>12.082191780821917</v>
      </c>
      <c r="R968" s="7" t="s">
        <v>1914</v>
      </c>
      <c r="S968" s="7"/>
      <c r="T968" s="7" t="s">
        <v>197</v>
      </c>
      <c r="U968" t="str">
        <f>IF(COUNTIF($A$2:A968,A968)=1,"Joiner","Not new")</f>
        <v>Not new</v>
      </c>
    </row>
    <row r="969" spans="1:21" customFormat="1" hidden="1" x14ac:dyDescent="0.35">
      <c r="A969" s="7" t="s">
        <v>1475</v>
      </c>
      <c r="B969" s="7" t="s">
        <v>1476</v>
      </c>
      <c r="C969" s="7" t="s">
        <v>1779</v>
      </c>
      <c r="D969" s="7" t="s">
        <v>1780</v>
      </c>
      <c r="E969" s="7" t="s">
        <v>423</v>
      </c>
      <c r="F969" s="7" t="s">
        <v>36</v>
      </c>
      <c r="G969" s="8">
        <v>40878</v>
      </c>
      <c r="H969" s="8">
        <v>43190</v>
      </c>
      <c r="I969" s="9">
        <v>13.5</v>
      </c>
      <c r="J969" s="9">
        <v>11.2</v>
      </c>
      <c r="K969" s="9">
        <f t="shared" si="4"/>
        <v>-2.3000000000000007</v>
      </c>
      <c r="L969" s="10">
        <f t="shared" si="5"/>
        <v>-0.17037037037037042</v>
      </c>
      <c r="M969" s="11">
        <v>146.74</v>
      </c>
      <c r="N969" s="9"/>
      <c r="O969" s="9"/>
      <c r="P969" s="9" t="s">
        <v>625</v>
      </c>
      <c r="Q969" s="11">
        <f t="shared" si="6"/>
        <v>6.3342465753424655</v>
      </c>
      <c r="R969" s="7" t="s">
        <v>1915</v>
      </c>
      <c r="S969" s="7"/>
      <c r="T969" s="7" t="s">
        <v>36</v>
      </c>
      <c r="U969" t="str">
        <f>IF(COUNTIF($A$2:A969,A969)=1,"Joiner","Not new")</f>
        <v>Not new</v>
      </c>
    </row>
    <row r="970" spans="1:21" customFormat="1" hidden="1" x14ac:dyDescent="0.35">
      <c r="A970" s="7" t="s">
        <v>1482</v>
      </c>
      <c r="B970" s="7" t="s">
        <v>1483</v>
      </c>
      <c r="C970" s="7" t="s">
        <v>1779</v>
      </c>
      <c r="D970" s="7" t="s">
        <v>1780</v>
      </c>
      <c r="E970" s="7" t="s">
        <v>423</v>
      </c>
      <c r="F970" s="7" t="s">
        <v>36</v>
      </c>
      <c r="G970" s="8">
        <v>40544</v>
      </c>
      <c r="H970" s="8">
        <v>51866</v>
      </c>
      <c r="I970" s="9" t="s">
        <v>95</v>
      </c>
      <c r="J970" s="9" t="s">
        <v>95</v>
      </c>
      <c r="K970" s="9" t="str">
        <f t="shared" si="4"/>
        <v>-</v>
      </c>
      <c r="L970" s="10" t="str">
        <f t="shared" si="5"/>
        <v>-</v>
      </c>
      <c r="M970" s="11" t="s">
        <v>95</v>
      </c>
      <c r="N970" s="9"/>
      <c r="O970" s="9"/>
      <c r="P970" s="9" t="s">
        <v>643</v>
      </c>
      <c r="Q970" s="11">
        <f t="shared" si="6"/>
        <v>31.019178082191782</v>
      </c>
      <c r="R970" s="7" t="s">
        <v>1916</v>
      </c>
      <c r="S970" s="7"/>
      <c r="T970" s="7" t="s">
        <v>95</v>
      </c>
      <c r="U970" t="str">
        <f>IF(COUNTIF($A$2:A970,A970)=1,"Joiner","Not new")</f>
        <v>Not new</v>
      </c>
    </row>
    <row r="971" spans="1:21" customFormat="1" hidden="1" x14ac:dyDescent="0.35">
      <c r="A971" s="7" t="s">
        <v>1542</v>
      </c>
      <c r="B971" s="7" t="s">
        <v>1733</v>
      </c>
      <c r="C971" s="7" t="s">
        <v>1779</v>
      </c>
      <c r="D971" s="7" t="s">
        <v>1780</v>
      </c>
      <c r="E971" s="7" t="s">
        <v>423</v>
      </c>
      <c r="F971" s="7" t="s">
        <v>36</v>
      </c>
      <c r="G971" s="8">
        <v>42095</v>
      </c>
      <c r="H971" s="8">
        <v>43164</v>
      </c>
      <c r="I971" s="9" t="s">
        <v>95</v>
      </c>
      <c r="J971" s="9" t="s">
        <v>95</v>
      </c>
      <c r="K971" s="9" t="str">
        <f t="shared" si="4"/>
        <v>-</v>
      </c>
      <c r="L971" s="10" t="str">
        <f t="shared" si="5"/>
        <v>-</v>
      </c>
      <c r="M971" s="11" t="s">
        <v>95</v>
      </c>
      <c r="N971" s="9"/>
      <c r="O971" s="9"/>
      <c r="P971" s="9" t="s">
        <v>643</v>
      </c>
      <c r="Q971" s="11">
        <f t="shared" si="6"/>
        <v>2.9287671232876713</v>
      </c>
      <c r="R971" s="7" t="s">
        <v>1917</v>
      </c>
      <c r="S971" s="7"/>
      <c r="T971" s="7" t="s">
        <v>95</v>
      </c>
      <c r="U971" t="str">
        <f>IF(COUNTIF($A$2:A971,A971)=1,"Joiner","Not new")</f>
        <v>Not new</v>
      </c>
    </row>
    <row r="972" spans="1:21" customFormat="1" hidden="1" x14ac:dyDescent="0.35">
      <c r="A972" s="7" t="s">
        <v>1738</v>
      </c>
      <c r="B972" s="7" t="s">
        <v>1739</v>
      </c>
      <c r="C972" s="7" t="s">
        <v>1779</v>
      </c>
      <c r="D972" s="7" t="s">
        <v>1780</v>
      </c>
      <c r="E972" s="7" t="s">
        <v>423</v>
      </c>
      <c r="F972" s="7" t="s">
        <v>28</v>
      </c>
      <c r="G972" s="8">
        <v>41977</v>
      </c>
      <c r="H972" s="8">
        <v>46174</v>
      </c>
      <c r="I972" s="9">
        <v>26.51</v>
      </c>
      <c r="J972" s="9">
        <v>26.02</v>
      </c>
      <c r="K972" s="9">
        <f t="shared" si="4"/>
        <v>-0.49000000000000199</v>
      </c>
      <c r="L972" s="10">
        <f t="shared" si="5"/>
        <v>-1.8483591097699054E-2</v>
      </c>
      <c r="M972" s="11" t="s">
        <v>95</v>
      </c>
      <c r="N972" s="9"/>
      <c r="O972" s="9"/>
      <c r="P972" s="9" t="s">
        <v>785</v>
      </c>
      <c r="Q972" s="11">
        <f t="shared" si="6"/>
        <v>11.498630136986302</v>
      </c>
      <c r="R972" s="7" t="s">
        <v>1918</v>
      </c>
      <c r="S972" s="7"/>
      <c r="T972" s="7" t="s">
        <v>28</v>
      </c>
      <c r="U972" t="str">
        <f>IF(COUNTIF($A$2:A972,A972)=1,"Joiner","Not new")</f>
        <v>Not new</v>
      </c>
    </row>
    <row r="973" spans="1:21" customFormat="1" hidden="1" x14ac:dyDescent="0.35">
      <c r="A973" s="7" t="s">
        <v>1741</v>
      </c>
      <c r="B973" s="7" t="s">
        <v>1742</v>
      </c>
      <c r="C973" s="7" t="s">
        <v>1779</v>
      </c>
      <c r="D973" s="7" t="s">
        <v>1780</v>
      </c>
      <c r="E973" s="7" t="s">
        <v>423</v>
      </c>
      <c r="F973" s="7" t="s">
        <v>36</v>
      </c>
      <c r="G973" s="8">
        <v>41395</v>
      </c>
      <c r="H973" s="8">
        <v>49674</v>
      </c>
      <c r="I973" s="9">
        <v>279.49</v>
      </c>
      <c r="J973" s="9">
        <v>258.44</v>
      </c>
      <c r="K973" s="9">
        <f t="shared" si="4"/>
        <v>-21.050000000000011</v>
      </c>
      <c r="L973" s="10">
        <f t="shared" si="5"/>
        <v>-7.5315753694228812E-2</v>
      </c>
      <c r="M973" s="11">
        <v>11063.27</v>
      </c>
      <c r="N973" s="9"/>
      <c r="O973" s="9"/>
      <c r="P973" s="9" t="s">
        <v>785</v>
      </c>
      <c r="Q973" s="11">
        <f t="shared" si="6"/>
        <v>22.682191780821917</v>
      </c>
      <c r="R973" s="7" t="s">
        <v>1919</v>
      </c>
      <c r="S973" s="7"/>
      <c r="T973" s="7" t="s">
        <v>36</v>
      </c>
      <c r="U973" t="str">
        <f>IF(COUNTIF($A$2:A973,A973)=1,"Joiner","Not new")</f>
        <v>Not new</v>
      </c>
    </row>
    <row r="974" spans="1:21" customFormat="1" hidden="1" x14ac:dyDescent="0.35">
      <c r="A974" s="7" t="s">
        <v>1744</v>
      </c>
      <c r="B974" s="7" t="s">
        <v>1745</v>
      </c>
      <c r="C974" s="7" t="s">
        <v>1779</v>
      </c>
      <c r="D974" s="7" t="s">
        <v>1780</v>
      </c>
      <c r="E974" s="7" t="s">
        <v>423</v>
      </c>
      <c r="F974" s="7" t="s">
        <v>36</v>
      </c>
      <c r="G974" s="8">
        <v>41828</v>
      </c>
      <c r="H974" s="8">
        <v>45383</v>
      </c>
      <c r="I974" s="9">
        <v>12.74</v>
      </c>
      <c r="J974" s="9">
        <v>30.560000000000002</v>
      </c>
      <c r="K974" s="9">
        <f t="shared" si="4"/>
        <v>17.82</v>
      </c>
      <c r="L974" s="10">
        <f t="shared" si="5"/>
        <v>1.3987441130298273</v>
      </c>
      <c r="M974" s="11">
        <v>2144.4299999999998</v>
      </c>
      <c r="N974" s="9"/>
      <c r="O974" s="9"/>
      <c r="P974" s="9" t="s">
        <v>785</v>
      </c>
      <c r="Q974" s="11">
        <f t="shared" si="6"/>
        <v>9.7397260273972606</v>
      </c>
      <c r="R974" s="7" t="s">
        <v>1920</v>
      </c>
      <c r="S974" s="7"/>
      <c r="T974" s="7" t="s">
        <v>36</v>
      </c>
      <c r="U974" t="str">
        <f>IF(COUNTIF($A$2:A974,A974)=1,"Joiner","Not new")</f>
        <v>Not new</v>
      </c>
    </row>
    <row r="975" spans="1:21" customFormat="1" hidden="1" x14ac:dyDescent="0.35">
      <c r="A975" s="7" t="s">
        <v>1747</v>
      </c>
      <c r="B975" s="7" t="s">
        <v>1748</v>
      </c>
      <c r="C975" s="7" t="s">
        <v>1779</v>
      </c>
      <c r="D975" s="7" t="s">
        <v>1780</v>
      </c>
      <c r="E975" s="7" t="s">
        <v>423</v>
      </c>
      <c r="F975" s="7" t="s">
        <v>197</v>
      </c>
      <c r="G975" s="8">
        <v>39933</v>
      </c>
      <c r="H975" s="8">
        <v>49399</v>
      </c>
      <c r="I975" s="9">
        <v>150.26999999999998</v>
      </c>
      <c r="J975" s="9">
        <v>70.67</v>
      </c>
      <c r="K975" s="9">
        <f t="shared" si="4"/>
        <v>-79.59999999999998</v>
      </c>
      <c r="L975" s="10">
        <f t="shared" si="5"/>
        <v>-0.52971318293737935</v>
      </c>
      <c r="M975" s="11">
        <v>907.90999999999985</v>
      </c>
      <c r="N975" s="9"/>
      <c r="O975" s="9"/>
      <c r="P975" s="9" t="s">
        <v>785</v>
      </c>
      <c r="Q975" s="11">
        <f t="shared" si="6"/>
        <v>25.934246575342467</v>
      </c>
      <c r="R975" s="7" t="s">
        <v>1921</v>
      </c>
      <c r="S975" s="7"/>
      <c r="T975" s="7" t="s">
        <v>197</v>
      </c>
      <c r="U975" t="str">
        <f>IF(COUNTIF($A$2:A975,A975)=1,"Joiner","Not new")</f>
        <v>Not new</v>
      </c>
    </row>
    <row r="976" spans="1:21" customFormat="1" hidden="1" x14ac:dyDescent="0.35">
      <c r="A976" s="7" t="s">
        <v>1922</v>
      </c>
      <c r="B976" s="7" t="s">
        <v>1736</v>
      </c>
      <c r="C976" s="7" t="s">
        <v>1779</v>
      </c>
      <c r="D976" s="7" t="s">
        <v>1780</v>
      </c>
      <c r="E976" s="7" t="s">
        <v>423</v>
      </c>
      <c r="F976" s="7" t="s">
        <v>36</v>
      </c>
      <c r="G976" s="8">
        <v>42095</v>
      </c>
      <c r="H976" s="8">
        <v>45741</v>
      </c>
      <c r="I976" s="9" t="s">
        <v>95</v>
      </c>
      <c r="J976" s="9" t="s">
        <v>95</v>
      </c>
      <c r="K976" s="9" t="str">
        <f t="shared" si="4"/>
        <v>-</v>
      </c>
      <c r="L976" s="10" t="str">
        <f t="shared" si="5"/>
        <v>-</v>
      </c>
      <c r="M976" s="11" t="s">
        <v>95</v>
      </c>
      <c r="N976" s="9"/>
      <c r="O976" s="9"/>
      <c r="P976" s="9" t="s">
        <v>785</v>
      </c>
      <c r="Q976" s="11">
        <f t="shared" si="6"/>
        <v>9.9890410958904106</v>
      </c>
      <c r="R976" s="7" t="s">
        <v>1923</v>
      </c>
      <c r="S976" s="7"/>
      <c r="T976" s="7" t="s">
        <v>95</v>
      </c>
      <c r="U976" t="str">
        <f>IF(COUNTIF($A$2:A976,A976)=1,"Joiner","Not new")</f>
        <v>Not new</v>
      </c>
    </row>
    <row r="977" spans="1:21" customFormat="1" hidden="1" x14ac:dyDescent="0.35">
      <c r="A977" s="7" t="s">
        <v>1924</v>
      </c>
      <c r="B977" s="7" t="s">
        <v>1925</v>
      </c>
      <c r="C977" s="7" t="s">
        <v>1779</v>
      </c>
      <c r="D977" s="7" t="s">
        <v>1780</v>
      </c>
      <c r="E977" s="7" t="s">
        <v>423</v>
      </c>
      <c r="F977" s="7" t="s">
        <v>28</v>
      </c>
      <c r="G977" s="8">
        <v>42429</v>
      </c>
      <c r="H977" s="8" t="s">
        <v>1926</v>
      </c>
      <c r="I977" s="9">
        <v>15.2</v>
      </c>
      <c r="J977" s="9">
        <v>14.87</v>
      </c>
      <c r="K977" s="9">
        <f t="shared" si="4"/>
        <v>-0.33000000000000007</v>
      </c>
      <c r="L977" s="10">
        <f t="shared" si="5"/>
        <v>-2.1710526315789479E-2</v>
      </c>
      <c r="M977" s="11" t="s">
        <v>95</v>
      </c>
      <c r="N977" s="9"/>
      <c r="O977" s="9"/>
      <c r="P977" s="9" t="s">
        <v>785</v>
      </c>
      <c r="Q977" s="11">
        <v>0</v>
      </c>
      <c r="R977" s="7" t="s">
        <v>1927</v>
      </c>
      <c r="S977" s="7"/>
      <c r="T977" s="7" t="s">
        <v>28</v>
      </c>
      <c r="U977" t="str">
        <f>IF(COUNTIF($A$2:A977,A977)=1,"Joiner","Not new")</f>
        <v>Joiner</v>
      </c>
    </row>
    <row r="978" spans="1:21" customFormat="1" hidden="1" x14ac:dyDescent="0.35">
      <c r="A978" s="7" t="s">
        <v>1928</v>
      </c>
      <c r="B978" s="7" t="s">
        <v>1929</v>
      </c>
      <c r="C978" s="7" t="s">
        <v>1779</v>
      </c>
      <c r="D978" s="7" t="s">
        <v>1780</v>
      </c>
      <c r="E978" s="7" t="s">
        <v>423</v>
      </c>
      <c r="F978" s="7" t="s">
        <v>95</v>
      </c>
      <c r="G978" s="8" t="s">
        <v>95</v>
      </c>
      <c r="H978" s="8" t="s">
        <v>95</v>
      </c>
      <c r="I978" s="9" t="s">
        <v>95</v>
      </c>
      <c r="J978" s="9" t="s">
        <v>95</v>
      </c>
      <c r="K978" s="9" t="str">
        <f t="shared" si="4"/>
        <v>-</v>
      </c>
      <c r="L978" s="10" t="str">
        <f t="shared" si="5"/>
        <v>-</v>
      </c>
      <c r="M978" s="11" t="s">
        <v>95</v>
      </c>
      <c r="N978" s="9"/>
      <c r="O978" s="9"/>
      <c r="P978" s="9" t="s">
        <v>785</v>
      </c>
      <c r="Q978" s="11">
        <v>0</v>
      </c>
      <c r="R978" s="7" t="s">
        <v>1930</v>
      </c>
      <c r="S978" s="7"/>
      <c r="T978" s="7" t="s">
        <v>28</v>
      </c>
      <c r="U978" t="str">
        <f>IF(COUNTIF($A$2:A978,A978)=1,"Joiner","Not new")</f>
        <v>Joiner</v>
      </c>
    </row>
    <row r="979" spans="1:21" customFormat="1" hidden="1" x14ac:dyDescent="0.35">
      <c r="A979" s="7" t="s">
        <v>1931</v>
      </c>
      <c r="B979" s="7" t="s">
        <v>1932</v>
      </c>
      <c r="C979" s="7" t="s">
        <v>1779</v>
      </c>
      <c r="D979" s="7" t="s">
        <v>1780</v>
      </c>
      <c r="E979" s="7" t="s">
        <v>423</v>
      </c>
      <c r="F979" s="7" t="s">
        <v>95</v>
      </c>
      <c r="G979" s="8">
        <v>42461</v>
      </c>
      <c r="H979" s="8" t="s">
        <v>95</v>
      </c>
      <c r="I979" s="9" t="s">
        <v>95</v>
      </c>
      <c r="J979" s="9" t="s">
        <v>95</v>
      </c>
      <c r="K979" s="9" t="str">
        <f t="shared" si="4"/>
        <v>-</v>
      </c>
      <c r="L979" s="10" t="str">
        <f t="shared" si="5"/>
        <v>-</v>
      </c>
      <c r="M979" s="11" t="s">
        <v>95</v>
      </c>
      <c r="N979" s="9"/>
      <c r="O979" s="9"/>
      <c r="P979" s="9" t="s">
        <v>785</v>
      </c>
      <c r="Q979" s="11">
        <v>0</v>
      </c>
      <c r="R979" s="7" t="s">
        <v>1933</v>
      </c>
      <c r="S979" s="7"/>
      <c r="T979" s="7" t="s">
        <v>197</v>
      </c>
      <c r="U979" t="str">
        <f>IF(COUNTIF($A$2:A979,A979)=1,"Joiner","Not new")</f>
        <v>Joiner</v>
      </c>
    </row>
    <row r="980" spans="1:21" customFormat="1" hidden="1" x14ac:dyDescent="0.35">
      <c r="A980" s="7" t="s">
        <v>1934</v>
      </c>
      <c r="B980" s="7" t="s">
        <v>1935</v>
      </c>
      <c r="C980" s="7" t="s">
        <v>1779</v>
      </c>
      <c r="D980" s="7" t="s">
        <v>1780</v>
      </c>
      <c r="E980" s="7" t="s">
        <v>423</v>
      </c>
      <c r="F980" s="7" t="s">
        <v>36</v>
      </c>
      <c r="G980" s="8">
        <v>42333</v>
      </c>
      <c r="H980" s="8">
        <v>44286</v>
      </c>
      <c r="I980" s="9">
        <v>11.1</v>
      </c>
      <c r="J980" s="9">
        <v>24.56</v>
      </c>
      <c r="K980" s="9">
        <f t="shared" si="4"/>
        <v>13.459999999999999</v>
      </c>
      <c r="L980" s="10">
        <f t="shared" si="5"/>
        <v>1.2126126126126127</v>
      </c>
      <c r="M980" s="11">
        <v>57.379999999999995</v>
      </c>
      <c r="N980" s="9"/>
      <c r="O980" s="9"/>
      <c r="P980" s="9" t="s">
        <v>625</v>
      </c>
      <c r="Q980" s="11">
        <f t="shared" si="6"/>
        <v>5.3506849315068497</v>
      </c>
      <c r="R980" s="7" t="s">
        <v>1936</v>
      </c>
      <c r="S980" s="7"/>
      <c r="T980" s="7" t="s">
        <v>36</v>
      </c>
      <c r="U980" t="str">
        <f>IF(COUNTIF($A$2:A980,A980)=1,"Joiner","Not new")</f>
        <v>Joiner</v>
      </c>
    </row>
    <row r="981" spans="1:21" customFormat="1" hidden="1" x14ac:dyDescent="0.35">
      <c r="A981" s="7" t="s">
        <v>1937</v>
      </c>
      <c r="B981" s="7" t="s">
        <v>1938</v>
      </c>
      <c r="C981" s="7" t="s">
        <v>1779</v>
      </c>
      <c r="D981" s="7" t="s">
        <v>1780</v>
      </c>
      <c r="E981" s="7" t="s">
        <v>423</v>
      </c>
      <c r="F981" s="7" t="s">
        <v>36</v>
      </c>
      <c r="G981" s="8">
        <v>42643</v>
      </c>
      <c r="H981" s="8">
        <v>51591</v>
      </c>
      <c r="I981" s="9">
        <v>0</v>
      </c>
      <c r="J981" s="9">
        <v>0</v>
      </c>
      <c r="K981" s="9">
        <f t="shared" si="4"/>
        <v>0</v>
      </c>
      <c r="L981" s="10" t="str">
        <f t="shared" si="5"/>
        <v>-</v>
      </c>
      <c r="M981" s="11">
        <v>0</v>
      </c>
      <c r="N981" s="9"/>
      <c r="O981" s="9"/>
      <c r="P981" s="9" t="s">
        <v>785</v>
      </c>
      <c r="Q981" s="11">
        <f t="shared" si="6"/>
        <v>24.515068493150686</v>
      </c>
      <c r="R981" s="7" t="s">
        <v>1939</v>
      </c>
      <c r="S981" s="7"/>
      <c r="T981" s="7" t="s">
        <v>36</v>
      </c>
      <c r="U981" t="str">
        <f>IF(COUNTIF($A$2:A981,A981)=1,"Joiner","Not new")</f>
        <v>Joiner</v>
      </c>
    </row>
    <row r="982" spans="1:21" customFormat="1" hidden="1" x14ac:dyDescent="0.35">
      <c r="A982" s="7" t="s">
        <v>1940</v>
      </c>
      <c r="B982" s="7" t="s">
        <v>1941</v>
      </c>
      <c r="C982" s="7" t="s">
        <v>1779</v>
      </c>
      <c r="D982" s="7" t="s">
        <v>1780</v>
      </c>
      <c r="E982" s="7" t="s">
        <v>423</v>
      </c>
      <c r="F982" s="7" t="s">
        <v>28</v>
      </c>
      <c r="G982" s="8" t="s">
        <v>95</v>
      </c>
      <c r="H982" s="8" t="s">
        <v>95</v>
      </c>
      <c r="I982" s="9" t="s">
        <v>95</v>
      </c>
      <c r="J982" s="9" t="s">
        <v>95</v>
      </c>
      <c r="K982" s="9" t="str">
        <f t="shared" si="4"/>
        <v>-</v>
      </c>
      <c r="L982" s="10" t="str">
        <f t="shared" si="5"/>
        <v>-</v>
      </c>
      <c r="M982" s="11" t="s">
        <v>95</v>
      </c>
      <c r="N982" s="9"/>
      <c r="O982" s="9"/>
      <c r="P982" s="9" t="s">
        <v>785</v>
      </c>
      <c r="Q982" s="11">
        <v>0</v>
      </c>
      <c r="R982" s="7" t="s">
        <v>1942</v>
      </c>
      <c r="S982" s="7"/>
      <c r="T982" s="7" t="s">
        <v>28</v>
      </c>
      <c r="U982" t="str">
        <f>IF(COUNTIF($A$2:A982,A982)=1,"Joiner","Not new")</f>
        <v>Joiner</v>
      </c>
    </row>
    <row r="983" spans="1:21" customFormat="1" hidden="1" x14ac:dyDescent="0.35">
      <c r="A983" s="7" t="s">
        <v>1943</v>
      </c>
      <c r="B983" s="7" t="s">
        <v>1944</v>
      </c>
      <c r="C983" s="7" t="s">
        <v>1779</v>
      </c>
      <c r="D983" s="7" t="s">
        <v>1780</v>
      </c>
      <c r="E983" s="7" t="s">
        <v>423</v>
      </c>
      <c r="F983" s="7" t="s">
        <v>28</v>
      </c>
      <c r="G983" s="8">
        <v>42443</v>
      </c>
      <c r="H983" s="8">
        <v>47603</v>
      </c>
      <c r="I983" s="9">
        <v>3.27</v>
      </c>
      <c r="J983" s="9">
        <v>3.27</v>
      </c>
      <c r="K983" s="9">
        <f t="shared" si="4"/>
        <v>0</v>
      </c>
      <c r="L983" s="10">
        <f t="shared" si="5"/>
        <v>0</v>
      </c>
      <c r="M983" s="11">
        <v>17.27</v>
      </c>
      <c r="N983" s="9"/>
      <c r="O983" s="9"/>
      <c r="P983" s="9" t="s">
        <v>785</v>
      </c>
      <c r="Q983" s="11">
        <f t="shared" si="6"/>
        <v>14.136986301369863</v>
      </c>
      <c r="R983" s="7" t="s">
        <v>1945</v>
      </c>
      <c r="S983" s="7"/>
      <c r="T983" s="7" t="s">
        <v>28</v>
      </c>
      <c r="U983" t="str">
        <f>IF(COUNTIF($A$2:A983,A983)=1,"Joiner","Not new")</f>
        <v>Joiner</v>
      </c>
    </row>
    <row r="984" spans="1:21" customFormat="1" hidden="1" x14ac:dyDescent="0.35">
      <c r="A984" s="7" t="s">
        <v>1946</v>
      </c>
      <c r="B984" s="7" t="s">
        <v>1947</v>
      </c>
      <c r="C984" s="7" t="s">
        <v>1779</v>
      </c>
      <c r="D984" s="7" t="s">
        <v>1780</v>
      </c>
      <c r="E984" s="7" t="s">
        <v>423</v>
      </c>
      <c r="F984" s="7" t="s">
        <v>36</v>
      </c>
      <c r="G984" s="8">
        <v>42639</v>
      </c>
      <c r="H984" s="8">
        <v>43735</v>
      </c>
      <c r="I984" s="9">
        <v>0</v>
      </c>
      <c r="J984" s="9">
        <v>0</v>
      </c>
      <c r="K984" s="9">
        <f t="shared" si="4"/>
        <v>0</v>
      </c>
      <c r="L984" s="10" t="str">
        <f t="shared" si="5"/>
        <v>-</v>
      </c>
      <c r="M984" s="11">
        <v>0</v>
      </c>
      <c r="N984" s="9"/>
      <c r="O984" s="9"/>
      <c r="P984" s="9" t="s">
        <v>785</v>
      </c>
      <c r="Q984" s="11">
        <f t="shared" si="6"/>
        <v>3.0027397260273974</v>
      </c>
      <c r="R984" s="7" t="s">
        <v>1948</v>
      </c>
      <c r="S984" s="7"/>
      <c r="T984" s="7" t="s">
        <v>36</v>
      </c>
      <c r="U984" t="str">
        <f>IF(COUNTIF($A$2:A984,A984)=1,"Joiner","Not new")</f>
        <v>Joiner</v>
      </c>
    </row>
    <row r="985" spans="1:21" customFormat="1" hidden="1" x14ac:dyDescent="0.35">
      <c r="A985" s="7" t="s">
        <v>534</v>
      </c>
      <c r="B985" s="7" t="s">
        <v>535</v>
      </c>
      <c r="C985" s="7" t="s">
        <v>1779</v>
      </c>
      <c r="D985" s="7" t="s">
        <v>1780</v>
      </c>
      <c r="E985" s="7" t="s">
        <v>1949</v>
      </c>
      <c r="F985" s="7" t="s">
        <v>36</v>
      </c>
      <c r="G985" s="8">
        <v>40673</v>
      </c>
      <c r="H985" s="8">
        <v>45535</v>
      </c>
      <c r="I985" s="9">
        <v>79.3</v>
      </c>
      <c r="J985" s="9">
        <v>74.03</v>
      </c>
      <c r="K985" s="9">
        <f t="shared" si="4"/>
        <v>-5.269999999999996</v>
      </c>
      <c r="L985" s="10">
        <f t="shared" si="5"/>
        <v>-6.6456494325346741E-2</v>
      </c>
      <c r="M985" s="11">
        <v>580.5</v>
      </c>
      <c r="N985" s="9"/>
      <c r="O985" s="9"/>
      <c r="P985" s="9" t="s">
        <v>625</v>
      </c>
      <c r="Q985" s="11">
        <f t="shared" si="6"/>
        <v>13.32054794520548</v>
      </c>
      <c r="R985" s="7" t="s">
        <v>1950</v>
      </c>
      <c r="S985" s="7"/>
      <c r="T985" s="7" t="s">
        <v>36</v>
      </c>
      <c r="U985" t="str">
        <f>IF(COUNTIF($A$2:A985,A985)=1,"Joiner","Not new")</f>
        <v>Not new</v>
      </c>
    </row>
    <row r="986" spans="1:21" customFormat="1" hidden="1" x14ac:dyDescent="0.35">
      <c r="A986" s="7" t="s">
        <v>537</v>
      </c>
      <c r="B986" s="7" t="s">
        <v>538</v>
      </c>
      <c r="C986" s="7" t="s">
        <v>1779</v>
      </c>
      <c r="D986" s="7" t="s">
        <v>1780</v>
      </c>
      <c r="E986" s="7" t="s">
        <v>1949</v>
      </c>
      <c r="F986" s="7" t="s">
        <v>28</v>
      </c>
      <c r="G986" s="8">
        <v>40603</v>
      </c>
      <c r="H986" s="8">
        <v>43069</v>
      </c>
      <c r="I986" s="9">
        <v>314.3</v>
      </c>
      <c r="J986" s="9">
        <v>314.3</v>
      </c>
      <c r="K986" s="9">
        <f t="shared" si="4"/>
        <v>0</v>
      </c>
      <c r="L986" s="10">
        <f t="shared" si="5"/>
        <v>0</v>
      </c>
      <c r="M986" s="11">
        <v>2879.25</v>
      </c>
      <c r="N986" s="9"/>
      <c r="O986" s="9"/>
      <c r="P986" s="9" t="s">
        <v>643</v>
      </c>
      <c r="Q986" s="11">
        <f>(H986-G986)/365</f>
        <v>6.7561643835616438</v>
      </c>
      <c r="R986" s="7" t="s">
        <v>1951</v>
      </c>
      <c r="S986" s="7"/>
      <c r="T986" s="7" t="s">
        <v>28</v>
      </c>
      <c r="U986" t="str">
        <f>IF(COUNTIF($A$2:A986,A986)=1,"Joiner","Not new")</f>
        <v>Not new</v>
      </c>
    </row>
    <row r="987" spans="1:21" customFormat="1" hidden="1" x14ac:dyDescent="0.35">
      <c r="A987" s="7" t="s">
        <v>549</v>
      </c>
      <c r="B987" s="7" t="s">
        <v>1753</v>
      </c>
      <c r="C987" s="7" t="s">
        <v>1779</v>
      </c>
      <c r="D987" s="7" t="s">
        <v>1780</v>
      </c>
      <c r="E987" s="7" t="s">
        <v>1949</v>
      </c>
      <c r="F987" s="7" t="s">
        <v>32</v>
      </c>
      <c r="G987" s="8">
        <v>41524</v>
      </c>
      <c r="H987" s="8">
        <v>42313</v>
      </c>
      <c r="I987" s="9">
        <v>43.86</v>
      </c>
      <c r="J987" s="9">
        <v>46.03</v>
      </c>
      <c r="K987" s="9">
        <f t="shared" si="4"/>
        <v>2.1700000000000017</v>
      </c>
      <c r="L987" s="10">
        <f t="shared" si="5"/>
        <v>4.947560419516648E-2</v>
      </c>
      <c r="M987" s="11">
        <v>398.07</v>
      </c>
      <c r="N987" s="9"/>
      <c r="O987" s="9"/>
      <c r="P987" s="9" t="s">
        <v>643</v>
      </c>
      <c r="Q987" s="11">
        <f t="shared" si="6"/>
        <v>2.1616438356164385</v>
      </c>
      <c r="R987" s="7" t="s">
        <v>1952</v>
      </c>
      <c r="S987" s="7"/>
      <c r="T987" s="7" t="s">
        <v>32</v>
      </c>
      <c r="U987" t="str">
        <f>IF(COUNTIF($A$2:A987,A987)=1,"Joiner","Not new")</f>
        <v>Not new</v>
      </c>
    </row>
    <row r="988" spans="1:21" customFormat="1" hidden="1" x14ac:dyDescent="0.35">
      <c r="A988" s="7" t="s">
        <v>930</v>
      </c>
      <c r="B988" s="7" t="s">
        <v>1756</v>
      </c>
      <c r="C988" s="7" t="s">
        <v>1779</v>
      </c>
      <c r="D988" s="7" t="s">
        <v>1780</v>
      </c>
      <c r="E988" s="7" t="s">
        <v>1949</v>
      </c>
      <c r="F988" s="7" t="s">
        <v>36</v>
      </c>
      <c r="G988" s="8">
        <v>41214</v>
      </c>
      <c r="H988" s="8">
        <v>43553</v>
      </c>
      <c r="I988" s="9">
        <v>73.59</v>
      </c>
      <c r="J988" s="9">
        <v>52.33</v>
      </c>
      <c r="K988" s="9">
        <f t="shared" si="4"/>
        <v>-21.260000000000005</v>
      </c>
      <c r="L988" s="10">
        <f t="shared" si="5"/>
        <v>-0.28889794809077324</v>
      </c>
      <c r="M988" s="11">
        <v>380.96000000000004</v>
      </c>
      <c r="N988" s="9"/>
      <c r="O988" s="9"/>
      <c r="P988" s="9" t="s">
        <v>643</v>
      </c>
      <c r="Q988" s="11">
        <f t="shared" si="6"/>
        <v>6.4082191780821915</v>
      </c>
      <c r="R988" s="7" t="s">
        <v>1953</v>
      </c>
      <c r="S988" s="7"/>
      <c r="T988" s="7" t="s">
        <v>36</v>
      </c>
      <c r="U988" t="str">
        <f>IF(COUNTIF($A$2:A988,A988)=1,"Joiner","Not new")</f>
        <v>Not new</v>
      </c>
    </row>
    <row r="989" spans="1:21" customFormat="1" hidden="1" x14ac:dyDescent="0.35">
      <c r="A989" s="7" t="s">
        <v>936</v>
      </c>
      <c r="B989" s="7" t="s">
        <v>1758</v>
      </c>
      <c r="C989" s="7" t="s">
        <v>1779</v>
      </c>
      <c r="D989" s="7" t="s">
        <v>1780</v>
      </c>
      <c r="E989" s="7" t="s">
        <v>1949</v>
      </c>
      <c r="F989" s="7" t="s">
        <v>32</v>
      </c>
      <c r="G989" s="8">
        <v>41284</v>
      </c>
      <c r="H989" s="8">
        <v>43251</v>
      </c>
      <c r="I989" s="9">
        <v>43.8</v>
      </c>
      <c r="J989" s="9">
        <v>60.6</v>
      </c>
      <c r="K989" s="9">
        <f t="shared" si="4"/>
        <v>16.800000000000004</v>
      </c>
      <c r="L989" s="10">
        <f t="shared" si="5"/>
        <v>0.38356164383561658</v>
      </c>
      <c r="M989" s="11">
        <v>2269.7000000000003</v>
      </c>
      <c r="N989" s="9"/>
      <c r="O989" s="9"/>
      <c r="P989" s="9" t="s">
        <v>631</v>
      </c>
      <c r="Q989" s="11">
        <f t="shared" si="6"/>
        <v>5.3890410958904109</v>
      </c>
      <c r="R989" s="7" t="s">
        <v>1954</v>
      </c>
      <c r="S989" s="7"/>
      <c r="T989" s="7" t="s">
        <v>32</v>
      </c>
      <c r="U989" t="str">
        <f>IF(COUNTIF($A$2:A989,A989)=1,"Joiner","Not new")</f>
        <v>Not new</v>
      </c>
    </row>
    <row r="990" spans="1:21" customFormat="1" hidden="1" x14ac:dyDescent="0.35">
      <c r="A990" s="7" t="s">
        <v>952</v>
      </c>
      <c r="B990" s="7" t="s">
        <v>953</v>
      </c>
      <c r="C990" s="7" t="s">
        <v>1779</v>
      </c>
      <c r="D990" s="7" t="s">
        <v>1780</v>
      </c>
      <c r="E990" s="7" t="s">
        <v>1949</v>
      </c>
      <c r="F990" s="7" t="s">
        <v>36</v>
      </c>
      <c r="G990" s="8">
        <v>42009</v>
      </c>
      <c r="H990" s="8">
        <v>44651</v>
      </c>
      <c r="I990" s="9">
        <v>192.85</v>
      </c>
      <c r="J990" s="9">
        <v>192.85</v>
      </c>
      <c r="K990" s="9">
        <f t="shared" si="4"/>
        <v>0</v>
      </c>
      <c r="L990" s="10">
        <f t="shared" si="5"/>
        <v>0</v>
      </c>
      <c r="M990" s="11">
        <v>1647.02</v>
      </c>
      <c r="N990" s="9"/>
      <c r="O990" s="9"/>
      <c r="P990" s="9" t="s">
        <v>625</v>
      </c>
      <c r="Q990" s="11">
        <f t="shared" si="6"/>
        <v>7.2383561643835614</v>
      </c>
      <c r="R990" s="7" t="s">
        <v>1955</v>
      </c>
      <c r="S990" s="7"/>
      <c r="T990" s="7" t="s">
        <v>36</v>
      </c>
      <c r="U990" t="str">
        <f>IF(COUNTIF($A$2:A990,A990)=1,"Joiner","Not new")</f>
        <v>Not new</v>
      </c>
    </row>
    <row r="991" spans="1:21" customFormat="1" hidden="1" x14ac:dyDescent="0.35">
      <c r="A991" s="7" t="s">
        <v>1765</v>
      </c>
      <c r="B991" s="7" t="s">
        <v>1766</v>
      </c>
      <c r="C991" s="7" t="s">
        <v>1779</v>
      </c>
      <c r="D991" s="7" t="s">
        <v>1780</v>
      </c>
      <c r="E991" s="7" t="s">
        <v>1949</v>
      </c>
      <c r="F991" s="7" t="s">
        <v>28</v>
      </c>
      <c r="G991" s="8">
        <v>42552</v>
      </c>
      <c r="H991" s="8">
        <v>43191</v>
      </c>
      <c r="I991" s="9">
        <v>43.3</v>
      </c>
      <c r="J991" s="9">
        <v>25.9</v>
      </c>
      <c r="K991" s="9">
        <f t="shared" si="4"/>
        <v>-17.399999999999999</v>
      </c>
      <c r="L991" s="10">
        <f t="shared" si="5"/>
        <v>-0.40184757505773672</v>
      </c>
      <c r="M991" s="11">
        <v>430.20000000000005</v>
      </c>
      <c r="N991" s="9"/>
      <c r="O991" s="9"/>
      <c r="P991" s="9" t="s">
        <v>625</v>
      </c>
      <c r="Q991" s="11">
        <f t="shared" si="6"/>
        <v>1.7506849315068493</v>
      </c>
      <c r="R991" s="7" t="s">
        <v>1956</v>
      </c>
      <c r="S991" s="7"/>
      <c r="T991" s="7" t="s">
        <v>28</v>
      </c>
      <c r="U991" t="str">
        <f>IF(COUNTIF($A$2:A991,A991)=1,"Joiner","Not new")</f>
        <v>Not new</v>
      </c>
    </row>
    <row r="992" spans="1:21" customFormat="1" hidden="1" x14ac:dyDescent="0.35">
      <c r="A992" s="7" t="s">
        <v>1768</v>
      </c>
      <c r="B992" s="7" t="s">
        <v>1769</v>
      </c>
      <c r="C992" s="7" t="s">
        <v>1779</v>
      </c>
      <c r="D992" s="7" t="s">
        <v>1780</v>
      </c>
      <c r="E992" s="7" t="s">
        <v>1949</v>
      </c>
      <c r="F992" s="7" t="s">
        <v>36</v>
      </c>
      <c r="G992" s="8">
        <v>42461</v>
      </c>
      <c r="H992" s="8">
        <v>44561</v>
      </c>
      <c r="I992" s="9">
        <v>0</v>
      </c>
      <c r="J992" s="9">
        <v>0</v>
      </c>
      <c r="K992" s="9">
        <f t="shared" si="4"/>
        <v>0</v>
      </c>
      <c r="L992" s="10" t="str">
        <f t="shared" si="5"/>
        <v>-</v>
      </c>
      <c r="M992" s="11">
        <v>0</v>
      </c>
      <c r="N992" s="9"/>
      <c r="O992" s="9"/>
      <c r="P992" s="9" t="s">
        <v>631</v>
      </c>
      <c r="Q992" s="11">
        <f t="shared" si="6"/>
        <v>5.7534246575342465</v>
      </c>
      <c r="R992" s="7" t="s">
        <v>1957</v>
      </c>
      <c r="S992" s="7"/>
      <c r="T992" s="7" t="s">
        <v>36</v>
      </c>
      <c r="U992" t="str">
        <f>IF(COUNTIF($A$2:A992,A992)=1,"Joiner","Not new")</f>
        <v>Not new</v>
      </c>
    </row>
    <row r="993" spans="1:21" customFormat="1" hidden="1" x14ac:dyDescent="0.35">
      <c r="A993" s="7" t="s">
        <v>1771</v>
      </c>
      <c r="B993" s="7" t="s">
        <v>1772</v>
      </c>
      <c r="C993" s="7" t="s">
        <v>1779</v>
      </c>
      <c r="D993" s="7" t="s">
        <v>1780</v>
      </c>
      <c r="E993" s="7" t="s">
        <v>1949</v>
      </c>
      <c r="F993" s="7" t="s">
        <v>28</v>
      </c>
      <c r="G993" s="8">
        <v>42370</v>
      </c>
      <c r="H993" s="8">
        <v>44286</v>
      </c>
      <c r="I993" s="9">
        <v>37.799999999999997</v>
      </c>
      <c r="J993" s="9">
        <v>48.1</v>
      </c>
      <c r="K993" s="9">
        <f t="shared" si="4"/>
        <v>10.300000000000004</v>
      </c>
      <c r="L993" s="10">
        <f t="shared" si="5"/>
        <v>0.27248677248677261</v>
      </c>
      <c r="M993" s="11">
        <v>212.2</v>
      </c>
      <c r="N993" s="9"/>
      <c r="O993" s="9"/>
      <c r="P993" s="9" t="s">
        <v>625</v>
      </c>
      <c r="Q993" s="11">
        <f t="shared" si="6"/>
        <v>5.2493150684931509</v>
      </c>
      <c r="R993" s="7" t="s">
        <v>1958</v>
      </c>
      <c r="S993" s="7"/>
      <c r="T993" s="7" t="s">
        <v>28</v>
      </c>
      <c r="U993" t="str">
        <f>IF(COUNTIF($A$2:A993,A993)=1,"Joiner","Not new")</f>
        <v>Not new</v>
      </c>
    </row>
    <row r="994" spans="1:21" customFormat="1" hidden="1" x14ac:dyDescent="0.35">
      <c r="A994" s="7" t="s">
        <v>1959</v>
      </c>
      <c r="B994" s="7" t="s">
        <v>1960</v>
      </c>
      <c r="C994" s="7" t="s">
        <v>1779</v>
      </c>
      <c r="D994" s="7" t="s">
        <v>1780</v>
      </c>
      <c r="E994" s="7" t="s">
        <v>1949</v>
      </c>
      <c r="F994" s="7" t="s">
        <v>28</v>
      </c>
      <c r="G994" s="8">
        <v>42308</v>
      </c>
      <c r="H994" s="8">
        <v>43039</v>
      </c>
      <c r="I994" s="9">
        <v>16.059999999999999</v>
      </c>
      <c r="J994" s="9">
        <v>19.91</v>
      </c>
      <c r="K994" s="9">
        <f>IFERROR(J994-I994,"-")</f>
        <v>3.8500000000000014</v>
      </c>
      <c r="L994" s="10">
        <f>IFERROR(K994/I994,"-")</f>
        <v>0.23972602739726037</v>
      </c>
      <c r="M994" s="11">
        <v>39.879999999999995</v>
      </c>
      <c r="N994" s="9"/>
      <c r="O994" s="9"/>
      <c r="P994" s="9" t="s">
        <v>643</v>
      </c>
      <c r="Q994" s="11">
        <f t="shared" si="6"/>
        <v>2.0027397260273974</v>
      </c>
      <c r="R994" s="7" t="s">
        <v>1961</v>
      </c>
      <c r="S994" s="7"/>
      <c r="T994" s="7" t="s">
        <v>28</v>
      </c>
      <c r="U994" t="str">
        <f>IF(COUNTIF($A$2:A994,A994)=1,"Joiner","Not new")</f>
        <v>Joiner</v>
      </c>
    </row>
    <row r="995" spans="1:21" customFormat="1" hidden="1" x14ac:dyDescent="0.35">
      <c r="A995" s="7" t="s">
        <v>1962</v>
      </c>
      <c r="B995" s="7" t="s">
        <v>1963</v>
      </c>
      <c r="C995" s="7" t="s">
        <v>1779</v>
      </c>
      <c r="D995" s="7" t="s">
        <v>1780</v>
      </c>
      <c r="E995" s="7" t="s">
        <v>1949</v>
      </c>
      <c r="F995" s="7" t="s">
        <v>36</v>
      </c>
      <c r="G995" s="8">
        <v>42373</v>
      </c>
      <c r="H995" s="8">
        <v>43581</v>
      </c>
      <c r="I995" s="9">
        <v>27.4</v>
      </c>
      <c r="J995" s="9">
        <v>27.4</v>
      </c>
      <c r="K995" s="9">
        <f>IFERROR(J995-I995,"-")</f>
        <v>0</v>
      </c>
      <c r="L995" s="10">
        <f>IFERROR(K995/I995,"-")</f>
        <v>0</v>
      </c>
      <c r="M995" s="11">
        <v>123.00000000000001</v>
      </c>
      <c r="N995" s="9"/>
      <c r="O995" s="9"/>
      <c r="P995" s="9" t="s">
        <v>625</v>
      </c>
      <c r="Q995" s="11">
        <f t="shared" si="6"/>
        <v>3.3095890410958906</v>
      </c>
      <c r="R995" s="7" t="s">
        <v>1964</v>
      </c>
      <c r="S995" s="7"/>
      <c r="T995" s="7" t="s">
        <v>197</v>
      </c>
      <c r="U995" t="str">
        <f>IF(COUNTIF($A$2:A995,A995)=1,"Joiner","Not new")</f>
        <v>Joiner</v>
      </c>
    </row>
    <row r="996" spans="1:21" customFormat="1" hidden="1" x14ac:dyDescent="0.35">
      <c r="A996" s="7" t="s">
        <v>1244</v>
      </c>
      <c r="B996" s="7" t="s">
        <v>1774</v>
      </c>
      <c r="C996" s="7" t="s">
        <v>1779</v>
      </c>
      <c r="D996" s="7" t="s">
        <v>1780</v>
      </c>
      <c r="E996" s="7" t="s">
        <v>763</v>
      </c>
      <c r="F996" s="7" t="s">
        <v>28</v>
      </c>
      <c r="G996" s="8">
        <v>41730</v>
      </c>
      <c r="H996" s="8">
        <v>43555</v>
      </c>
      <c r="I996" s="9">
        <v>61</v>
      </c>
      <c r="J996" s="9">
        <v>61</v>
      </c>
      <c r="K996" s="9">
        <f>IFERROR(J996-I996,"-")</f>
        <v>0</v>
      </c>
      <c r="L996" s="10">
        <f>IFERROR(K996/I996,"-")</f>
        <v>0</v>
      </c>
      <c r="M996" s="11">
        <v>304.3</v>
      </c>
      <c r="N996" s="9"/>
      <c r="O996" s="9"/>
      <c r="P996" s="9" t="s">
        <v>625</v>
      </c>
      <c r="Q996" s="11">
        <f t="shared" si="6"/>
        <v>5</v>
      </c>
      <c r="R996" s="7" t="s">
        <v>1965</v>
      </c>
      <c r="S996" s="7"/>
      <c r="T996" s="7" t="s">
        <v>28</v>
      </c>
      <c r="U996" t="str">
        <f>IF(COUNTIF($A$2:A996,A996)=1,"Joiner","Not new")</f>
        <v>Not new</v>
      </c>
    </row>
    <row r="997" spans="1:21" customFormat="1" hidden="1" x14ac:dyDescent="0.35">
      <c r="A997" s="7" t="s">
        <v>1776</v>
      </c>
      <c r="B997" s="7" t="s">
        <v>1182</v>
      </c>
      <c r="C997" s="7" t="s">
        <v>1779</v>
      </c>
      <c r="D997" s="7" t="s">
        <v>1780</v>
      </c>
      <c r="E997" s="7" t="s">
        <v>763</v>
      </c>
      <c r="F997" s="7" t="s">
        <v>28</v>
      </c>
      <c r="G997" s="8">
        <v>42461</v>
      </c>
      <c r="H997" s="8">
        <v>44773</v>
      </c>
      <c r="I997" s="9">
        <v>38.799999999999997</v>
      </c>
      <c r="J997" s="9">
        <v>38.799999999999997</v>
      </c>
      <c r="K997" s="9">
        <f>IFERROR(J997-I997,"-")</f>
        <v>0</v>
      </c>
      <c r="L997" s="10">
        <f>IFERROR(K997/I997,"-")</f>
        <v>0</v>
      </c>
      <c r="M997" s="11">
        <v>167.68</v>
      </c>
      <c r="N997" s="9"/>
      <c r="O997" s="9"/>
      <c r="P997" s="9" t="s">
        <v>643</v>
      </c>
      <c r="Q997" s="11">
        <f t="shared" si="6"/>
        <v>6.3342465753424655</v>
      </c>
      <c r="R997" s="7" t="s">
        <v>1966</v>
      </c>
      <c r="S997" s="7"/>
      <c r="T997" s="7" t="s">
        <v>28</v>
      </c>
      <c r="U997" t="str">
        <f>IF(COUNTIF($A$2:A997,A997)=1,"Joiner","Not new")</f>
        <v>Not new</v>
      </c>
    </row>
    <row r="998" spans="1:21" customFormat="1" hidden="1" x14ac:dyDescent="0.35">
      <c r="A998" s="7" t="s">
        <v>593</v>
      </c>
      <c r="B998" s="7" t="s">
        <v>1533</v>
      </c>
      <c r="C998" s="7" t="s">
        <v>1779</v>
      </c>
      <c r="D998" s="7" t="s">
        <v>1780</v>
      </c>
      <c r="E998" s="7" t="s">
        <v>591</v>
      </c>
      <c r="F998" s="7" t="s">
        <v>28</v>
      </c>
      <c r="G998" s="8">
        <v>42005</v>
      </c>
      <c r="H998" s="8">
        <v>45747</v>
      </c>
      <c r="I998" s="9">
        <v>55.6</v>
      </c>
      <c r="J998" s="9">
        <v>55.01</v>
      </c>
      <c r="K998" s="9">
        <f>IFERROR(J998-I998,"-")</f>
        <v>-0.59000000000000341</v>
      </c>
      <c r="L998" s="10">
        <f>IFERROR(K998/I998,"-")</f>
        <v>-1.0611510791366968E-2</v>
      </c>
      <c r="M998" s="11">
        <v>905.76</v>
      </c>
      <c r="N998" s="9"/>
      <c r="O998" s="9"/>
      <c r="P998" s="9" t="s">
        <v>625</v>
      </c>
      <c r="Q998" s="11">
        <f t="shared" si="6"/>
        <v>10.252054794520548</v>
      </c>
      <c r="R998" s="7" t="s">
        <v>1967</v>
      </c>
      <c r="S998" s="7"/>
      <c r="T998" s="7" t="s">
        <v>28</v>
      </c>
      <c r="U998" t="str">
        <f>IF(COUNTIF($A$2:A998,A998)=1,"Joiner","Not new")</f>
        <v>Not new</v>
      </c>
    </row>
    <row r="999" spans="1:21" customFormat="1" hidden="1" x14ac:dyDescent="0.35">
      <c r="A999" t="s">
        <v>1545</v>
      </c>
      <c r="B999" t="s">
        <v>1546</v>
      </c>
      <c r="C999" s="14" t="s">
        <v>1968</v>
      </c>
      <c r="D999" s="14" t="s">
        <v>1969</v>
      </c>
      <c r="E999" t="s">
        <v>27</v>
      </c>
      <c r="F999" s="7" t="s">
        <v>28</v>
      </c>
      <c r="G999" s="15">
        <v>42333</v>
      </c>
      <c r="H999" s="15">
        <v>44286</v>
      </c>
      <c r="I999" s="9">
        <v>10.4</v>
      </c>
      <c r="J999" s="9">
        <v>7.89</v>
      </c>
      <c r="K999" s="9">
        <f t="shared" ref="K999:K1062" si="7">IFERROR(J999-I999,"-")</f>
        <v>-2.5100000000000007</v>
      </c>
      <c r="L999" s="10">
        <f t="shared" ref="L999:L1062" si="8">IFERROR(K999/I999,"-")</f>
        <v>-0.2413461538461539</v>
      </c>
      <c r="M999" s="16">
        <v>371.8</v>
      </c>
      <c r="N999" s="17"/>
      <c r="O999" s="17"/>
      <c r="P999" t="s">
        <v>631</v>
      </c>
      <c r="Q999" s="11">
        <f t="shared" si="6"/>
        <v>5.3506849315068497</v>
      </c>
      <c r="R999" t="s">
        <v>1970</v>
      </c>
      <c r="S999" s="18"/>
      <c r="T999" s="18"/>
      <c r="U999" t="str">
        <f>IF(COUNTIF($A$2:A999,A999)=1,"Joiner","Not new")</f>
        <v>Not new</v>
      </c>
    </row>
    <row r="1000" spans="1:21" hidden="1" x14ac:dyDescent="0.35">
      <c r="A1000" t="s">
        <v>1782</v>
      </c>
      <c r="B1000" t="s">
        <v>1783</v>
      </c>
      <c r="C1000" s="14" t="s">
        <v>1968</v>
      </c>
      <c r="D1000" s="14" t="s">
        <v>1969</v>
      </c>
      <c r="E1000" t="s">
        <v>27</v>
      </c>
      <c r="F1000" s="7" t="s">
        <v>46</v>
      </c>
      <c r="G1000" s="15">
        <v>42370</v>
      </c>
      <c r="H1000" s="15">
        <v>43374</v>
      </c>
      <c r="I1000" s="9">
        <v>0</v>
      </c>
      <c r="J1000" s="9">
        <v>0</v>
      </c>
      <c r="K1000" s="9">
        <f t="shared" si="7"/>
        <v>0</v>
      </c>
      <c r="L1000" s="10" t="str">
        <f t="shared" si="8"/>
        <v>-</v>
      </c>
      <c r="M1000" s="16">
        <v>10.37</v>
      </c>
      <c r="P1000" t="s">
        <v>625</v>
      </c>
      <c r="Q1000" s="11">
        <f t="shared" si="6"/>
        <v>2.7506849315068491</v>
      </c>
      <c r="R1000" t="s">
        <v>1971</v>
      </c>
      <c r="U1000" t="str">
        <f>IF(COUNTIF($A$2:A1000,A1000)=1,"Joiner","Not new")</f>
        <v>Not new</v>
      </c>
    </row>
    <row r="1001" spans="1:21" hidden="1" x14ac:dyDescent="0.35">
      <c r="A1001" t="s">
        <v>1972</v>
      </c>
      <c r="B1001" t="s">
        <v>1973</v>
      </c>
      <c r="C1001" s="14" t="s">
        <v>1968</v>
      </c>
      <c r="D1001" s="14" t="s">
        <v>1969</v>
      </c>
      <c r="E1001" t="s">
        <v>27</v>
      </c>
      <c r="F1001" s="7" t="s">
        <v>28</v>
      </c>
      <c r="G1001" s="15">
        <v>42979</v>
      </c>
      <c r="H1001" s="15">
        <v>43709</v>
      </c>
      <c r="I1001" s="9">
        <v>2</v>
      </c>
      <c r="J1001" s="9">
        <v>2</v>
      </c>
      <c r="K1001" s="9">
        <f t="shared" si="7"/>
        <v>0</v>
      </c>
      <c r="L1001" s="10">
        <f t="shared" si="8"/>
        <v>0</v>
      </c>
      <c r="M1001" s="16">
        <v>5</v>
      </c>
      <c r="P1001" t="s">
        <v>625</v>
      </c>
      <c r="Q1001" s="11">
        <f t="shared" si="6"/>
        <v>2</v>
      </c>
      <c r="R1001" t="s">
        <v>1974</v>
      </c>
      <c r="U1001" t="str">
        <f>IF(COUNTIF($A$2:A1001,A1001)=1,"Joiner","Not new")</f>
        <v>Joiner</v>
      </c>
    </row>
    <row r="1002" spans="1:21" hidden="1" x14ac:dyDescent="0.35">
      <c r="A1002" t="s">
        <v>1299</v>
      </c>
      <c r="B1002" t="s">
        <v>1300</v>
      </c>
      <c r="C1002" s="14" t="s">
        <v>1968</v>
      </c>
      <c r="D1002" s="14" t="s">
        <v>1969</v>
      </c>
      <c r="E1002" t="s">
        <v>27</v>
      </c>
      <c r="F1002" s="7" t="s">
        <v>28</v>
      </c>
      <c r="G1002" s="15">
        <v>41760</v>
      </c>
      <c r="H1002" s="15">
        <v>44926</v>
      </c>
      <c r="I1002" s="9">
        <v>113</v>
      </c>
      <c r="J1002" s="9">
        <v>111</v>
      </c>
      <c r="K1002" s="9">
        <f t="shared" si="7"/>
        <v>-2</v>
      </c>
      <c r="L1002" s="10">
        <f t="shared" si="8"/>
        <v>-1.7699115044247787E-2</v>
      </c>
      <c r="M1002" s="16">
        <v>1403</v>
      </c>
      <c r="P1002" t="s">
        <v>631</v>
      </c>
      <c r="Q1002" s="11">
        <f t="shared" si="6"/>
        <v>8.6739726027397257</v>
      </c>
      <c r="R1002" t="s">
        <v>1975</v>
      </c>
      <c r="U1002" t="str">
        <f>IF(COUNTIF($A$2:A1002,A1002)=1,"Joiner","Not new")</f>
        <v>Not new</v>
      </c>
    </row>
    <row r="1003" spans="1:21" hidden="1" x14ac:dyDescent="0.35">
      <c r="A1003" t="s">
        <v>1296</v>
      </c>
      <c r="B1003" t="s">
        <v>1297</v>
      </c>
      <c r="C1003" s="14" t="s">
        <v>1968</v>
      </c>
      <c r="D1003" s="14" t="s">
        <v>1969</v>
      </c>
      <c r="E1003" t="s">
        <v>27</v>
      </c>
      <c r="F1003" s="7" t="s">
        <v>28</v>
      </c>
      <c r="G1003" s="15">
        <v>41699</v>
      </c>
      <c r="H1003" s="15">
        <v>45247</v>
      </c>
      <c r="I1003" s="9">
        <v>31.2</v>
      </c>
      <c r="J1003" s="9">
        <v>9.18</v>
      </c>
      <c r="K1003" s="9">
        <f t="shared" si="7"/>
        <v>-22.02</v>
      </c>
      <c r="L1003" s="10">
        <f t="shared" si="8"/>
        <v>-0.70576923076923082</v>
      </c>
      <c r="M1003" s="16">
        <v>193.3</v>
      </c>
      <c r="P1003" t="s">
        <v>643</v>
      </c>
      <c r="Q1003" s="11">
        <f t="shared" si="6"/>
        <v>9.7205479452054799</v>
      </c>
      <c r="R1003" t="s">
        <v>1976</v>
      </c>
      <c r="U1003" t="str">
        <f>IF(COUNTIF($A$2:A1003,A1003)=1,"Joiner","Not new")</f>
        <v>Not new</v>
      </c>
    </row>
    <row r="1004" spans="1:21" hidden="1" x14ac:dyDescent="0.35">
      <c r="A1004" t="s">
        <v>1313</v>
      </c>
      <c r="B1004" t="s">
        <v>1563</v>
      </c>
      <c r="C1004" s="14" t="s">
        <v>1968</v>
      </c>
      <c r="D1004" s="14" t="s">
        <v>1969</v>
      </c>
      <c r="E1004" t="s">
        <v>62</v>
      </c>
      <c r="F1004" s="7" t="s">
        <v>32</v>
      </c>
      <c r="G1004" s="15">
        <v>41518</v>
      </c>
      <c r="H1004" s="15">
        <v>43282</v>
      </c>
      <c r="I1004" s="9">
        <v>26.1</v>
      </c>
      <c r="J1004" s="9">
        <v>22.7</v>
      </c>
      <c r="K1004" s="9">
        <f t="shared" si="7"/>
        <v>-3.4000000000000021</v>
      </c>
      <c r="L1004" s="10">
        <f t="shared" si="8"/>
        <v>-0.13026819923371655</v>
      </c>
      <c r="M1004" s="16">
        <v>126.5</v>
      </c>
      <c r="P1004" t="s">
        <v>643</v>
      </c>
      <c r="Q1004" s="11">
        <f t="shared" si="6"/>
        <v>4.8328767123287673</v>
      </c>
      <c r="R1004" t="s">
        <v>1977</v>
      </c>
      <c r="U1004" t="str">
        <f>IF(COUNTIF($A$2:A1004,A1004)=1,"Joiner","Not new")</f>
        <v>Not new</v>
      </c>
    </row>
    <row r="1005" spans="1:21" hidden="1" x14ac:dyDescent="0.35">
      <c r="A1005" t="s">
        <v>1303</v>
      </c>
      <c r="B1005" t="s">
        <v>1565</v>
      </c>
      <c r="C1005" s="14" t="s">
        <v>1968</v>
      </c>
      <c r="D1005" s="14" t="s">
        <v>1969</v>
      </c>
      <c r="E1005" t="s">
        <v>62</v>
      </c>
      <c r="F1005" s="7" t="s">
        <v>28</v>
      </c>
      <c r="G1005" s="15">
        <v>42125</v>
      </c>
      <c r="H1005" s="15">
        <v>49765</v>
      </c>
      <c r="I1005" s="9">
        <v>111.41</v>
      </c>
      <c r="J1005" s="9">
        <v>111.41</v>
      </c>
      <c r="K1005" s="9">
        <f t="shared" si="7"/>
        <v>0</v>
      </c>
      <c r="L1005" s="10">
        <f t="shared" si="8"/>
        <v>0</v>
      </c>
      <c r="M1005" s="16">
        <v>564.1</v>
      </c>
      <c r="P1005" t="s">
        <v>625</v>
      </c>
      <c r="Q1005" s="11">
        <f t="shared" si="6"/>
        <v>20.931506849315067</v>
      </c>
      <c r="R1005" t="s">
        <v>1978</v>
      </c>
      <c r="U1005" t="str">
        <f>IF(COUNTIF($A$2:A1005,A1005)=1,"Joiner","Not new")</f>
        <v>Not new</v>
      </c>
    </row>
    <row r="1006" spans="1:21" hidden="1" x14ac:dyDescent="0.35">
      <c r="A1006" t="s">
        <v>1316</v>
      </c>
      <c r="B1006" t="s">
        <v>1567</v>
      </c>
      <c r="C1006" s="14" t="s">
        <v>1968</v>
      </c>
      <c r="D1006" s="14" t="s">
        <v>1969</v>
      </c>
      <c r="E1006" t="s">
        <v>62</v>
      </c>
      <c r="F1006" s="7" t="s">
        <v>197</v>
      </c>
      <c r="G1006" s="15">
        <v>41000</v>
      </c>
      <c r="H1006" s="15">
        <v>43921</v>
      </c>
      <c r="I1006" s="9">
        <v>30</v>
      </c>
      <c r="J1006" s="9">
        <v>30</v>
      </c>
      <c r="K1006" s="9">
        <f t="shared" si="7"/>
        <v>0</v>
      </c>
      <c r="L1006" s="10">
        <f t="shared" si="8"/>
        <v>0</v>
      </c>
      <c r="M1006" s="16">
        <v>209.6</v>
      </c>
      <c r="P1006" t="s">
        <v>643</v>
      </c>
      <c r="Q1006" s="11">
        <f t="shared" si="6"/>
        <v>8.0027397260273965</v>
      </c>
      <c r="R1006" t="s">
        <v>1979</v>
      </c>
      <c r="U1006" t="str">
        <f>IF(COUNTIF($A$2:A1006,A1006)=1,"Joiner","Not new")</f>
        <v>Not new</v>
      </c>
    </row>
    <row r="1007" spans="1:21" hidden="1" x14ac:dyDescent="0.35">
      <c r="A1007" t="s">
        <v>1569</v>
      </c>
      <c r="B1007" t="s">
        <v>1793</v>
      </c>
      <c r="C1007" s="14" t="s">
        <v>1968</v>
      </c>
      <c r="D1007" s="14" t="s">
        <v>1969</v>
      </c>
      <c r="E1007" t="s">
        <v>62</v>
      </c>
      <c r="F1007" s="7" t="s">
        <v>28</v>
      </c>
      <c r="G1007" s="15">
        <v>42095</v>
      </c>
      <c r="H1007" s="15">
        <v>44287</v>
      </c>
      <c r="I1007" s="9">
        <v>7</v>
      </c>
      <c r="J1007" s="9">
        <v>7</v>
      </c>
      <c r="K1007" s="9">
        <f t="shared" si="7"/>
        <v>0</v>
      </c>
      <c r="L1007" s="10">
        <f t="shared" si="8"/>
        <v>0</v>
      </c>
      <c r="M1007" s="16">
        <v>270.74099999999999</v>
      </c>
      <c r="P1007" t="s">
        <v>625</v>
      </c>
      <c r="Q1007" s="11">
        <f t="shared" si="6"/>
        <v>6.0054794520547947</v>
      </c>
      <c r="R1007" t="s">
        <v>1980</v>
      </c>
      <c r="U1007" t="str">
        <f>IF(COUNTIF($A$2:A1007,A1007)=1,"Joiner","Not new")</f>
        <v>Not new</v>
      </c>
    </row>
    <row r="1008" spans="1:21" hidden="1" x14ac:dyDescent="0.35">
      <c r="A1008" t="s">
        <v>1795</v>
      </c>
      <c r="B1008" t="s">
        <v>1796</v>
      </c>
      <c r="C1008" s="14" t="s">
        <v>1968</v>
      </c>
      <c r="D1008" s="14" t="s">
        <v>1969</v>
      </c>
      <c r="E1008" t="s">
        <v>62</v>
      </c>
      <c r="F1008" s="7" t="s">
        <v>28</v>
      </c>
      <c r="G1008" s="15">
        <v>42461</v>
      </c>
      <c r="H1008" s="15">
        <v>43921</v>
      </c>
      <c r="I1008" s="9">
        <v>8.1</v>
      </c>
      <c r="J1008" s="9">
        <v>5.2</v>
      </c>
      <c r="K1008" s="9">
        <f t="shared" si="7"/>
        <v>-2.8999999999999995</v>
      </c>
      <c r="L1008" s="10">
        <f t="shared" si="8"/>
        <v>-0.35802469135802462</v>
      </c>
      <c r="M1008" s="16">
        <v>43.96</v>
      </c>
      <c r="P1008" t="s">
        <v>625</v>
      </c>
      <c r="Q1008" s="11">
        <f t="shared" si="6"/>
        <v>4</v>
      </c>
      <c r="R1008" t="s">
        <v>1981</v>
      </c>
      <c r="U1008" t="str">
        <f>IF(COUNTIF($A$2:A1008,A1008)=1,"Joiner","Not new")</f>
        <v>Not new</v>
      </c>
    </row>
    <row r="1009" spans="1:21" hidden="1" x14ac:dyDescent="0.35">
      <c r="A1009" t="s">
        <v>1798</v>
      </c>
      <c r="B1009" t="s">
        <v>1799</v>
      </c>
      <c r="C1009" s="14" t="s">
        <v>1968</v>
      </c>
      <c r="D1009" s="14" t="s">
        <v>1969</v>
      </c>
      <c r="E1009" t="s">
        <v>62</v>
      </c>
      <c r="F1009" s="7" t="s">
        <v>28</v>
      </c>
      <c r="G1009" s="15">
        <v>42369</v>
      </c>
      <c r="H1009" s="15">
        <v>43921</v>
      </c>
      <c r="I1009" s="9">
        <v>20</v>
      </c>
      <c r="J1009" s="9">
        <v>15.8</v>
      </c>
      <c r="K1009" s="9">
        <f t="shared" si="7"/>
        <v>-4.1999999999999993</v>
      </c>
      <c r="L1009" s="10">
        <f t="shared" si="8"/>
        <v>-0.20999999999999996</v>
      </c>
      <c r="M1009" s="16">
        <v>90</v>
      </c>
      <c r="P1009" t="s">
        <v>643</v>
      </c>
      <c r="Q1009" s="11">
        <f t="shared" si="6"/>
        <v>4.2520547945205482</v>
      </c>
      <c r="R1009" t="s">
        <v>1982</v>
      </c>
      <c r="U1009" t="str">
        <f>IF(COUNTIF($A$2:A1009,A1009)=1,"Joiner","Not new")</f>
        <v>Not new</v>
      </c>
    </row>
    <row r="1010" spans="1:21" hidden="1" x14ac:dyDescent="0.35">
      <c r="A1010" t="s">
        <v>1983</v>
      </c>
      <c r="B1010" t="s">
        <v>1984</v>
      </c>
      <c r="C1010" s="14" t="s">
        <v>1968</v>
      </c>
      <c r="D1010" s="14" t="s">
        <v>1969</v>
      </c>
      <c r="E1010" t="s">
        <v>62</v>
      </c>
      <c r="F1010" s="7" t="s">
        <v>36</v>
      </c>
      <c r="G1010" s="15">
        <v>42826</v>
      </c>
      <c r="H1010" s="15">
        <v>43921</v>
      </c>
      <c r="I1010" s="9">
        <v>6</v>
      </c>
      <c r="J1010" s="9">
        <v>6.2</v>
      </c>
      <c r="K1010" s="9">
        <f t="shared" si="7"/>
        <v>0.20000000000000018</v>
      </c>
      <c r="L1010" s="10">
        <f t="shared" si="8"/>
        <v>3.3333333333333361E-2</v>
      </c>
      <c r="M1010" s="16">
        <v>11.7</v>
      </c>
      <c r="P1010" t="s">
        <v>625</v>
      </c>
      <c r="Q1010" s="11">
        <f t="shared" si="6"/>
        <v>3</v>
      </c>
      <c r="R1010" t="s">
        <v>1985</v>
      </c>
      <c r="U1010" t="str">
        <f>IF(COUNTIF($A$2:A1010,A1010)=1,"Joiner","Not new")</f>
        <v>Joiner</v>
      </c>
    </row>
    <row r="1011" spans="1:21" hidden="1" x14ac:dyDescent="0.35">
      <c r="A1011" t="s">
        <v>1575</v>
      </c>
      <c r="B1011" t="s">
        <v>1576</v>
      </c>
      <c r="C1011" s="14" t="s">
        <v>1968</v>
      </c>
      <c r="D1011" s="14" t="s">
        <v>1969</v>
      </c>
      <c r="E1011" t="s">
        <v>91</v>
      </c>
      <c r="F1011" s="7" t="s">
        <v>28</v>
      </c>
      <c r="G1011" s="15">
        <v>42333</v>
      </c>
      <c r="H1011" s="15">
        <v>45016</v>
      </c>
      <c r="I1011" s="9">
        <v>88.749399999999994</v>
      </c>
      <c r="J1011" s="9">
        <v>23.5</v>
      </c>
      <c r="K1011" s="9">
        <f t="shared" si="7"/>
        <v>-65.249399999999994</v>
      </c>
      <c r="L1011" s="10">
        <f t="shared" si="8"/>
        <v>-0.73520947747252374</v>
      </c>
      <c r="M1011" s="16">
        <v>338</v>
      </c>
      <c r="P1011" t="s">
        <v>631</v>
      </c>
      <c r="Q1011" s="11">
        <f t="shared" si="6"/>
        <v>7.3506849315068497</v>
      </c>
      <c r="R1011" t="s">
        <v>1986</v>
      </c>
      <c r="U1011" t="str">
        <f>IF(COUNTIF($A$2:A1011,A1011)=1,"Joiner","Not new")</f>
        <v>Not new</v>
      </c>
    </row>
    <row r="1012" spans="1:21" hidden="1" x14ac:dyDescent="0.35">
      <c r="A1012" t="s">
        <v>1578</v>
      </c>
      <c r="B1012" t="s">
        <v>1579</v>
      </c>
      <c r="C1012" s="14" t="s">
        <v>1968</v>
      </c>
      <c r="D1012" s="14" t="s">
        <v>1969</v>
      </c>
      <c r="E1012" t="s">
        <v>91</v>
      </c>
      <c r="F1012" s="7" t="s">
        <v>28</v>
      </c>
      <c r="G1012" s="15">
        <v>42017</v>
      </c>
      <c r="H1012" s="15">
        <v>44562</v>
      </c>
      <c r="I1012" s="9">
        <v>164.3</v>
      </c>
      <c r="J1012" s="9">
        <v>87.1</v>
      </c>
      <c r="K1012" s="9">
        <f t="shared" si="7"/>
        <v>-77.200000000000017</v>
      </c>
      <c r="L1012" s="10">
        <f t="shared" si="8"/>
        <v>-0.46987218502738898</v>
      </c>
      <c r="M1012" s="16">
        <v>594.91999999999996</v>
      </c>
      <c r="P1012" t="s">
        <v>631</v>
      </c>
      <c r="Q1012" s="11">
        <f t="shared" si="6"/>
        <v>6.9726027397260273</v>
      </c>
      <c r="R1012" t="s">
        <v>1987</v>
      </c>
      <c r="U1012" t="str">
        <f>IF(COUNTIF($A$2:A1012,A1012)=1,"Joiner","Not new")</f>
        <v>Not new</v>
      </c>
    </row>
    <row r="1013" spans="1:21" hidden="1" x14ac:dyDescent="0.35">
      <c r="A1013" t="s">
        <v>1988</v>
      </c>
      <c r="B1013" t="s">
        <v>1989</v>
      </c>
      <c r="C1013" s="14" t="s">
        <v>1968</v>
      </c>
      <c r="D1013" s="14" t="s">
        <v>1969</v>
      </c>
      <c r="E1013" t="s">
        <v>91</v>
      </c>
      <c r="F1013" s="7" t="s">
        <v>32</v>
      </c>
      <c r="G1013" s="15">
        <v>42826</v>
      </c>
      <c r="H1013" s="15">
        <v>44531</v>
      </c>
      <c r="I1013" s="9">
        <v>50.7</v>
      </c>
      <c r="J1013" s="9">
        <v>58</v>
      </c>
      <c r="K1013" s="9">
        <f t="shared" si="7"/>
        <v>7.2999999999999972</v>
      </c>
      <c r="L1013" s="10">
        <f t="shared" si="8"/>
        <v>0.14398422090729776</v>
      </c>
      <c r="M1013" s="16">
        <v>318.7</v>
      </c>
      <c r="P1013" t="s">
        <v>631</v>
      </c>
      <c r="Q1013" s="11">
        <f t="shared" si="6"/>
        <v>4.6712328767123283</v>
      </c>
      <c r="R1013" t="s">
        <v>1990</v>
      </c>
      <c r="U1013" t="str">
        <f>IF(COUNTIF($A$2:A1013,A1013)=1,"Joiner","Not new")</f>
        <v>Joiner</v>
      </c>
    </row>
    <row r="1014" spans="1:21" hidden="1" x14ac:dyDescent="0.35">
      <c r="A1014" t="s">
        <v>1991</v>
      </c>
      <c r="B1014" t="s">
        <v>1992</v>
      </c>
      <c r="C1014" s="14" t="s">
        <v>1968</v>
      </c>
      <c r="D1014" s="14" t="s">
        <v>1969</v>
      </c>
      <c r="E1014" t="s">
        <v>91</v>
      </c>
      <c r="F1014" s="7" t="s">
        <v>36</v>
      </c>
      <c r="G1014" s="15">
        <v>42794</v>
      </c>
      <c r="H1014" s="15">
        <v>44286</v>
      </c>
      <c r="I1014" s="9">
        <v>79.150000000000006</v>
      </c>
      <c r="J1014" s="9">
        <v>42.65</v>
      </c>
      <c r="K1014" s="9">
        <f t="shared" si="7"/>
        <v>-36.500000000000007</v>
      </c>
      <c r="L1014" s="10">
        <f t="shared" si="8"/>
        <v>-0.46114971572962737</v>
      </c>
      <c r="M1014" s="16">
        <v>217.05</v>
      </c>
      <c r="P1014" t="s">
        <v>631</v>
      </c>
      <c r="Q1014" s="11">
        <f t="shared" si="6"/>
        <v>4.087671232876712</v>
      </c>
      <c r="R1014" t="s">
        <v>1993</v>
      </c>
      <c r="U1014" t="str">
        <f>IF(COUNTIF($A$2:A1014,A1014)=1,"Joiner","Not new")</f>
        <v>Joiner</v>
      </c>
    </row>
    <row r="1015" spans="1:21" hidden="1" x14ac:dyDescent="0.35">
      <c r="A1015" t="s">
        <v>1994</v>
      </c>
      <c r="B1015" t="s">
        <v>1995</v>
      </c>
      <c r="C1015" s="14" t="s">
        <v>1968</v>
      </c>
      <c r="D1015" s="14" t="s">
        <v>1969</v>
      </c>
      <c r="E1015" t="s">
        <v>91</v>
      </c>
      <c r="F1015" s="7" t="s">
        <v>36</v>
      </c>
      <c r="G1015" s="15">
        <v>43090</v>
      </c>
      <c r="H1015" s="15">
        <v>45016</v>
      </c>
      <c r="I1015" s="9" t="s">
        <v>95</v>
      </c>
      <c r="J1015" s="9" t="s">
        <v>95</v>
      </c>
      <c r="K1015" s="9" t="str">
        <f t="shared" si="7"/>
        <v>-</v>
      </c>
      <c r="L1015" s="10" t="str">
        <f t="shared" si="8"/>
        <v>-</v>
      </c>
      <c r="M1015" s="16" t="s">
        <v>95</v>
      </c>
      <c r="P1015" t="s">
        <v>625</v>
      </c>
      <c r="Q1015" s="11">
        <f t="shared" si="6"/>
        <v>5.2767123287671236</v>
      </c>
      <c r="R1015" t="s">
        <v>1996</v>
      </c>
      <c r="U1015" t="str">
        <f>IF(COUNTIF($A$2:A1015,A1015)=1,"Joiner","Not new")</f>
        <v>Joiner</v>
      </c>
    </row>
    <row r="1016" spans="1:21" hidden="1" x14ac:dyDescent="0.35">
      <c r="A1016" t="s">
        <v>118</v>
      </c>
      <c r="B1016" t="s">
        <v>119</v>
      </c>
      <c r="C1016" s="14" t="s">
        <v>1968</v>
      </c>
      <c r="D1016" s="14" t="s">
        <v>1969</v>
      </c>
      <c r="E1016" t="s">
        <v>27</v>
      </c>
      <c r="F1016" s="7" t="s">
        <v>28</v>
      </c>
      <c r="G1016" s="15">
        <v>39629</v>
      </c>
      <c r="H1016" s="15">
        <v>51501</v>
      </c>
      <c r="I1016" s="9">
        <v>40.270000000000003</v>
      </c>
      <c r="J1016" s="9">
        <v>37.4</v>
      </c>
      <c r="K1016" s="9">
        <f t="shared" si="7"/>
        <v>-2.8700000000000045</v>
      </c>
      <c r="L1016" s="10">
        <f t="shared" si="8"/>
        <v>-7.1268934690836963E-2</v>
      </c>
      <c r="M1016" s="16">
        <v>12343.96</v>
      </c>
      <c r="P1016" t="s">
        <v>631</v>
      </c>
      <c r="Q1016" s="11">
        <f t="shared" si="6"/>
        <v>32.526027397260272</v>
      </c>
      <c r="R1016" t="s">
        <v>1997</v>
      </c>
      <c r="U1016" t="str">
        <f>IF(COUNTIF($A$2:A1016,A1016)=1,"Joiner","Not new")</f>
        <v>Not new</v>
      </c>
    </row>
    <row r="1017" spans="1:21" hidden="1" x14ac:dyDescent="0.35">
      <c r="A1017" t="s">
        <v>124</v>
      </c>
      <c r="B1017" t="s">
        <v>1556</v>
      </c>
      <c r="C1017" s="14" t="s">
        <v>1968</v>
      </c>
      <c r="D1017" s="14" t="s">
        <v>1969</v>
      </c>
      <c r="E1017" t="s">
        <v>27</v>
      </c>
      <c r="F1017" s="7" t="s">
        <v>36</v>
      </c>
      <c r="G1017" s="15">
        <v>40149</v>
      </c>
      <c r="H1017" s="15">
        <v>44196</v>
      </c>
      <c r="I1017" s="9">
        <v>1060.9711</v>
      </c>
      <c r="J1017" s="9">
        <v>1064.0435</v>
      </c>
      <c r="K1017" s="9">
        <f t="shared" si="7"/>
        <v>3.072400000000016</v>
      </c>
      <c r="L1017" s="10">
        <f t="shared" si="8"/>
        <v>2.8958375963303957E-3</v>
      </c>
      <c r="M1017" s="16">
        <v>17215.775399999999</v>
      </c>
      <c r="P1017" t="s">
        <v>631</v>
      </c>
      <c r="Q1017" s="11">
        <f t="shared" si="6"/>
        <v>11.087671232876712</v>
      </c>
      <c r="R1017" t="s">
        <v>1998</v>
      </c>
      <c r="U1017" t="str">
        <f>IF(COUNTIF($A$2:A1017,A1017)=1,"Joiner","Not new")</f>
        <v>Not new</v>
      </c>
    </row>
    <row r="1018" spans="1:21" hidden="1" x14ac:dyDescent="0.35">
      <c r="A1018" t="s">
        <v>134</v>
      </c>
      <c r="B1018" t="s">
        <v>135</v>
      </c>
      <c r="C1018" s="14" t="s">
        <v>1968</v>
      </c>
      <c r="D1018" s="14" t="s">
        <v>1969</v>
      </c>
      <c r="E1018" t="s">
        <v>27</v>
      </c>
      <c r="F1018" s="7" t="s">
        <v>28</v>
      </c>
      <c r="G1018" s="15">
        <v>41002</v>
      </c>
      <c r="H1018" s="15">
        <v>43708</v>
      </c>
      <c r="I1018" s="9">
        <v>490</v>
      </c>
      <c r="J1018" s="9">
        <v>532</v>
      </c>
      <c r="K1018" s="9">
        <f t="shared" si="7"/>
        <v>42</v>
      </c>
      <c r="L1018" s="10">
        <f t="shared" si="8"/>
        <v>8.5714285714285715E-2</v>
      </c>
      <c r="M1018" s="16">
        <v>2782</v>
      </c>
      <c r="P1018" t="s">
        <v>631</v>
      </c>
      <c r="Q1018" s="11">
        <f t="shared" si="6"/>
        <v>7.4136986301369863</v>
      </c>
      <c r="R1018" t="s">
        <v>1999</v>
      </c>
      <c r="U1018" t="str">
        <f>IF(COUNTIF($A$2:A1018,A1018)=1,"Joiner","Not new")</f>
        <v>Not new</v>
      </c>
    </row>
    <row r="1019" spans="1:21" hidden="1" x14ac:dyDescent="0.35">
      <c r="A1019" t="s">
        <v>1335</v>
      </c>
      <c r="B1019" t="s">
        <v>1336</v>
      </c>
      <c r="C1019" s="14" t="s">
        <v>1968</v>
      </c>
      <c r="D1019" s="14" t="s">
        <v>1969</v>
      </c>
      <c r="E1019" t="s">
        <v>27</v>
      </c>
      <c r="F1019" s="7" t="s">
        <v>46</v>
      </c>
      <c r="G1019" s="15">
        <v>42017</v>
      </c>
      <c r="H1019" s="15">
        <v>42879</v>
      </c>
      <c r="I1019" s="9">
        <v>2292.8000000000002</v>
      </c>
      <c r="J1019" s="9">
        <v>2038.8</v>
      </c>
      <c r="K1019" s="9">
        <f t="shared" si="7"/>
        <v>-254.00000000000023</v>
      </c>
      <c r="L1019" s="10">
        <f t="shared" si="8"/>
        <v>-0.11078157711095613</v>
      </c>
      <c r="M1019" s="16">
        <v>30011.200000000001</v>
      </c>
      <c r="P1019" t="s">
        <v>625</v>
      </c>
      <c r="Q1019" s="11">
        <f t="shared" si="6"/>
        <v>2.3616438356164382</v>
      </c>
      <c r="R1019" t="s">
        <v>2000</v>
      </c>
      <c r="U1019" t="str">
        <f>IF(COUNTIF($A$2:A1019,A1019)=1,"Joiner","Not new")</f>
        <v>Not new</v>
      </c>
    </row>
    <row r="1020" spans="1:21" hidden="1" x14ac:dyDescent="0.35">
      <c r="A1020" t="s">
        <v>1340</v>
      </c>
      <c r="B1020" t="s">
        <v>1341</v>
      </c>
      <c r="C1020" s="14" t="s">
        <v>1968</v>
      </c>
      <c r="D1020" s="14" t="s">
        <v>1969</v>
      </c>
      <c r="E1020" t="s">
        <v>148</v>
      </c>
      <c r="F1020" s="7" t="s">
        <v>28</v>
      </c>
      <c r="G1020" s="15">
        <v>41944</v>
      </c>
      <c r="H1020" s="15">
        <v>43951</v>
      </c>
      <c r="I1020" s="9">
        <v>121.2</v>
      </c>
      <c r="J1020" s="9">
        <v>159</v>
      </c>
      <c r="K1020" s="9">
        <f t="shared" si="7"/>
        <v>37.799999999999997</v>
      </c>
      <c r="L1020" s="10">
        <f t="shared" si="8"/>
        <v>0.31188118811881183</v>
      </c>
      <c r="M1020" s="16">
        <v>1048.4000000000001</v>
      </c>
      <c r="P1020" t="s">
        <v>643</v>
      </c>
      <c r="Q1020" s="11">
        <f t="shared" ref="Q1020:Q1083" si="9">(H1020-G1020)/365</f>
        <v>5.4986301369863018</v>
      </c>
      <c r="R1020" t="s">
        <v>2001</v>
      </c>
      <c r="U1020" t="str">
        <f>IF(COUNTIF($A$2:A1020,A1020)=1,"Joiner","Not new")</f>
        <v>Not new</v>
      </c>
    </row>
    <row r="1021" spans="1:21" hidden="1" x14ac:dyDescent="0.35">
      <c r="A1021" t="s">
        <v>1348</v>
      </c>
      <c r="B1021" t="s">
        <v>1349</v>
      </c>
      <c r="C1021" s="14" t="s">
        <v>1968</v>
      </c>
      <c r="D1021" s="14" t="s">
        <v>1969</v>
      </c>
      <c r="E1021" t="s">
        <v>161</v>
      </c>
      <c r="F1021" s="7" t="s">
        <v>36</v>
      </c>
      <c r="G1021" s="15">
        <v>41760</v>
      </c>
      <c r="H1021" s="15">
        <v>44926</v>
      </c>
      <c r="I1021" s="9">
        <v>448.6</v>
      </c>
      <c r="J1021" s="9">
        <v>448.6</v>
      </c>
      <c r="K1021" s="9">
        <f t="shared" si="7"/>
        <v>0</v>
      </c>
      <c r="L1021" s="10">
        <f t="shared" si="8"/>
        <v>0</v>
      </c>
      <c r="M1021" s="16">
        <v>2398.5</v>
      </c>
      <c r="P1021" t="s">
        <v>631</v>
      </c>
      <c r="Q1021" s="11">
        <f t="shared" si="9"/>
        <v>8.6739726027397257</v>
      </c>
      <c r="R1021" t="s">
        <v>2002</v>
      </c>
      <c r="U1021" t="str">
        <f>IF(COUNTIF($A$2:A1021,A1021)=1,"Joiner","Not new")</f>
        <v>Not new</v>
      </c>
    </row>
    <row r="1022" spans="1:21" hidden="1" x14ac:dyDescent="0.35">
      <c r="A1022" t="s">
        <v>1589</v>
      </c>
      <c r="B1022" t="s">
        <v>2003</v>
      </c>
      <c r="C1022" s="14" t="s">
        <v>1968</v>
      </c>
      <c r="D1022" s="14" t="s">
        <v>1969</v>
      </c>
      <c r="E1022" t="s">
        <v>161</v>
      </c>
      <c r="F1022" s="7" t="s">
        <v>32</v>
      </c>
      <c r="G1022" s="15">
        <v>42135</v>
      </c>
      <c r="H1022" s="15">
        <v>43190</v>
      </c>
      <c r="I1022" s="9">
        <v>750.02</v>
      </c>
      <c r="J1022" s="9">
        <v>750.51</v>
      </c>
      <c r="K1022" s="9">
        <f t="shared" si="7"/>
        <v>0.49000000000000909</v>
      </c>
      <c r="L1022" s="10">
        <f t="shared" si="8"/>
        <v>6.533159115757035E-4</v>
      </c>
      <c r="M1022" s="16">
        <v>5874.92</v>
      </c>
      <c r="P1022" t="s">
        <v>625</v>
      </c>
      <c r="Q1022" s="11">
        <f t="shared" si="9"/>
        <v>2.8904109589041096</v>
      </c>
      <c r="R1022" t="s">
        <v>2004</v>
      </c>
      <c r="U1022" t="str">
        <f>IF(COUNTIF($A$2:A1022,A1022)=1,"Joiner","Not new")</f>
        <v>Not new</v>
      </c>
    </row>
    <row r="1023" spans="1:21" hidden="1" x14ac:dyDescent="0.35">
      <c r="A1023" t="s">
        <v>1595</v>
      </c>
      <c r="B1023" t="s">
        <v>1596</v>
      </c>
      <c r="C1023" s="14" t="s">
        <v>1968</v>
      </c>
      <c r="D1023" s="14" t="s">
        <v>1969</v>
      </c>
      <c r="E1023" t="s">
        <v>161</v>
      </c>
      <c r="F1023" s="7" t="s">
        <v>28</v>
      </c>
      <c r="G1023" s="15">
        <v>42132</v>
      </c>
      <c r="H1023" s="15">
        <v>44287</v>
      </c>
      <c r="I1023" s="9">
        <v>2243.3000000000002</v>
      </c>
      <c r="J1023" s="9">
        <v>1863.6</v>
      </c>
      <c r="K1023" s="9">
        <f t="shared" si="7"/>
        <v>-379.70000000000027</v>
      </c>
      <c r="L1023" s="10">
        <f t="shared" si="8"/>
        <v>-0.16925957295056401</v>
      </c>
      <c r="M1023" s="16">
        <v>11347.5</v>
      </c>
      <c r="P1023" t="s">
        <v>625</v>
      </c>
      <c r="Q1023" s="11">
        <f t="shared" si="9"/>
        <v>5.904109589041096</v>
      </c>
      <c r="R1023" t="s">
        <v>2005</v>
      </c>
      <c r="U1023" t="str">
        <f>IF(COUNTIF($A$2:A1023,A1023)=1,"Joiner","Not new")</f>
        <v>Not new</v>
      </c>
    </row>
    <row r="1024" spans="1:21" hidden="1" x14ac:dyDescent="0.35">
      <c r="A1024" t="s">
        <v>2006</v>
      </c>
      <c r="B1024" t="s">
        <v>2007</v>
      </c>
      <c r="C1024" s="14" t="s">
        <v>1968</v>
      </c>
      <c r="D1024" s="14" t="s">
        <v>1969</v>
      </c>
      <c r="E1024" t="s">
        <v>161</v>
      </c>
      <c r="F1024" s="7" t="s">
        <v>36</v>
      </c>
      <c r="G1024" s="15">
        <v>42668</v>
      </c>
      <c r="H1024" s="15">
        <v>45199</v>
      </c>
      <c r="I1024" s="9">
        <v>50</v>
      </c>
      <c r="J1024" s="9">
        <v>50</v>
      </c>
      <c r="K1024" s="9">
        <f t="shared" si="7"/>
        <v>0</v>
      </c>
      <c r="L1024" s="10">
        <f t="shared" si="8"/>
        <v>0</v>
      </c>
      <c r="M1024" s="16">
        <v>146.19999999999999</v>
      </c>
      <c r="P1024" t="s">
        <v>625</v>
      </c>
      <c r="Q1024" s="11">
        <f t="shared" si="9"/>
        <v>6.934246575342466</v>
      </c>
      <c r="R1024" t="s">
        <v>2008</v>
      </c>
      <c r="U1024" t="str">
        <f>IF(COUNTIF($A$2:A1024,A1024)=1,"Joiner","Not new")</f>
        <v>Joiner</v>
      </c>
    </row>
    <row r="1025" spans="1:21" hidden="1" x14ac:dyDescent="0.35">
      <c r="A1025" t="s">
        <v>2009</v>
      </c>
      <c r="B1025" t="s">
        <v>2010</v>
      </c>
      <c r="C1025" s="14" t="s">
        <v>1968</v>
      </c>
      <c r="D1025" s="14" t="s">
        <v>1969</v>
      </c>
      <c r="E1025" t="s">
        <v>161</v>
      </c>
      <c r="F1025" s="7" t="s">
        <v>28</v>
      </c>
      <c r="G1025" s="15">
        <v>42499</v>
      </c>
      <c r="H1025" s="15" t="s">
        <v>95</v>
      </c>
      <c r="I1025" s="9">
        <v>11.35</v>
      </c>
      <c r="J1025" s="9">
        <v>7.8849999999999998</v>
      </c>
      <c r="K1025" s="9">
        <f t="shared" si="7"/>
        <v>-3.4649999999999999</v>
      </c>
      <c r="L1025" s="10">
        <f t="shared" si="8"/>
        <v>-0.30528634361233481</v>
      </c>
      <c r="M1025" s="16">
        <v>21.31</v>
      </c>
      <c r="P1025" t="s">
        <v>625</v>
      </c>
      <c r="Q1025" s="11">
        <v>0</v>
      </c>
      <c r="R1025" t="s">
        <v>2011</v>
      </c>
      <c r="U1025" t="str">
        <f>IF(COUNTIF($A$2:A1025,A1025)=1,"Joiner","Not new")</f>
        <v>Joiner</v>
      </c>
    </row>
    <row r="1026" spans="1:21" hidden="1" x14ac:dyDescent="0.35">
      <c r="A1026" t="s">
        <v>166</v>
      </c>
      <c r="B1026" t="s">
        <v>167</v>
      </c>
      <c r="C1026" s="14" t="s">
        <v>1968</v>
      </c>
      <c r="D1026" s="14" t="s">
        <v>1969</v>
      </c>
      <c r="E1026" t="s">
        <v>168</v>
      </c>
      <c r="F1026" s="7" t="s">
        <v>28</v>
      </c>
      <c r="G1026" s="15">
        <v>38426</v>
      </c>
      <c r="H1026" s="15">
        <v>46265</v>
      </c>
      <c r="I1026" s="9">
        <v>4</v>
      </c>
      <c r="J1026" s="9">
        <v>4.6399999999999997</v>
      </c>
      <c r="K1026" s="9">
        <f t="shared" si="7"/>
        <v>0.63999999999999968</v>
      </c>
      <c r="L1026" s="10">
        <f t="shared" si="8"/>
        <v>0.15999999999999992</v>
      </c>
      <c r="M1026" s="16">
        <v>445.1</v>
      </c>
      <c r="P1026" t="s">
        <v>631</v>
      </c>
      <c r="Q1026" s="11">
        <f t="shared" si="9"/>
        <v>21.476712328767125</v>
      </c>
      <c r="R1026" t="s">
        <v>2012</v>
      </c>
      <c r="U1026" t="str">
        <f>IF(COUNTIF($A$2:A1026,A1026)=1,"Joiner","Not new")</f>
        <v>Not new</v>
      </c>
    </row>
    <row r="1027" spans="1:21" hidden="1" x14ac:dyDescent="0.35">
      <c r="A1027" t="s">
        <v>170</v>
      </c>
      <c r="B1027" t="s">
        <v>1354</v>
      </c>
      <c r="C1027" s="14" t="s">
        <v>1968</v>
      </c>
      <c r="D1027" s="14" t="s">
        <v>1969</v>
      </c>
      <c r="E1027" t="s">
        <v>172</v>
      </c>
      <c r="F1027" s="7" t="s">
        <v>197</v>
      </c>
      <c r="G1027" s="15">
        <v>39651</v>
      </c>
      <c r="H1027" s="15"/>
      <c r="I1027" s="9">
        <v>466.75</v>
      </c>
      <c r="J1027" s="9">
        <v>1089.2</v>
      </c>
      <c r="K1027" s="9">
        <f t="shared" si="7"/>
        <v>622.45000000000005</v>
      </c>
      <c r="L1027" s="10">
        <f t="shared" si="8"/>
        <v>1.3335832886984469</v>
      </c>
      <c r="M1027" s="16">
        <v>15474.61</v>
      </c>
      <c r="P1027" t="s">
        <v>631</v>
      </c>
      <c r="Q1027" s="11">
        <v>0</v>
      </c>
      <c r="R1027" t="s">
        <v>2013</v>
      </c>
      <c r="U1027" t="str">
        <f>IF(COUNTIF($A$2:A1027,A1027)=1,"Joiner","Not new")</f>
        <v>Not new</v>
      </c>
    </row>
    <row r="1028" spans="1:21" hidden="1" x14ac:dyDescent="0.35">
      <c r="A1028" t="s">
        <v>177</v>
      </c>
      <c r="B1028" t="s">
        <v>1356</v>
      </c>
      <c r="C1028" s="14" t="s">
        <v>1968</v>
      </c>
      <c r="D1028" s="14" t="s">
        <v>1969</v>
      </c>
      <c r="E1028" t="s">
        <v>172</v>
      </c>
      <c r="F1028" s="7" t="s">
        <v>36</v>
      </c>
      <c r="G1028" s="15">
        <v>40602</v>
      </c>
      <c r="H1028" s="15">
        <v>48944</v>
      </c>
      <c r="I1028" s="9">
        <v>2976</v>
      </c>
      <c r="J1028" s="9">
        <v>3009</v>
      </c>
      <c r="K1028" s="9">
        <f t="shared" si="7"/>
        <v>33</v>
      </c>
      <c r="L1028" s="10">
        <f t="shared" si="8"/>
        <v>1.1088709677419355E-2</v>
      </c>
      <c r="M1028" s="16">
        <v>55710.37</v>
      </c>
      <c r="P1028" t="s">
        <v>631</v>
      </c>
      <c r="Q1028" s="11">
        <f t="shared" si="9"/>
        <v>22.854794520547944</v>
      </c>
      <c r="R1028" t="s">
        <v>2014</v>
      </c>
      <c r="U1028" t="str">
        <f>IF(COUNTIF($A$2:A1028,A1028)=1,"Joiner","Not new")</f>
        <v>Not new</v>
      </c>
    </row>
    <row r="1029" spans="1:21" hidden="1" x14ac:dyDescent="0.35">
      <c r="A1029" t="s">
        <v>211</v>
      </c>
      <c r="B1029" t="s">
        <v>1601</v>
      </c>
      <c r="C1029" s="14" t="s">
        <v>1968</v>
      </c>
      <c r="D1029" s="14" t="s">
        <v>1969</v>
      </c>
      <c r="E1029" t="s">
        <v>172</v>
      </c>
      <c r="F1029" s="7" t="s">
        <v>36</v>
      </c>
      <c r="G1029" s="15">
        <v>38504</v>
      </c>
      <c r="H1029" s="15">
        <v>43867</v>
      </c>
      <c r="I1029" s="9">
        <v>120.1</v>
      </c>
      <c r="J1029" s="9">
        <v>154.9</v>
      </c>
      <c r="K1029" s="9">
        <f t="shared" si="7"/>
        <v>34.800000000000011</v>
      </c>
      <c r="L1029" s="10">
        <f t="shared" si="8"/>
        <v>0.28975853455453798</v>
      </c>
      <c r="M1029" s="16">
        <v>6583.25</v>
      </c>
      <c r="P1029" t="s">
        <v>631</v>
      </c>
      <c r="Q1029" s="11">
        <f t="shared" si="9"/>
        <v>14.693150684931506</v>
      </c>
      <c r="R1029" t="s">
        <v>2015</v>
      </c>
      <c r="U1029" t="str">
        <f>IF(COUNTIF($A$2:A1029,A1029)=1,"Joiner","Not new")</f>
        <v>Not new</v>
      </c>
    </row>
    <row r="1030" spans="1:21" hidden="1" x14ac:dyDescent="0.35">
      <c r="A1030" t="s">
        <v>224</v>
      </c>
      <c r="B1030" t="s">
        <v>1368</v>
      </c>
      <c r="C1030" s="14" t="s">
        <v>1968</v>
      </c>
      <c r="D1030" s="14" t="s">
        <v>1969</v>
      </c>
      <c r="E1030" t="s">
        <v>172</v>
      </c>
      <c r="F1030" s="7" t="s">
        <v>28</v>
      </c>
      <c r="G1030" s="15">
        <v>38534</v>
      </c>
      <c r="H1030" s="15">
        <v>46387</v>
      </c>
      <c r="I1030" s="9">
        <v>2178.6999999999998</v>
      </c>
      <c r="J1030" s="9">
        <v>2026.7</v>
      </c>
      <c r="K1030" s="9">
        <f t="shared" si="7"/>
        <v>-151.99999999999977</v>
      </c>
      <c r="L1030" s="10">
        <f t="shared" si="8"/>
        <v>-6.9766374443475374E-2</v>
      </c>
      <c r="M1030" s="16">
        <v>7269.4</v>
      </c>
      <c r="P1030" t="s">
        <v>631</v>
      </c>
      <c r="Q1030" s="11">
        <f t="shared" si="9"/>
        <v>21.515068493150686</v>
      </c>
      <c r="R1030" t="s">
        <v>2016</v>
      </c>
      <c r="U1030" t="str">
        <f>IF(COUNTIF($A$2:A1030,A1030)=1,"Joiner","Not new")</f>
        <v>Not new</v>
      </c>
    </row>
    <row r="1031" spans="1:21" hidden="1" x14ac:dyDescent="0.35">
      <c r="A1031" t="s">
        <v>708</v>
      </c>
      <c r="B1031" t="s">
        <v>709</v>
      </c>
      <c r="C1031" s="14" t="s">
        <v>1968</v>
      </c>
      <c r="D1031" s="14" t="s">
        <v>1969</v>
      </c>
      <c r="E1031" t="s">
        <v>172</v>
      </c>
      <c r="F1031" s="7" t="s">
        <v>32</v>
      </c>
      <c r="G1031" s="15">
        <v>41153</v>
      </c>
      <c r="H1031" s="15">
        <v>44469</v>
      </c>
      <c r="I1031" s="9">
        <v>407.3</v>
      </c>
      <c r="J1031" s="9">
        <v>475</v>
      </c>
      <c r="K1031" s="9">
        <f t="shared" si="7"/>
        <v>67.699999999999989</v>
      </c>
      <c r="L1031" s="10">
        <f t="shared" si="8"/>
        <v>0.16621654799901789</v>
      </c>
      <c r="M1031" s="16">
        <v>1435.3</v>
      </c>
      <c r="P1031" t="s">
        <v>631</v>
      </c>
      <c r="Q1031" s="11">
        <f t="shared" si="9"/>
        <v>9.0849315068493155</v>
      </c>
      <c r="R1031" t="s">
        <v>2017</v>
      </c>
      <c r="U1031" t="str">
        <f>IF(COUNTIF($A$2:A1031,A1031)=1,"Joiner","Not new")</f>
        <v>Not new</v>
      </c>
    </row>
    <row r="1032" spans="1:21" hidden="1" x14ac:dyDescent="0.35">
      <c r="A1032" t="s">
        <v>1040</v>
      </c>
      <c r="B1032" t="s">
        <v>1041</v>
      </c>
      <c r="C1032" s="14" t="s">
        <v>1968</v>
      </c>
      <c r="D1032" s="14" t="s">
        <v>1969</v>
      </c>
      <c r="E1032" t="s">
        <v>172</v>
      </c>
      <c r="F1032" s="7" t="s">
        <v>36</v>
      </c>
      <c r="G1032" s="15">
        <v>42509</v>
      </c>
      <c r="H1032" s="15">
        <v>43555</v>
      </c>
      <c r="I1032" s="9">
        <v>10.6</v>
      </c>
      <c r="J1032" s="9">
        <v>12.7</v>
      </c>
      <c r="K1032" s="9">
        <f t="shared" si="7"/>
        <v>2.0999999999999996</v>
      </c>
      <c r="L1032" s="10">
        <f t="shared" si="8"/>
        <v>0.1981132075471698</v>
      </c>
      <c r="M1032" s="16">
        <v>20.6</v>
      </c>
      <c r="P1032" t="s">
        <v>625</v>
      </c>
      <c r="Q1032" s="11">
        <f t="shared" si="9"/>
        <v>2.8657534246575342</v>
      </c>
      <c r="R1032" t="s">
        <v>2018</v>
      </c>
      <c r="U1032" t="str">
        <f>IF(COUNTIF($A$2:A1032,A1032)=1,"Joiner","Not new")</f>
        <v>Not new</v>
      </c>
    </row>
    <row r="1033" spans="1:21" hidden="1" x14ac:dyDescent="0.35">
      <c r="A1033" t="s">
        <v>1360</v>
      </c>
      <c r="B1033" t="s">
        <v>1361</v>
      </c>
      <c r="C1033" s="14" t="s">
        <v>1968</v>
      </c>
      <c r="D1033" s="14" t="s">
        <v>1969</v>
      </c>
      <c r="E1033" t="s">
        <v>172</v>
      </c>
      <c r="F1033" s="7" t="s">
        <v>28</v>
      </c>
      <c r="G1033" s="15">
        <v>41789</v>
      </c>
      <c r="H1033" s="15">
        <v>46965</v>
      </c>
      <c r="I1033" s="9">
        <v>61.9</v>
      </c>
      <c r="J1033" s="9">
        <v>81</v>
      </c>
      <c r="K1033" s="9">
        <f t="shared" si="7"/>
        <v>19.100000000000001</v>
      </c>
      <c r="L1033" s="10">
        <f t="shared" si="8"/>
        <v>0.30856219709208405</v>
      </c>
      <c r="M1033" s="16">
        <v>5509</v>
      </c>
      <c r="P1033" t="s">
        <v>631</v>
      </c>
      <c r="Q1033" s="11">
        <f t="shared" si="9"/>
        <v>14.180821917808219</v>
      </c>
      <c r="R1033" t="s">
        <v>2019</v>
      </c>
      <c r="U1033" t="str">
        <f>IF(COUNTIF($A$2:A1033,A1033)=1,"Joiner","Not new")</f>
        <v>Not new</v>
      </c>
    </row>
    <row r="1034" spans="1:21" hidden="1" x14ac:dyDescent="0.35">
      <c r="A1034" t="s">
        <v>1610</v>
      </c>
      <c r="B1034" t="s">
        <v>2020</v>
      </c>
      <c r="C1034" s="14" t="s">
        <v>1968</v>
      </c>
      <c r="D1034" s="14" t="s">
        <v>1969</v>
      </c>
      <c r="E1034" t="s">
        <v>172</v>
      </c>
      <c r="F1034" s="7" t="s">
        <v>28</v>
      </c>
      <c r="G1034" s="15">
        <v>42186</v>
      </c>
      <c r="H1034" s="15">
        <v>47483</v>
      </c>
      <c r="I1034" s="9">
        <v>14.7</v>
      </c>
      <c r="J1034" s="9">
        <v>7.9</v>
      </c>
      <c r="K1034" s="9">
        <f t="shared" si="7"/>
        <v>-6.7999999999999989</v>
      </c>
      <c r="L1034" s="10">
        <f t="shared" si="8"/>
        <v>-0.4625850340136054</v>
      </c>
      <c r="M1034" s="16">
        <v>22732.9</v>
      </c>
      <c r="P1034" t="s">
        <v>631</v>
      </c>
      <c r="Q1034" s="11">
        <f t="shared" si="9"/>
        <v>14.512328767123288</v>
      </c>
      <c r="R1034" t="s">
        <v>2021</v>
      </c>
      <c r="U1034" t="str">
        <f>IF(COUNTIF($A$2:A1034,A1034)=1,"Joiner","Not new")</f>
        <v>Not new</v>
      </c>
    </row>
    <row r="1035" spans="1:21" hidden="1" x14ac:dyDescent="0.35">
      <c r="A1035" t="s">
        <v>1613</v>
      </c>
      <c r="B1035" t="s">
        <v>1614</v>
      </c>
      <c r="C1035" s="14" t="s">
        <v>1968</v>
      </c>
      <c r="D1035" s="14" t="s">
        <v>1969</v>
      </c>
      <c r="E1035" t="s">
        <v>172</v>
      </c>
      <c r="F1035" s="7" t="s">
        <v>28</v>
      </c>
      <c r="G1035" s="15">
        <v>41974</v>
      </c>
      <c r="H1035" s="15">
        <v>46905</v>
      </c>
      <c r="I1035" s="9">
        <v>22.9</v>
      </c>
      <c r="J1035" s="9">
        <v>33.19</v>
      </c>
      <c r="K1035" s="9">
        <f t="shared" si="7"/>
        <v>10.29</v>
      </c>
      <c r="L1035" s="10">
        <f t="shared" si="8"/>
        <v>0.44934497816593888</v>
      </c>
      <c r="M1035" s="16">
        <v>1556.4</v>
      </c>
      <c r="P1035" t="s">
        <v>631</v>
      </c>
      <c r="Q1035" s="11">
        <f t="shared" si="9"/>
        <v>13.509589041095891</v>
      </c>
      <c r="R1035" t="s">
        <v>2022</v>
      </c>
      <c r="U1035" t="str">
        <f>IF(COUNTIF($A$2:A1035,A1035)=1,"Joiner","Not new")</f>
        <v>Not new</v>
      </c>
    </row>
    <row r="1036" spans="1:21" hidden="1" x14ac:dyDescent="0.35">
      <c r="A1036" t="s">
        <v>1616</v>
      </c>
      <c r="B1036" t="s">
        <v>1617</v>
      </c>
      <c r="C1036" s="14" t="s">
        <v>1968</v>
      </c>
      <c r="D1036" s="14" t="s">
        <v>1969</v>
      </c>
      <c r="E1036" t="s">
        <v>172</v>
      </c>
      <c r="F1036" s="7" t="s">
        <v>28</v>
      </c>
      <c r="G1036" s="15">
        <v>40877</v>
      </c>
      <c r="H1036" s="15">
        <v>45473</v>
      </c>
      <c r="I1036" s="9">
        <v>89.7</v>
      </c>
      <c r="J1036" s="9">
        <v>89.7</v>
      </c>
      <c r="K1036" s="9">
        <f t="shared" si="7"/>
        <v>0</v>
      </c>
      <c r="L1036" s="10">
        <f t="shared" si="8"/>
        <v>0</v>
      </c>
      <c r="M1036" s="16">
        <v>1091.4000000000001</v>
      </c>
      <c r="P1036" t="s">
        <v>631</v>
      </c>
      <c r="Q1036" s="11">
        <f t="shared" si="9"/>
        <v>12.591780821917808</v>
      </c>
      <c r="R1036" t="s">
        <v>2023</v>
      </c>
      <c r="U1036" t="str">
        <f>IF(COUNTIF($A$2:A1036,A1036)=1,"Joiner","Not new")</f>
        <v>Not new</v>
      </c>
    </row>
    <row r="1037" spans="1:21" hidden="1" x14ac:dyDescent="0.35">
      <c r="A1037" t="s">
        <v>1619</v>
      </c>
      <c r="B1037" t="s">
        <v>1620</v>
      </c>
      <c r="C1037" s="14" t="s">
        <v>1968</v>
      </c>
      <c r="D1037" s="14" t="s">
        <v>1969</v>
      </c>
      <c r="E1037" t="s">
        <v>172</v>
      </c>
      <c r="F1037" s="7" t="s">
        <v>36</v>
      </c>
      <c r="G1037" s="15">
        <v>40878</v>
      </c>
      <c r="H1037" s="15">
        <v>45657</v>
      </c>
      <c r="I1037" s="9">
        <v>655</v>
      </c>
      <c r="J1037" s="9">
        <v>769</v>
      </c>
      <c r="K1037" s="9">
        <f t="shared" si="7"/>
        <v>114</v>
      </c>
      <c r="L1037" s="10">
        <f t="shared" si="8"/>
        <v>0.17404580152671756</v>
      </c>
      <c r="M1037" s="16">
        <v>5001</v>
      </c>
      <c r="P1037" t="s">
        <v>631</v>
      </c>
      <c r="Q1037" s="11">
        <f t="shared" si="9"/>
        <v>13.093150684931507</v>
      </c>
      <c r="R1037" t="s">
        <v>2024</v>
      </c>
      <c r="U1037" t="str">
        <f>IF(COUNTIF($A$2:A1037,A1037)=1,"Joiner","Not new")</f>
        <v>Not new</v>
      </c>
    </row>
    <row r="1038" spans="1:21" hidden="1" x14ac:dyDescent="0.35">
      <c r="A1038" t="s">
        <v>1622</v>
      </c>
      <c r="B1038" t="s">
        <v>1623</v>
      </c>
      <c r="C1038" s="14" t="s">
        <v>1968</v>
      </c>
      <c r="D1038" s="14" t="s">
        <v>1969</v>
      </c>
      <c r="E1038" t="s">
        <v>172</v>
      </c>
      <c r="F1038" s="7" t="s">
        <v>28</v>
      </c>
      <c r="G1038" s="15">
        <v>40544</v>
      </c>
      <c r="H1038" s="15">
        <v>45657</v>
      </c>
      <c r="I1038" s="9">
        <v>501.9</v>
      </c>
      <c r="J1038" s="9">
        <v>441.3</v>
      </c>
      <c r="K1038" s="9">
        <f t="shared" si="7"/>
        <v>-60.599999999999966</v>
      </c>
      <c r="L1038" s="10">
        <f t="shared" si="8"/>
        <v>-0.12074118350268971</v>
      </c>
      <c r="M1038" s="16">
        <v>1671.2</v>
      </c>
      <c r="P1038" t="s">
        <v>631</v>
      </c>
      <c r="Q1038" s="11">
        <f t="shared" si="9"/>
        <v>14.008219178082191</v>
      </c>
      <c r="R1038" t="s">
        <v>2025</v>
      </c>
      <c r="U1038" t="str">
        <f>IF(COUNTIF($A$2:A1038,A1038)=1,"Joiner","Not new")</f>
        <v>Not new</v>
      </c>
    </row>
    <row r="1039" spans="1:21" hidden="1" x14ac:dyDescent="0.35">
      <c r="A1039" t="s">
        <v>1625</v>
      </c>
      <c r="B1039" t="s">
        <v>1626</v>
      </c>
      <c r="C1039" s="14" t="s">
        <v>1968</v>
      </c>
      <c r="D1039" s="14" t="s">
        <v>1969</v>
      </c>
      <c r="E1039" t="s">
        <v>172</v>
      </c>
      <c r="F1039" s="7" t="s">
        <v>28</v>
      </c>
      <c r="G1039" s="15">
        <v>40017</v>
      </c>
      <c r="H1039" s="15">
        <v>44926</v>
      </c>
      <c r="I1039" s="9">
        <v>285</v>
      </c>
      <c r="J1039" s="9">
        <v>367.7</v>
      </c>
      <c r="K1039" s="9">
        <f t="shared" si="7"/>
        <v>82.699999999999989</v>
      </c>
      <c r="L1039" s="10">
        <f t="shared" si="8"/>
        <v>0.2901754385964912</v>
      </c>
      <c r="M1039" s="16">
        <v>6052</v>
      </c>
      <c r="P1039" t="s">
        <v>631</v>
      </c>
      <c r="Q1039" s="11">
        <f t="shared" si="9"/>
        <v>13.449315068493151</v>
      </c>
      <c r="R1039" t="s">
        <v>2026</v>
      </c>
      <c r="U1039" t="str">
        <f>IF(COUNTIF($A$2:A1039,A1039)=1,"Joiner","Not new")</f>
        <v>Not new</v>
      </c>
    </row>
    <row r="1040" spans="1:21" hidden="1" x14ac:dyDescent="0.35">
      <c r="A1040" t="s">
        <v>1628</v>
      </c>
      <c r="B1040" t="s">
        <v>1629</v>
      </c>
      <c r="C1040" s="14" t="s">
        <v>1968</v>
      </c>
      <c r="D1040" s="14" t="s">
        <v>1969</v>
      </c>
      <c r="E1040" t="s">
        <v>172</v>
      </c>
      <c r="F1040" s="7" t="s">
        <v>32</v>
      </c>
      <c r="G1040" s="15">
        <v>41106</v>
      </c>
      <c r="H1040" s="15">
        <v>43830</v>
      </c>
      <c r="I1040" s="9">
        <v>178.22</v>
      </c>
      <c r="J1040" s="9">
        <v>129.02000000000001</v>
      </c>
      <c r="K1040" s="9">
        <f t="shared" si="7"/>
        <v>-49.199999999999989</v>
      </c>
      <c r="L1040" s="10">
        <f t="shared" si="8"/>
        <v>-0.27606329255975753</v>
      </c>
      <c r="M1040" s="16">
        <v>820.2</v>
      </c>
      <c r="P1040" t="s">
        <v>631</v>
      </c>
      <c r="Q1040" s="11">
        <f t="shared" si="9"/>
        <v>7.463013698630137</v>
      </c>
      <c r="R1040" t="s">
        <v>2027</v>
      </c>
      <c r="U1040" t="str">
        <f>IF(COUNTIF($A$2:A1040,A1040)=1,"Joiner","Not new")</f>
        <v>Not new</v>
      </c>
    </row>
    <row r="1041" spans="1:21" hidden="1" x14ac:dyDescent="0.35">
      <c r="A1041" t="s">
        <v>1631</v>
      </c>
      <c r="B1041" t="s">
        <v>1632</v>
      </c>
      <c r="C1041" s="14" t="s">
        <v>1968</v>
      </c>
      <c r="D1041" s="14" t="s">
        <v>1969</v>
      </c>
      <c r="E1041" t="s">
        <v>172</v>
      </c>
      <c r="F1041" s="7" t="s">
        <v>28</v>
      </c>
      <c r="G1041" s="15">
        <v>42309</v>
      </c>
      <c r="H1041" s="15">
        <v>45108</v>
      </c>
      <c r="I1041" s="9">
        <v>0</v>
      </c>
      <c r="J1041" s="9">
        <v>3.7</v>
      </c>
      <c r="K1041" s="9">
        <f t="shared" si="7"/>
        <v>3.7</v>
      </c>
      <c r="L1041" s="10" t="str">
        <f t="shared" si="8"/>
        <v>-</v>
      </c>
      <c r="M1041" s="16">
        <v>0</v>
      </c>
      <c r="P1041" t="s">
        <v>631</v>
      </c>
      <c r="Q1041" s="11">
        <f t="shared" si="9"/>
        <v>7.6684931506849319</v>
      </c>
      <c r="R1041" t="s">
        <v>2028</v>
      </c>
      <c r="U1041" t="str">
        <f>IF(COUNTIF($A$2:A1041,A1041)=1,"Joiner","Not new")</f>
        <v>Not new</v>
      </c>
    </row>
    <row r="1042" spans="1:21" hidden="1" x14ac:dyDescent="0.35">
      <c r="A1042" t="s">
        <v>2029</v>
      </c>
      <c r="B1042" t="s">
        <v>2030</v>
      </c>
      <c r="C1042" s="14" t="s">
        <v>1968</v>
      </c>
      <c r="D1042" s="14" t="s">
        <v>1969</v>
      </c>
      <c r="E1042" t="s">
        <v>172</v>
      </c>
      <c r="F1042" s="7" t="s">
        <v>32</v>
      </c>
      <c r="G1042" s="15">
        <v>42095</v>
      </c>
      <c r="H1042" s="15">
        <v>45748</v>
      </c>
      <c r="I1042" s="9">
        <v>14.3</v>
      </c>
      <c r="J1042" s="9">
        <v>8.3000000000000007</v>
      </c>
      <c r="K1042" s="9">
        <f t="shared" si="7"/>
        <v>-6</v>
      </c>
      <c r="L1042" s="10">
        <f t="shared" si="8"/>
        <v>-0.41958041958041958</v>
      </c>
      <c r="M1042" s="16">
        <v>809.8</v>
      </c>
      <c r="P1042" t="s">
        <v>631</v>
      </c>
      <c r="Q1042" s="11">
        <f t="shared" si="9"/>
        <v>10.008219178082191</v>
      </c>
      <c r="R1042" t="s">
        <v>2031</v>
      </c>
      <c r="U1042" t="str">
        <f>IF(COUNTIF($A$2:A1042,A1042)=1,"Joiner","Not new")</f>
        <v>Joiner</v>
      </c>
    </row>
    <row r="1043" spans="1:21" hidden="1" x14ac:dyDescent="0.35">
      <c r="A1043" t="s">
        <v>2032</v>
      </c>
      <c r="B1043" t="s">
        <v>2033</v>
      </c>
      <c r="C1043" s="14" t="s">
        <v>1968</v>
      </c>
      <c r="D1043" s="14" t="s">
        <v>1969</v>
      </c>
      <c r="E1043" t="s">
        <v>172</v>
      </c>
      <c r="F1043" s="7" t="s">
        <v>28</v>
      </c>
      <c r="G1043" s="15">
        <v>42697</v>
      </c>
      <c r="H1043" s="15">
        <v>45017</v>
      </c>
      <c r="I1043" s="9">
        <v>32</v>
      </c>
      <c r="J1043" s="9">
        <v>32.020000000000003</v>
      </c>
      <c r="K1043" s="9">
        <f t="shared" si="7"/>
        <v>2.0000000000003126E-2</v>
      </c>
      <c r="L1043" s="10">
        <f t="shared" si="8"/>
        <v>6.250000000000977E-4</v>
      </c>
      <c r="M1043" s="16">
        <v>450</v>
      </c>
      <c r="P1043" t="s">
        <v>631</v>
      </c>
      <c r="Q1043" s="11">
        <f t="shared" si="9"/>
        <v>6.3561643835616435</v>
      </c>
      <c r="R1043" t="s">
        <v>2034</v>
      </c>
      <c r="U1043" t="str">
        <f>IF(COUNTIF($A$2:A1043,A1043)=1,"Joiner","Not new")</f>
        <v>Joiner</v>
      </c>
    </row>
    <row r="1044" spans="1:21" hidden="1" x14ac:dyDescent="0.35">
      <c r="A1044" t="s">
        <v>2035</v>
      </c>
      <c r="B1044" t="s">
        <v>2036</v>
      </c>
      <c r="C1044" s="14" t="s">
        <v>1968</v>
      </c>
      <c r="D1044" s="14" t="s">
        <v>1969</v>
      </c>
      <c r="E1044" t="s">
        <v>172</v>
      </c>
      <c r="F1044" s="7" t="s">
        <v>32</v>
      </c>
      <c r="G1044" s="15">
        <v>41730</v>
      </c>
      <c r="H1044" s="15">
        <v>45261</v>
      </c>
      <c r="I1044" s="9">
        <v>141.19999999999999</v>
      </c>
      <c r="J1044" s="9">
        <v>141.19999999999999</v>
      </c>
      <c r="K1044" s="9">
        <f t="shared" si="7"/>
        <v>0</v>
      </c>
      <c r="L1044" s="10">
        <f t="shared" si="8"/>
        <v>0</v>
      </c>
      <c r="M1044" s="16">
        <v>1040.3699999999999</v>
      </c>
      <c r="P1044" t="s">
        <v>631</v>
      </c>
      <c r="Q1044" s="11">
        <f t="shared" si="9"/>
        <v>9.6739726027397257</v>
      </c>
      <c r="R1044" t="s">
        <v>2037</v>
      </c>
      <c r="U1044" t="str">
        <f>IF(COUNTIF($A$2:A1044,A1044)=1,"Joiner","Not new")</f>
        <v>Joiner</v>
      </c>
    </row>
    <row r="1045" spans="1:21" hidden="1" x14ac:dyDescent="0.35">
      <c r="A1045" t="s">
        <v>605</v>
      </c>
      <c r="B1045" t="s">
        <v>857</v>
      </c>
      <c r="C1045" s="14" t="s">
        <v>1968</v>
      </c>
      <c r="D1045" s="14" t="s">
        <v>1969</v>
      </c>
      <c r="E1045" s="7" t="s">
        <v>222</v>
      </c>
      <c r="F1045" s="7" t="s">
        <v>28</v>
      </c>
      <c r="G1045" s="15">
        <v>41453</v>
      </c>
      <c r="H1045" s="15">
        <v>45657</v>
      </c>
      <c r="I1045" s="9">
        <v>204.79300000000001</v>
      </c>
      <c r="J1045" s="9">
        <v>188.72800000000001</v>
      </c>
      <c r="K1045" s="9">
        <f t="shared" si="7"/>
        <v>-16.064999999999998</v>
      </c>
      <c r="L1045" s="10">
        <f t="shared" si="8"/>
        <v>-7.8445064040274806E-2</v>
      </c>
      <c r="M1045" s="16">
        <v>2656.3180000000002</v>
      </c>
      <c r="P1045" t="s">
        <v>631</v>
      </c>
      <c r="Q1045" s="11">
        <f t="shared" si="9"/>
        <v>11.517808219178082</v>
      </c>
      <c r="R1045" t="s">
        <v>2038</v>
      </c>
      <c r="U1045" t="str">
        <f>IF(COUNTIF($A$2:A1045,A1045)=1,"Joiner","Not new")</f>
        <v>Not new</v>
      </c>
    </row>
    <row r="1046" spans="1:21" hidden="1" x14ac:dyDescent="0.35">
      <c r="A1046" t="s">
        <v>877</v>
      </c>
      <c r="B1046" t="s">
        <v>878</v>
      </c>
      <c r="C1046" s="14" t="s">
        <v>1968</v>
      </c>
      <c r="D1046" s="14" t="s">
        <v>1969</v>
      </c>
      <c r="E1046" s="7" t="s">
        <v>222</v>
      </c>
      <c r="F1046" s="7" t="s">
        <v>28</v>
      </c>
      <c r="G1046" s="15">
        <v>40909</v>
      </c>
      <c r="H1046" s="15">
        <v>43250</v>
      </c>
      <c r="I1046" s="9">
        <v>54.899000000000001</v>
      </c>
      <c r="J1046" s="9">
        <v>74.511300000000006</v>
      </c>
      <c r="K1046" s="9">
        <f t="shared" si="7"/>
        <v>19.612300000000005</v>
      </c>
      <c r="L1046" s="10">
        <f t="shared" si="8"/>
        <v>0.35724330133517923</v>
      </c>
      <c r="M1046" s="16">
        <v>1247.2397000000001</v>
      </c>
      <c r="P1046" t="s">
        <v>625</v>
      </c>
      <c r="Q1046" s="11">
        <f t="shared" si="9"/>
        <v>6.4136986301369863</v>
      </c>
      <c r="R1046" t="s">
        <v>2039</v>
      </c>
      <c r="U1046" t="str">
        <f>IF(COUNTIF($A$2:A1046,A1046)=1,"Joiner","Not new")</f>
        <v>Not new</v>
      </c>
    </row>
    <row r="1047" spans="1:21" hidden="1" x14ac:dyDescent="0.35">
      <c r="A1047" t="s">
        <v>895</v>
      </c>
      <c r="B1047" t="s">
        <v>896</v>
      </c>
      <c r="C1047" s="14" t="s">
        <v>1968</v>
      </c>
      <c r="D1047" s="14" t="s">
        <v>1969</v>
      </c>
      <c r="E1047" s="7" t="s">
        <v>222</v>
      </c>
      <c r="F1047" s="7" t="s">
        <v>46</v>
      </c>
      <c r="G1047" s="15">
        <v>40997</v>
      </c>
      <c r="H1047" s="15">
        <v>43190</v>
      </c>
      <c r="I1047" s="9">
        <v>19.989999999999998</v>
      </c>
      <c r="J1047" s="9">
        <v>22.853200000000001</v>
      </c>
      <c r="K1047" s="9">
        <f t="shared" si="7"/>
        <v>2.8632000000000026</v>
      </c>
      <c r="L1047" s="10">
        <f t="shared" si="8"/>
        <v>0.14323161580790408</v>
      </c>
      <c r="M1047" s="16">
        <v>151.15</v>
      </c>
      <c r="P1047" t="s">
        <v>643</v>
      </c>
      <c r="Q1047" s="11">
        <f t="shared" si="9"/>
        <v>6.0082191780821921</v>
      </c>
      <c r="R1047" t="s">
        <v>2040</v>
      </c>
      <c r="U1047" t="str">
        <f>IF(COUNTIF($A$2:A1047,A1047)=1,"Joiner","Not new")</f>
        <v>Not new</v>
      </c>
    </row>
    <row r="1048" spans="1:21" hidden="1" x14ac:dyDescent="0.35">
      <c r="A1048" t="s">
        <v>898</v>
      </c>
      <c r="B1048" t="s">
        <v>1371</v>
      </c>
      <c r="C1048" s="14" t="s">
        <v>1968</v>
      </c>
      <c r="D1048" s="14" t="s">
        <v>1969</v>
      </c>
      <c r="E1048" s="7" t="s">
        <v>222</v>
      </c>
      <c r="F1048" s="7" t="s">
        <v>36</v>
      </c>
      <c r="G1048" s="15">
        <v>40997</v>
      </c>
      <c r="H1048" s="15">
        <v>44286</v>
      </c>
      <c r="I1048" s="9">
        <v>83.71</v>
      </c>
      <c r="J1048" s="9">
        <v>86.44</v>
      </c>
      <c r="K1048" s="9">
        <f t="shared" si="7"/>
        <v>2.730000000000004</v>
      </c>
      <c r="L1048" s="10">
        <f t="shared" si="8"/>
        <v>3.2612591088281018E-2</v>
      </c>
      <c r="M1048" s="16">
        <v>392.76</v>
      </c>
      <c r="P1048" t="s">
        <v>643</v>
      </c>
      <c r="Q1048" s="11">
        <f t="shared" si="9"/>
        <v>9.0109589041095894</v>
      </c>
      <c r="R1048" t="s">
        <v>2041</v>
      </c>
      <c r="U1048" t="str">
        <f>IF(COUNTIF($A$2:A1048,A1048)=1,"Joiner","Not new")</f>
        <v>Not new</v>
      </c>
    </row>
    <row r="1049" spans="1:21" hidden="1" x14ac:dyDescent="0.35">
      <c r="A1049" t="s">
        <v>1253</v>
      </c>
      <c r="B1049" t="s">
        <v>1387</v>
      </c>
      <c r="C1049" s="14" t="s">
        <v>1968</v>
      </c>
      <c r="D1049" s="14" t="s">
        <v>1969</v>
      </c>
      <c r="E1049" s="7" t="s">
        <v>222</v>
      </c>
      <c r="F1049" s="7" t="s">
        <v>32</v>
      </c>
      <c r="G1049" s="15">
        <v>41460</v>
      </c>
      <c r="H1049" s="15">
        <v>42937</v>
      </c>
      <c r="I1049" s="9">
        <v>28.98</v>
      </c>
      <c r="J1049" s="9">
        <v>28.98</v>
      </c>
      <c r="K1049" s="9">
        <f t="shared" si="7"/>
        <v>0</v>
      </c>
      <c r="L1049" s="10">
        <f t="shared" si="8"/>
        <v>0</v>
      </c>
      <c r="M1049" s="16">
        <v>274.24</v>
      </c>
      <c r="P1049" t="s">
        <v>625</v>
      </c>
      <c r="Q1049" s="11">
        <f t="shared" si="9"/>
        <v>4.0465753424657533</v>
      </c>
      <c r="R1049" t="s">
        <v>2042</v>
      </c>
      <c r="U1049" t="str">
        <f>IF(COUNTIF($A$2:A1049,A1049)=1,"Joiner","Not new")</f>
        <v>Not new</v>
      </c>
    </row>
    <row r="1050" spans="1:21" hidden="1" x14ac:dyDescent="0.35">
      <c r="A1050" t="s">
        <v>1262</v>
      </c>
      <c r="B1050" t="s">
        <v>1849</v>
      </c>
      <c r="C1050" s="14" t="s">
        <v>1968</v>
      </c>
      <c r="D1050" s="14" t="s">
        <v>1969</v>
      </c>
      <c r="E1050" s="7" t="s">
        <v>222</v>
      </c>
      <c r="F1050" s="7" t="s">
        <v>36</v>
      </c>
      <c r="G1050" s="15">
        <v>39287</v>
      </c>
      <c r="H1050" s="15">
        <v>44104</v>
      </c>
      <c r="I1050" s="9">
        <v>19.7</v>
      </c>
      <c r="J1050" s="9">
        <v>19.7</v>
      </c>
      <c r="K1050" s="9">
        <f t="shared" si="7"/>
        <v>0</v>
      </c>
      <c r="L1050" s="10">
        <f t="shared" si="8"/>
        <v>0</v>
      </c>
      <c r="M1050" s="16">
        <v>76.099999999999994</v>
      </c>
      <c r="P1050" t="s">
        <v>625</v>
      </c>
      <c r="Q1050" s="11">
        <f t="shared" si="9"/>
        <v>13.197260273972603</v>
      </c>
      <c r="R1050" t="s">
        <v>2043</v>
      </c>
      <c r="U1050" t="str">
        <f>IF(COUNTIF($A$2:A1050,A1050)=1,"Joiner","Not new")</f>
        <v>Not new</v>
      </c>
    </row>
    <row r="1051" spans="1:21" hidden="1" x14ac:dyDescent="0.35">
      <c r="A1051" t="s">
        <v>1268</v>
      </c>
      <c r="B1051" t="s">
        <v>2044</v>
      </c>
      <c r="C1051" s="14" t="s">
        <v>1968</v>
      </c>
      <c r="D1051" s="14" t="s">
        <v>1969</v>
      </c>
      <c r="E1051" s="7" t="s">
        <v>222</v>
      </c>
      <c r="F1051" s="7" t="s">
        <v>28</v>
      </c>
      <c r="G1051" s="15">
        <v>41374</v>
      </c>
      <c r="H1051" s="15">
        <v>43465</v>
      </c>
      <c r="I1051" s="9">
        <v>50</v>
      </c>
      <c r="J1051" s="9">
        <v>82.7</v>
      </c>
      <c r="K1051" s="9">
        <f t="shared" si="7"/>
        <v>32.700000000000003</v>
      </c>
      <c r="L1051" s="10">
        <f t="shared" si="8"/>
        <v>0.65400000000000003</v>
      </c>
      <c r="M1051" s="16">
        <v>369.9</v>
      </c>
      <c r="P1051" t="s">
        <v>625</v>
      </c>
      <c r="Q1051" s="11">
        <f t="shared" si="9"/>
        <v>5.7287671232876711</v>
      </c>
      <c r="R1051" t="s">
        <v>2045</v>
      </c>
      <c r="U1051" t="str">
        <f>IF(COUNTIF($A$2:A1051,A1051)=1,"Joiner","Not new")</f>
        <v>Not new</v>
      </c>
    </row>
    <row r="1052" spans="1:21" hidden="1" x14ac:dyDescent="0.35">
      <c r="A1052" t="s">
        <v>1395</v>
      </c>
      <c r="B1052" t="s">
        <v>1396</v>
      </c>
      <c r="C1052" s="14" t="s">
        <v>1968</v>
      </c>
      <c r="D1052" s="14" t="s">
        <v>1969</v>
      </c>
      <c r="E1052" s="7" t="s">
        <v>222</v>
      </c>
      <c r="F1052" s="7" t="s">
        <v>32</v>
      </c>
      <c r="G1052" s="15">
        <v>41518</v>
      </c>
      <c r="H1052" s="15">
        <v>43555</v>
      </c>
      <c r="I1052" s="9">
        <v>7.62</v>
      </c>
      <c r="J1052" s="9">
        <v>7.62</v>
      </c>
      <c r="K1052" s="9">
        <f t="shared" si="7"/>
        <v>0</v>
      </c>
      <c r="L1052" s="10">
        <f t="shared" si="8"/>
        <v>0</v>
      </c>
      <c r="M1052" s="16">
        <v>33.15</v>
      </c>
      <c r="P1052" t="s">
        <v>625</v>
      </c>
      <c r="Q1052" s="11">
        <f t="shared" si="9"/>
        <v>5.580821917808219</v>
      </c>
      <c r="R1052" t="s">
        <v>2046</v>
      </c>
      <c r="U1052" t="str">
        <f>IF(COUNTIF($A$2:A1052,A1052)=1,"Joiner","Not new")</f>
        <v>Not new</v>
      </c>
    </row>
    <row r="1053" spans="1:21" hidden="1" x14ac:dyDescent="0.35">
      <c r="A1053" t="s">
        <v>1650</v>
      </c>
      <c r="B1053" t="s">
        <v>2047</v>
      </c>
      <c r="C1053" s="14" t="s">
        <v>1968</v>
      </c>
      <c r="D1053" s="14" t="s">
        <v>1969</v>
      </c>
      <c r="E1053" s="7" t="s">
        <v>222</v>
      </c>
      <c r="F1053" s="7" t="s">
        <v>28</v>
      </c>
      <c r="G1053" s="15">
        <v>42058</v>
      </c>
      <c r="H1053" s="15">
        <v>43921</v>
      </c>
      <c r="I1053" s="9">
        <v>20.49</v>
      </c>
      <c r="J1053" s="9">
        <v>18.64</v>
      </c>
      <c r="K1053" s="9">
        <f t="shared" si="7"/>
        <v>-1.8499999999999979</v>
      </c>
      <c r="L1053" s="10">
        <f t="shared" si="8"/>
        <v>-9.0287945339189754E-2</v>
      </c>
      <c r="M1053" s="16">
        <v>75.25</v>
      </c>
      <c r="P1053" t="s">
        <v>643</v>
      </c>
      <c r="Q1053" s="11">
        <f t="shared" si="9"/>
        <v>5.1041095890410961</v>
      </c>
      <c r="R1053" t="s">
        <v>2048</v>
      </c>
      <c r="U1053" t="str">
        <f>IF(COUNTIF($A$2:A1053,A1053)=1,"Joiner","Not new")</f>
        <v>Not new</v>
      </c>
    </row>
    <row r="1054" spans="1:21" hidden="1" x14ac:dyDescent="0.35">
      <c r="A1054" t="s">
        <v>1653</v>
      </c>
      <c r="B1054" t="s">
        <v>1654</v>
      </c>
      <c r="C1054" s="14" t="s">
        <v>1968</v>
      </c>
      <c r="D1054" s="14" t="s">
        <v>1969</v>
      </c>
      <c r="E1054" s="7" t="s">
        <v>222</v>
      </c>
      <c r="F1054" s="7" t="s">
        <v>28</v>
      </c>
      <c r="G1054" s="15">
        <v>42094</v>
      </c>
      <c r="H1054" s="15">
        <v>43555</v>
      </c>
      <c r="I1054" s="9">
        <v>32.21</v>
      </c>
      <c r="J1054" s="9">
        <v>51.54</v>
      </c>
      <c r="K1054" s="9">
        <f t="shared" si="7"/>
        <v>19.329999999999998</v>
      </c>
      <c r="L1054" s="10">
        <f t="shared" si="8"/>
        <v>0.60012418503570308</v>
      </c>
      <c r="M1054" s="16">
        <v>168.73</v>
      </c>
      <c r="P1054" t="s">
        <v>625</v>
      </c>
      <c r="Q1054" s="11">
        <f t="shared" si="9"/>
        <v>4.0027397260273974</v>
      </c>
      <c r="R1054" t="s">
        <v>2049</v>
      </c>
      <c r="U1054" t="str">
        <f>IF(COUNTIF($A$2:A1054,A1054)=1,"Joiner","Not new")</f>
        <v>Not new</v>
      </c>
    </row>
    <row r="1055" spans="1:21" hidden="1" x14ac:dyDescent="0.35">
      <c r="A1055" t="s">
        <v>1656</v>
      </c>
      <c r="B1055" t="s">
        <v>1657</v>
      </c>
      <c r="C1055" s="14" t="s">
        <v>1968</v>
      </c>
      <c r="D1055" s="14" t="s">
        <v>1969</v>
      </c>
      <c r="E1055" s="7" t="s">
        <v>222</v>
      </c>
      <c r="F1055" s="7" t="s">
        <v>28</v>
      </c>
      <c r="G1055" s="15">
        <v>42461</v>
      </c>
      <c r="H1055" s="15">
        <v>44196</v>
      </c>
      <c r="I1055" s="9">
        <v>12.815</v>
      </c>
      <c r="J1055" s="9">
        <v>12.815</v>
      </c>
      <c r="K1055" s="9">
        <f t="shared" si="7"/>
        <v>0</v>
      </c>
      <c r="L1055" s="10">
        <f t="shared" si="8"/>
        <v>0</v>
      </c>
      <c r="M1055" s="16">
        <v>54.954000000000001</v>
      </c>
      <c r="P1055" t="s">
        <v>625</v>
      </c>
      <c r="Q1055" s="11">
        <f t="shared" si="9"/>
        <v>4.7534246575342465</v>
      </c>
      <c r="R1055" t="s">
        <v>2050</v>
      </c>
      <c r="U1055" t="str">
        <f>IF(COUNTIF($A$2:A1055,A1055)=1,"Joiner","Not new")</f>
        <v>Not new</v>
      </c>
    </row>
    <row r="1056" spans="1:21" hidden="1" x14ac:dyDescent="0.35">
      <c r="A1056" t="s">
        <v>1857</v>
      </c>
      <c r="B1056" t="s">
        <v>1858</v>
      </c>
      <c r="C1056" s="14" t="s">
        <v>1968</v>
      </c>
      <c r="D1056" s="14" t="s">
        <v>1969</v>
      </c>
      <c r="E1056" s="7" t="s">
        <v>222</v>
      </c>
      <c r="F1056" s="7" t="s">
        <v>36</v>
      </c>
      <c r="G1056" s="15">
        <v>41609</v>
      </c>
      <c r="H1056" s="15">
        <v>43830</v>
      </c>
      <c r="I1056" s="9">
        <v>22.1</v>
      </c>
      <c r="J1056" s="9">
        <v>22.1</v>
      </c>
      <c r="K1056" s="9">
        <f t="shared" si="7"/>
        <v>0</v>
      </c>
      <c r="L1056" s="10">
        <f t="shared" si="8"/>
        <v>0</v>
      </c>
      <c r="M1056" s="16">
        <v>129.5</v>
      </c>
      <c r="P1056" t="s">
        <v>643</v>
      </c>
      <c r="Q1056" s="11">
        <f t="shared" si="9"/>
        <v>6.0849315068493155</v>
      </c>
      <c r="R1056" t="s">
        <v>2051</v>
      </c>
      <c r="U1056" t="str">
        <f>IF(COUNTIF($A$2:A1056,A1056)=1,"Joiner","Not new")</f>
        <v>Not new</v>
      </c>
    </row>
    <row r="1057" spans="1:21" hidden="1" x14ac:dyDescent="0.35">
      <c r="A1057" t="s">
        <v>273</v>
      </c>
      <c r="B1057" t="s">
        <v>730</v>
      </c>
      <c r="C1057" s="14" t="s">
        <v>1968</v>
      </c>
      <c r="D1057" s="14" t="s">
        <v>1969</v>
      </c>
      <c r="E1057" t="s">
        <v>271</v>
      </c>
      <c r="F1057" s="7" t="s">
        <v>32</v>
      </c>
      <c r="G1057" s="15">
        <v>39203</v>
      </c>
      <c r="H1057" s="15">
        <v>43799</v>
      </c>
      <c r="I1057" s="9">
        <v>66.16</v>
      </c>
      <c r="J1057" s="9">
        <v>66.099999999999994</v>
      </c>
      <c r="K1057" s="9">
        <f t="shared" si="7"/>
        <v>-6.0000000000002274E-2</v>
      </c>
      <c r="L1057" s="10">
        <f t="shared" si="8"/>
        <v>-9.0689238210402471E-4</v>
      </c>
      <c r="M1057" s="16">
        <v>1125</v>
      </c>
      <c r="P1057" t="s">
        <v>625</v>
      </c>
      <c r="Q1057" s="11">
        <f t="shared" si="9"/>
        <v>12.591780821917808</v>
      </c>
      <c r="R1057" t="s">
        <v>2052</v>
      </c>
      <c r="U1057" t="str">
        <f>IF(COUNTIF($A$2:A1057,A1057)=1,"Joiner","Not new")</f>
        <v>Not new</v>
      </c>
    </row>
    <row r="1058" spans="1:21" hidden="1" x14ac:dyDescent="0.35">
      <c r="A1058" t="s">
        <v>276</v>
      </c>
      <c r="B1058" t="s">
        <v>277</v>
      </c>
      <c r="C1058" s="14" t="s">
        <v>1968</v>
      </c>
      <c r="D1058" s="14" t="s">
        <v>1969</v>
      </c>
      <c r="E1058" t="s">
        <v>271</v>
      </c>
      <c r="F1058" s="7" t="s">
        <v>28</v>
      </c>
      <c r="G1058" s="15">
        <v>40864</v>
      </c>
      <c r="H1058" s="15">
        <v>45107</v>
      </c>
      <c r="I1058" s="9">
        <v>836.71590000000003</v>
      </c>
      <c r="J1058" s="9">
        <v>819.38589999999999</v>
      </c>
      <c r="K1058" s="9">
        <f t="shared" si="7"/>
        <v>-17.330000000000041</v>
      </c>
      <c r="L1058" s="10">
        <f t="shared" si="8"/>
        <v>-2.0711928624757864E-2</v>
      </c>
      <c r="M1058" s="16">
        <v>12716.9535</v>
      </c>
      <c r="P1058" t="s">
        <v>625</v>
      </c>
      <c r="Q1058" s="11">
        <f t="shared" si="9"/>
        <v>11.624657534246575</v>
      </c>
      <c r="R1058" t="s">
        <v>2053</v>
      </c>
      <c r="U1058" t="str">
        <f>IF(COUNTIF($A$2:A1058,A1058)=1,"Joiner","Not new")</f>
        <v>Not new</v>
      </c>
    </row>
    <row r="1059" spans="1:21" hidden="1" x14ac:dyDescent="0.35">
      <c r="A1059" t="s">
        <v>282</v>
      </c>
      <c r="B1059" t="s">
        <v>735</v>
      </c>
      <c r="C1059" s="14" t="s">
        <v>1968</v>
      </c>
      <c r="D1059" s="14" t="s">
        <v>1969</v>
      </c>
      <c r="E1059" t="s">
        <v>271</v>
      </c>
      <c r="F1059" s="7" t="s">
        <v>32</v>
      </c>
      <c r="G1059" s="15">
        <v>41001</v>
      </c>
      <c r="H1059" s="15">
        <v>44286</v>
      </c>
      <c r="I1059" s="9">
        <v>108.7666</v>
      </c>
      <c r="J1059" s="9">
        <v>94.876199999999997</v>
      </c>
      <c r="K1059" s="9">
        <f t="shared" si="7"/>
        <v>-13.8904</v>
      </c>
      <c r="L1059" s="10">
        <f t="shared" si="8"/>
        <v>-0.12770832222391801</v>
      </c>
      <c r="M1059" s="16">
        <v>1174.7047</v>
      </c>
      <c r="P1059" t="s">
        <v>625</v>
      </c>
      <c r="Q1059" s="11">
        <f t="shared" si="9"/>
        <v>9</v>
      </c>
      <c r="R1059" t="s">
        <v>2054</v>
      </c>
      <c r="U1059" t="str">
        <f>IF(COUNTIF($A$2:A1059,A1059)=1,"Joiner","Not new")</f>
        <v>Not new</v>
      </c>
    </row>
    <row r="1060" spans="1:21" hidden="1" x14ac:dyDescent="0.35">
      <c r="A1060" t="s">
        <v>1417</v>
      </c>
      <c r="B1060" t="s">
        <v>1418</v>
      </c>
      <c r="C1060" s="14" t="s">
        <v>1968</v>
      </c>
      <c r="D1060" s="14" t="s">
        <v>1969</v>
      </c>
      <c r="E1060" t="s">
        <v>311</v>
      </c>
      <c r="F1060" s="7" t="s">
        <v>28</v>
      </c>
      <c r="G1060" s="15">
        <v>42309</v>
      </c>
      <c r="H1060" s="15">
        <v>43555</v>
      </c>
      <c r="I1060" s="9">
        <v>20.399999999999999</v>
      </c>
      <c r="J1060" s="9">
        <v>24.966000000000001</v>
      </c>
      <c r="K1060" s="9">
        <f t="shared" si="7"/>
        <v>4.5660000000000025</v>
      </c>
      <c r="L1060" s="10">
        <f t="shared" si="8"/>
        <v>0.22382352941176484</v>
      </c>
      <c r="M1060" s="16">
        <v>120</v>
      </c>
      <c r="P1060" t="s">
        <v>643</v>
      </c>
      <c r="Q1060" s="11">
        <f t="shared" si="9"/>
        <v>3.4136986301369863</v>
      </c>
      <c r="R1060" t="s">
        <v>2055</v>
      </c>
      <c r="U1060" t="str">
        <f>IF(COUNTIF($A$2:A1060,A1060)=1,"Joiner","Not new")</f>
        <v>Not new</v>
      </c>
    </row>
    <row r="1061" spans="1:21" hidden="1" x14ac:dyDescent="0.35">
      <c r="A1061" t="s">
        <v>1866</v>
      </c>
      <c r="B1061" t="s">
        <v>1867</v>
      </c>
      <c r="C1061" s="14" t="s">
        <v>1968</v>
      </c>
      <c r="D1061" s="14" t="s">
        <v>1969</v>
      </c>
      <c r="E1061" t="s">
        <v>311</v>
      </c>
      <c r="F1061" s="7" t="s">
        <v>28</v>
      </c>
      <c r="G1061" s="15">
        <v>42248</v>
      </c>
      <c r="H1061" s="15">
        <v>44439</v>
      </c>
      <c r="I1061" s="9">
        <v>28.9</v>
      </c>
      <c r="J1061" s="9">
        <v>31.3521</v>
      </c>
      <c r="K1061" s="9">
        <f t="shared" si="7"/>
        <v>2.4521000000000015</v>
      </c>
      <c r="L1061" s="10">
        <f t="shared" si="8"/>
        <v>8.484775086505196E-2</v>
      </c>
      <c r="M1061" s="16">
        <v>203.84</v>
      </c>
      <c r="P1061" t="s">
        <v>643</v>
      </c>
      <c r="Q1061" s="11">
        <f t="shared" si="9"/>
        <v>6.0027397260273974</v>
      </c>
      <c r="R1061" t="s">
        <v>2056</v>
      </c>
      <c r="U1061" t="str">
        <f>IF(COUNTIF($A$2:A1061,A1061)=1,"Joiner","Not new")</f>
        <v>Not new</v>
      </c>
    </row>
    <row r="1062" spans="1:21" hidden="1" x14ac:dyDescent="0.35">
      <c r="A1062" t="s">
        <v>2057</v>
      </c>
      <c r="B1062" t="s">
        <v>2058</v>
      </c>
      <c r="C1062" s="14" t="s">
        <v>1968</v>
      </c>
      <c r="D1062" s="14" t="s">
        <v>1969</v>
      </c>
      <c r="E1062" t="s">
        <v>311</v>
      </c>
      <c r="F1062" s="7" t="s">
        <v>28</v>
      </c>
      <c r="G1062" s="15">
        <v>42736</v>
      </c>
      <c r="H1062" s="15">
        <v>44907</v>
      </c>
      <c r="I1062" s="9">
        <v>8.6999999999999993</v>
      </c>
      <c r="J1062" s="9">
        <v>8.6999999999999993</v>
      </c>
      <c r="K1062" s="9">
        <f t="shared" si="7"/>
        <v>0</v>
      </c>
      <c r="L1062" s="10">
        <f t="shared" si="8"/>
        <v>0</v>
      </c>
      <c r="M1062" s="16">
        <v>63.7</v>
      </c>
      <c r="P1062" t="s">
        <v>631</v>
      </c>
      <c r="Q1062" s="11">
        <f t="shared" si="9"/>
        <v>5.9479452054794519</v>
      </c>
      <c r="R1062" t="s">
        <v>2059</v>
      </c>
      <c r="U1062" t="str">
        <f>IF(COUNTIF($A$2:A1062,A1062)=1,"Joiner","Not new")</f>
        <v>Joiner</v>
      </c>
    </row>
    <row r="1063" spans="1:21" hidden="1" x14ac:dyDescent="0.35">
      <c r="A1063" t="s">
        <v>2060</v>
      </c>
      <c r="B1063" t="s">
        <v>2061</v>
      </c>
      <c r="C1063" s="14" t="s">
        <v>1968</v>
      </c>
      <c r="D1063" s="14" t="s">
        <v>1969</v>
      </c>
      <c r="E1063" t="s">
        <v>311</v>
      </c>
      <c r="F1063" s="7" t="s">
        <v>28</v>
      </c>
      <c r="G1063" s="15">
        <v>42917</v>
      </c>
      <c r="H1063" s="15">
        <v>44012</v>
      </c>
      <c r="I1063" s="9">
        <v>9.3000000000000007</v>
      </c>
      <c r="J1063" s="9">
        <v>9.3000000000000007</v>
      </c>
      <c r="K1063" s="9">
        <f t="shared" ref="K1063:K1126" si="10">IFERROR(J1063-I1063,"-")</f>
        <v>0</v>
      </c>
      <c r="L1063" s="10">
        <f t="shared" ref="L1063:L1126" si="11">IFERROR(K1063/I1063,"-")</f>
        <v>0</v>
      </c>
      <c r="M1063" s="16">
        <v>21.8</v>
      </c>
      <c r="P1063" t="s">
        <v>643</v>
      </c>
      <c r="Q1063" s="11">
        <f t="shared" si="9"/>
        <v>3</v>
      </c>
      <c r="R1063" t="s">
        <v>2062</v>
      </c>
      <c r="U1063" t="str">
        <f>IF(COUNTIF($A$2:A1063,A1063)=1,"Joiner","Not new")</f>
        <v>Joiner</v>
      </c>
    </row>
    <row r="1064" spans="1:21" hidden="1" x14ac:dyDescent="0.35">
      <c r="A1064" t="s">
        <v>1197</v>
      </c>
      <c r="B1064" t="s">
        <v>1198</v>
      </c>
      <c r="C1064" s="14" t="s">
        <v>1968</v>
      </c>
      <c r="D1064" s="14" t="s">
        <v>1969</v>
      </c>
      <c r="E1064" t="s">
        <v>327</v>
      </c>
      <c r="F1064" s="7" t="s">
        <v>28</v>
      </c>
      <c r="G1064" s="15">
        <v>41527</v>
      </c>
      <c r="H1064" s="15">
        <v>43738</v>
      </c>
      <c r="I1064" s="9">
        <v>54.06</v>
      </c>
      <c r="J1064" s="9">
        <v>50.908999999999999</v>
      </c>
      <c r="K1064" s="9">
        <f t="shared" si="10"/>
        <v>-3.1510000000000034</v>
      </c>
      <c r="L1064" s="10">
        <f t="shared" si="11"/>
        <v>-5.828708842027383E-2</v>
      </c>
      <c r="M1064" s="16">
        <v>356.89</v>
      </c>
      <c r="P1064" t="s">
        <v>625</v>
      </c>
      <c r="Q1064" s="11">
        <f t="shared" si="9"/>
        <v>6.0575342465753428</v>
      </c>
      <c r="R1064" t="s">
        <v>2063</v>
      </c>
      <c r="U1064" t="str">
        <f>IF(COUNTIF($A$2:A1064,A1064)=1,"Joiner","Not new")</f>
        <v>Not new</v>
      </c>
    </row>
    <row r="1065" spans="1:21" hidden="1" x14ac:dyDescent="0.35">
      <c r="A1065" t="s">
        <v>1422</v>
      </c>
      <c r="B1065" t="s">
        <v>1423</v>
      </c>
      <c r="C1065" s="14" t="s">
        <v>1968</v>
      </c>
      <c r="D1065" s="14" t="s">
        <v>1969</v>
      </c>
      <c r="E1065" t="s">
        <v>327</v>
      </c>
      <c r="F1065" s="7" t="s">
        <v>28</v>
      </c>
      <c r="G1065" s="15">
        <v>41640</v>
      </c>
      <c r="H1065" s="15">
        <v>44561</v>
      </c>
      <c r="I1065" s="9">
        <v>104</v>
      </c>
      <c r="J1065" s="9">
        <v>6</v>
      </c>
      <c r="K1065" s="9">
        <f t="shared" si="10"/>
        <v>-98</v>
      </c>
      <c r="L1065" s="10">
        <f t="shared" si="11"/>
        <v>-0.94230769230769229</v>
      </c>
      <c r="M1065" s="16">
        <v>694</v>
      </c>
      <c r="P1065" t="s">
        <v>643</v>
      </c>
      <c r="Q1065" s="11">
        <f t="shared" si="9"/>
        <v>8.0027397260273965</v>
      </c>
      <c r="R1065" t="s">
        <v>2064</v>
      </c>
      <c r="U1065" t="str">
        <f>IF(COUNTIF($A$2:A1065,A1065)=1,"Joiner","Not new")</f>
        <v>Not new</v>
      </c>
    </row>
    <row r="1066" spans="1:21" hidden="1" x14ac:dyDescent="0.35">
      <c r="A1066" t="s">
        <v>1425</v>
      </c>
      <c r="B1066" t="s">
        <v>1426</v>
      </c>
      <c r="C1066" s="14" t="s">
        <v>1968</v>
      </c>
      <c r="D1066" s="14" t="s">
        <v>1969</v>
      </c>
      <c r="E1066" t="s">
        <v>327</v>
      </c>
      <c r="F1066" s="7" t="s">
        <v>36</v>
      </c>
      <c r="G1066" s="15">
        <v>41563</v>
      </c>
      <c r="H1066" s="15">
        <v>43496</v>
      </c>
      <c r="I1066" s="9">
        <v>75.489999999999995</v>
      </c>
      <c r="J1066" s="9">
        <v>75.569999999999993</v>
      </c>
      <c r="K1066" s="9">
        <f t="shared" si="10"/>
        <v>7.9999999999998295E-2</v>
      </c>
      <c r="L1066" s="10">
        <f t="shared" si="11"/>
        <v>1.05974301231949E-3</v>
      </c>
      <c r="M1066" s="16">
        <v>226.33</v>
      </c>
      <c r="P1066" t="s">
        <v>643</v>
      </c>
      <c r="Q1066" s="11">
        <f t="shared" si="9"/>
        <v>5.2958904109589042</v>
      </c>
      <c r="R1066" t="s">
        <v>2065</v>
      </c>
      <c r="U1066" t="str">
        <f>IF(COUNTIF($A$2:A1066,A1066)=1,"Joiner","Not new")</f>
        <v>Not new</v>
      </c>
    </row>
    <row r="1067" spans="1:21" hidden="1" x14ac:dyDescent="0.35">
      <c r="A1067" t="s">
        <v>1681</v>
      </c>
      <c r="B1067" t="s">
        <v>1682</v>
      </c>
      <c r="C1067" s="14" t="s">
        <v>1968</v>
      </c>
      <c r="D1067" s="14" t="s">
        <v>1969</v>
      </c>
      <c r="E1067" t="s">
        <v>327</v>
      </c>
      <c r="F1067" s="7" t="s">
        <v>28</v>
      </c>
      <c r="G1067" s="15">
        <v>42374</v>
      </c>
      <c r="H1067" s="15">
        <v>46112</v>
      </c>
      <c r="I1067" s="9">
        <v>326.10000000000002</v>
      </c>
      <c r="J1067" s="9">
        <v>302.8</v>
      </c>
      <c r="K1067" s="9">
        <f t="shared" si="10"/>
        <v>-23.300000000000011</v>
      </c>
      <c r="L1067" s="10">
        <f t="shared" si="11"/>
        <v>-7.1450475314320791E-2</v>
      </c>
      <c r="M1067" s="16">
        <v>2835.9</v>
      </c>
      <c r="P1067" t="s">
        <v>625</v>
      </c>
      <c r="Q1067" s="11">
        <f t="shared" si="9"/>
        <v>10.241095890410959</v>
      </c>
      <c r="R1067" t="s">
        <v>2066</v>
      </c>
      <c r="U1067" t="str">
        <f>IF(COUNTIF($A$2:A1067,A1067)=1,"Joiner","Not new")</f>
        <v>Not new</v>
      </c>
    </row>
    <row r="1068" spans="1:21" hidden="1" x14ac:dyDescent="0.35">
      <c r="A1068" t="s">
        <v>1687</v>
      </c>
      <c r="B1068" t="s">
        <v>1688</v>
      </c>
      <c r="C1068" s="14" t="s">
        <v>1968</v>
      </c>
      <c r="D1068" s="14" t="s">
        <v>1969</v>
      </c>
      <c r="E1068" t="s">
        <v>327</v>
      </c>
      <c r="F1068" s="7" t="s">
        <v>36</v>
      </c>
      <c r="G1068" s="15">
        <v>42461</v>
      </c>
      <c r="H1068" s="15">
        <v>44286</v>
      </c>
      <c r="I1068" s="9">
        <v>77.09</v>
      </c>
      <c r="J1068" s="9">
        <v>75.150000000000006</v>
      </c>
      <c r="K1068" s="9">
        <f t="shared" si="10"/>
        <v>-1.9399999999999977</v>
      </c>
      <c r="L1068" s="10">
        <f t="shared" si="11"/>
        <v>-2.5165391101310126E-2</v>
      </c>
      <c r="M1068" s="16">
        <v>334.48</v>
      </c>
      <c r="P1068" t="s">
        <v>643</v>
      </c>
      <c r="Q1068" s="11">
        <f t="shared" si="9"/>
        <v>5</v>
      </c>
      <c r="R1068" t="s">
        <v>2067</v>
      </c>
      <c r="U1068" t="str">
        <f>IF(COUNTIF($A$2:A1068,A1068)=1,"Joiner","Not new")</f>
        <v>Not new</v>
      </c>
    </row>
    <row r="1069" spans="1:21" hidden="1" x14ac:dyDescent="0.35">
      <c r="A1069" t="s">
        <v>1875</v>
      </c>
      <c r="B1069" t="s">
        <v>1876</v>
      </c>
      <c r="C1069" s="14" t="s">
        <v>1968</v>
      </c>
      <c r="D1069" s="14" t="s">
        <v>1969</v>
      </c>
      <c r="E1069" t="s">
        <v>327</v>
      </c>
      <c r="F1069" s="7" t="s">
        <v>36</v>
      </c>
      <c r="G1069" s="15">
        <v>42461</v>
      </c>
      <c r="H1069" s="15">
        <v>44286</v>
      </c>
      <c r="I1069" s="9">
        <v>50.45</v>
      </c>
      <c r="J1069" s="9">
        <v>34.400100000000002</v>
      </c>
      <c r="K1069" s="9">
        <f t="shared" si="10"/>
        <v>-16.049900000000001</v>
      </c>
      <c r="L1069" s="10">
        <f t="shared" si="11"/>
        <v>-0.31813478691774033</v>
      </c>
      <c r="M1069" s="16">
        <v>188.184</v>
      </c>
      <c r="P1069" t="s">
        <v>625</v>
      </c>
      <c r="Q1069" s="11">
        <f t="shared" si="9"/>
        <v>5</v>
      </c>
      <c r="R1069" t="s">
        <v>2068</v>
      </c>
      <c r="U1069" t="str">
        <f>IF(COUNTIF($A$2:A1069,A1069)=1,"Joiner","Not new")</f>
        <v>Not new</v>
      </c>
    </row>
    <row r="1070" spans="1:21" hidden="1" x14ac:dyDescent="0.35">
      <c r="A1070" t="s">
        <v>2069</v>
      </c>
      <c r="B1070" t="s">
        <v>2070</v>
      </c>
      <c r="C1070" s="14" t="s">
        <v>1968</v>
      </c>
      <c r="D1070" s="14" t="s">
        <v>1969</v>
      </c>
      <c r="E1070" t="s">
        <v>327</v>
      </c>
      <c r="F1070" s="7" t="s">
        <v>28</v>
      </c>
      <c r="G1070" s="15">
        <v>42826</v>
      </c>
      <c r="H1070" s="15">
        <v>43555</v>
      </c>
      <c r="I1070" s="9">
        <v>28.04</v>
      </c>
      <c r="J1070" s="9">
        <v>25.186800000000002</v>
      </c>
      <c r="K1070" s="9">
        <f t="shared" si="10"/>
        <v>-2.8531999999999975</v>
      </c>
      <c r="L1070" s="10">
        <f t="shared" si="11"/>
        <v>-0.10175463623395141</v>
      </c>
      <c r="M1070" s="16">
        <v>131.11000000000001</v>
      </c>
      <c r="P1070" t="s">
        <v>643</v>
      </c>
      <c r="Q1070" s="11">
        <f t="shared" si="9"/>
        <v>1.9972602739726026</v>
      </c>
      <c r="R1070" t="s">
        <v>2071</v>
      </c>
      <c r="U1070" t="str">
        <f>IF(COUNTIF($A$2:A1070,A1070)=1,"Joiner","Not new")</f>
        <v>Joiner</v>
      </c>
    </row>
    <row r="1071" spans="1:21" hidden="1" x14ac:dyDescent="0.35">
      <c r="A1071" t="s">
        <v>370</v>
      </c>
      <c r="B1071" t="s">
        <v>1070</v>
      </c>
      <c r="C1071" s="14" t="s">
        <v>1968</v>
      </c>
      <c r="D1071" s="14" t="s">
        <v>1969</v>
      </c>
      <c r="E1071" t="s">
        <v>362</v>
      </c>
      <c r="F1071" s="7" t="s">
        <v>36</v>
      </c>
      <c r="G1071" s="15">
        <v>40541</v>
      </c>
      <c r="H1071" s="15">
        <v>43830</v>
      </c>
      <c r="I1071" s="9">
        <v>110.4</v>
      </c>
      <c r="J1071" s="9">
        <v>172</v>
      </c>
      <c r="K1071" s="9">
        <f t="shared" si="10"/>
        <v>61.599999999999994</v>
      </c>
      <c r="L1071" s="10">
        <f t="shared" si="11"/>
        <v>0.55797101449275355</v>
      </c>
      <c r="M1071" s="16">
        <v>785.7</v>
      </c>
      <c r="P1071" t="s">
        <v>625</v>
      </c>
      <c r="Q1071" s="11">
        <f t="shared" si="9"/>
        <v>9.0109589041095894</v>
      </c>
      <c r="R1071" t="s">
        <v>2072</v>
      </c>
      <c r="U1071" t="str">
        <f>IF(COUNTIF($A$2:A1071,A1071)=1,"Joiner","Not new")</f>
        <v>Not new</v>
      </c>
    </row>
    <row r="1072" spans="1:21" hidden="1" x14ac:dyDescent="0.35">
      <c r="A1072" t="s">
        <v>373</v>
      </c>
      <c r="B1072" t="s">
        <v>2073</v>
      </c>
      <c r="C1072" s="14" t="s">
        <v>1968</v>
      </c>
      <c r="D1072" s="14" t="s">
        <v>1969</v>
      </c>
      <c r="E1072" t="s">
        <v>362</v>
      </c>
      <c r="F1072" s="7" t="s">
        <v>46</v>
      </c>
      <c r="G1072" s="15">
        <v>40299</v>
      </c>
      <c r="H1072" s="15">
        <v>43922</v>
      </c>
      <c r="I1072" s="9" t="s">
        <v>95</v>
      </c>
      <c r="J1072" s="9" t="s">
        <v>95</v>
      </c>
      <c r="K1072" s="9" t="str">
        <f t="shared" si="10"/>
        <v>-</v>
      </c>
      <c r="L1072" s="10" t="str">
        <f t="shared" si="11"/>
        <v>-</v>
      </c>
      <c r="M1072" s="16" t="s">
        <v>95</v>
      </c>
      <c r="P1072" t="s">
        <v>643</v>
      </c>
      <c r="Q1072" s="11">
        <f t="shared" si="9"/>
        <v>9.9260273972602739</v>
      </c>
      <c r="R1072" t="s">
        <v>2074</v>
      </c>
      <c r="U1072" t="str">
        <f>IF(COUNTIF($A$2:A1072,A1072)=1,"Joiner","Not new")</f>
        <v>Not new</v>
      </c>
    </row>
    <row r="1073" spans="1:21" hidden="1" x14ac:dyDescent="0.35">
      <c r="A1073" t="s">
        <v>376</v>
      </c>
      <c r="B1073" t="s">
        <v>377</v>
      </c>
      <c r="C1073" s="14" t="s">
        <v>1968</v>
      </c>
      <c r="D1073" s="14" t="s">
        <v>1969</v>
      </c>
      <c r="E1073" t="s">
        <v>362</v>
      </c>
      <c r="F1073" s="7" t="s">
        <v>36</v>
      </c>
      <c r="G1073" s="15">
        <v>40695</v>
      </c>
      <c r="H1073" s="15">
        <v>44196</v>
      </c>
      <c r="I1073" s="9">
        <v>773.87</v>
      </c>
      <c r="J1073" s="9">
        <v>773.87</v>
      </c>
      <c r="K1073" s="9">
        <f t="shared" si="10"/>
        <v>0</v>
      </c>
      <c r="L1073" s="10">
        <f t="shared" si="11"/>
        <v>0</v>
      </c>
      <c r="M1073" s="16">
        <v>5058.63</v>
      </c>
      <c r="P1073" t="s">
        <v>631</v>
      </c>
      <c r="Q1073" s="11">
        <f t="shared" si="9"/>
        <v>9.5917808219178085</v>
      </c>
      <c r="R1073" t="s">
        <v>2075</v>
      </c>
      <c r="U1073" t="str">
        <f>IF(COUNTIF($A$2:A1073,A1073)=1,"Joiner","Not new")</f>
        <v>Not new</v>
      </c>
    </row>
    <row r="1074" spans="1:21" hidden="1" x14ac:dyDescent="0.35">
      <c r="A1074" t="s">
        <v>1200</v>
      </c>
      <c r="B1074" t="s">
        <v>1201</v>
      </c>
      <c r="C1074" s="14" t="s">
        <v>1968</v>
      </c>
      <c r="D1074" s="14" t="s">
        <v>1969</v>
      </c>
      <c r="E1074" t="s">
        <v>362</v>
      </c>
      <c r="F1074" s="7" t="s">
        <v>28</v>
      </c>
      <c r="G1074" s="15">
        <v>41365</v>
      </c>
      <c r="H1074" s="15">
        <v>42825</v>
      </c>
      <c r="I1074" s="9">
        <v>40.700000000000003</v>
      </c>
      <c r="J1074" s="9">
        <v>50.7</v>
      </c>
      <c r="K1074" s="9">
        <f t="shared" si="10"/>
        <v>10</v>
      </c>
      <c r="L1074" s="10">
        <f t="shared" si="11"/>
        <v>0.24570024570024568</v>
      </c>
      <c r="M1074" s="16">
        <v>264.95</v>
      </c>
      <c r="P1074" t="s">
        <v>643</v>
      </c>
      <c r="Q1074" s="11">
        <f t="shared" si="9"/>
        <v>4</v>
      </c>
      <c r="R1074" t="s">
        <v>2076</v>
      </c>
      <c r="U1074" t="str">
        <f>IF(COUNTIF($A$2:A1074,A1074)=1,"Joiner","Not new")</f>
        <v>Not new</v>
      </c>
    </row>
    <row r="1075" spans="1:21" hidden="1" x14ac:dyDescent="0.35">
      <c r="A1075" t="s">
        <v>1203</v>
      </c>
      <c r="B1075" t="s">
        <v>1882</v>
      </c>
      <c r="C1075" s="14" t="s">
        <v>1968</v>
      </c>
      <c r="D1075" s="14" t="s">
        <v>1969</v>
      </c>
      <c r="E1075" t="s">
        <v>362</v>
      </c>
      <c r="F1075" s="7" t="s">
        <v>36</v>
      </c>
      <c r="G1075" s="15">
        <v>42614</v>
      </c>
      <c r="H1075" s="15">
        <v>43617</v>
      </c>
      <c r="I1075" s="9">
        <v>53.3</v>
      </c>
      <c r="J1075" s="9">
        <v>56.12</v>
      </c>
      <c r="K1075" s="9">
        <f t="shared" si="10"/>
        <v>2.8200000000000003</v>
      </c>
      <c r="L1075" s="10">
        <f t="shared" si="11"/>
        <v>5.2908067542213895E-2</v>
      </c>
      <c r="M1075" s="16">
        <v>290.52999999999997</v>
      </c>
      <c r="P1075" t="s">
        <v>643</v>
      </c>
      <c r="Q1075" s="11">
        <f t="shared" si="9"/>
        <v>2.7479452054794522</v>
      </c>
      <c r="R1075" t="s">
        <v>2077</v>
      </c>
      <c r="U1075" t="str">
        <f>IF(COUNTIF($A$2:A1075,A1075)=1,"Joiner","Not new")</f>
        <v>Not new</v>
      </c>
    </row>
    <row r="1076" spans="1:21" hidden="1" x14ac:dyDescent="0.35">
      <c r="A1076" t="s">
        <v>1206</v>
      </c>
      <c r="B1076" t="s">
        <v>2078</v>
      </c>
      <c r="C1076" s="14" t="s">
        <v>1968</v>
      </c>
      <c r="D1076" s="14" t="s">
        <v>1969</v>
      </c>
      <c r="E1076" t="s">
        <v>362</v>
      </c>
      <c r="F1076" s="7" t="s">
        <v>28</v>
      </c>
      <c r="G1076" s="15">
        <v>41682</v>
      </c>
      <c r="H1076" s="15">
        <v>43555</v>
      </c>
      <c r="I1076" s="9">
        <v>52.6</v>
      </c>
      <c r="J1076" s="9">
        <v>64.099999999999994</v>
      </c>
      <c r="K1076" s="9">
        <f t="shared" si="10"/>
        <v>11.499999999999993</v>
      </c>
      <c r="L1076" s="10">
        <f t="shared" si="11"/>
        <v>0.21863117870722421</v>
      </c>
      <c r="M1076" s="16">
        <v>346.9</v>
      </c>
      <c r="P1076" t="s">
        <v>643</v>
      </c>
      <c r="Q1076" s="11">
        <f t="shared" si="9"/>
        <v>5.1315068493150688</v>
      </c>
      <c r="R1076" t="s">
        <v>2079</v>
      </c>
      <c r="U1076" t="str">
        <f>IF(COUNTIF($A$2:A1076,A1076)=1,"Joiner","Not new")</f>
        <v>Not new</v>
      </c>
    </row>
    <row r="1077" spans="1:21" hidden="1" x14ac:dyDescent="0.35">
      <c r="A1077" t="s">
        <v>1209</v>
      </c>
      <c r="B1077" t="s">
        <v>2080</v>
      </c>
      <c r="C1077" s="14" t="s">
        <v>1968</v>
      </c>
      <c r="D1077" s="14" t="s">
        <v>1969</v>
      </c>
      <c r="E1077" t="s">
        <v>362</v>
      </c>
      <c r="F1077" s="7" t="s">
        <v>28</v>
      </c>
      <c r="G1077" s="15">
        <v>41671</v>
      </c>
      <c r="H1077" s="15">
        <v>43555</v>
      </c>
      <c r="I1077" s="9">
        <v>70.319999999999993</v>
      </c>
      <c r="J1077" s="9">
        <v>76.5</v>
      </c>
      <c r="K1077" s="9">
        <f t="shared" si="10"/>
        <v>6.1800000000000068</v>
      </c>
      <c r="L1077" s="10">
        <f t="shared" si="11"/>
        <v>8.7883959044368701E-2</v>
      </c>
      <c r="M1077" s="16">
        <v>592.07000000000005</v>
      </c>
      <c r="P1077" t="s">
        <v>643</v>
      </c>
      <c r="Q1077" s="11">
        <f t="shared" si="9"/>
        <v>5.161643835616438</v>
      </c>
      <c r="R1077" t="s">
        <v>2081</v>
      </c>
      <c r="U1077" t="str">
        <f>IF(COUNTIF($A$2:A1077,A1077)=1,"Joiner","Not new")</f>
        <v>Not new</v>
      </c>
    </row>
    <row r="1078" spans="1:21" hidden="1" x14ac:dyDescent="0.35">
      <c r="A1078" t="s">
        <v>1434</v>
      </c>
      <c r="B1078" t="s">
        <v>2082</v>
      </c>
      <c r="C1078" s="14" t="s">
        <v>1968</v>
      </c>
      <c r="D1078" s="14" t="s">
        <v>1969</v>
      </c>
      <c r="E1078" t="s">
        <v>362</v>
      </c>
      <c r="F1078" s="7" t="s">
        <v>32</v>
      </c>
      <c r="G1078" s="15">
        <v>41730</v>
      </c>
      <c r="H1078" s="15">
        <v>43921</v>
      </c>
      <c r="I1078" s="9">
        <v>75.400000000000006</v>
      </c>
      <c r="J1078" s="9">
        <v>75.400000000000006</v>
      </c>
      <c r="K1078" s="9">
        <f t="shared" si="10"/>
        <v>0</v>
      </c>
      <c r="L1078" s="10">
        <f t="shared" si="11"/>
        <v>0</v>
      </c>
      <c r="M1078" s="16">
        <v>842.37</v>
      </c>
      <c r="P1078" t="s">
        <v>643</v>
      </c>
      <c r="Q1078" s="11">
        <f t="shared" si="9"/>
        <v>6.0027397260273974</v>
      </c>
      <c r="R1078" t="s">
        <v>2083</v>
      </c>
      <c r="U1078" t="str">
        <f>IF(COUNTIF($A$2:A1078,A1078)=1,"Joiner","Not new")</f>
        <v>Not new</v>
      </c>
    </row>
    <row r="1079" spans="1:21" hidden="1" x14ac:dyDescent="0.35">
      <c r="A1079" t="s">
        <v>1447</v>
      </c>
      <c r="B1079" t="s">
        <v>1448</v>
      </c>
      <c r="C1079" s="14" t="s">
        <v>1968</v>
      </c>
      <c r="D1079" s="14" t="s">
        <v>1969</v>
      </c>
      <c r="E1079" t="s">
        <v>362</v>
      </c>
      <c r="F1079" s="7" t="s">
        <v>28</v>
      </c>
      <c r="G1079" s="15">
        <v>41730</v>
      </c>
      <c r="H1079" s="15">
        <v>43922</v>
      </c>
      <c r="I1079" s="19" t="s">
        <v>95</v>
      </c>
      <c r="J1079" s="19" t="s">
        <v>95</v>
      </c>
      <c r="K1079" s="9" t="str">
        <f t="shared" si="10"/>
        <v>-</v>
      </c>
      <c r="L1079" s="10" t="str">
        <f t="shared" si="11"/>
        <v>-</v>
      </c>
      <c r="M1079" s="20" t="s">
        <v>95</v>
      </c>
      <c r="P1079" t="s">
        <v>625</v>
      </c>
      <c r="Q1079" s="11">
        <f t="shared" si="9"/>
        <v>6.0054794520547947</v>
      </c>
      <c r="R1079" t="s">
        <v>2084</v>
      </c>
      <c r="U1079" t="str">
        <f>IF(COUNTIF($A$2:A1079,A1079)=1,"Joiner","Not new")</f>
        <v>Not new</v>
      </c>
    </row>
    <row r="1080" spans="1:21" hidden="1" x14ac:dyDescent="0.35">
      <c r="A1080" t="s">
        <v>1699</v>
      </c>
      <c r="B1080" t="s">
        <v>2085</v>
      </c>
      <c r="C1080" s="14" t="s">
        <v>1968</v>
      </c>
      <c r="D1080" s="14" t="s">
        <v>1969</v>
      </c>
      <c r="E1080" t="s">
        <v>362</v>
      </c>
      <c r="F1080" s="7" t="s">
        <v>28</v>
      </c>
      <c r="G1080" s="15">
        <v>42305</v>
      </c>
      <c r="H1080" s="15">
        <v>43921</v>
      </c>
      <c r="I1080" s="9">
        <v>25.6</v>
      </c>
      <c r="J1080" s="9">
        <v>4.82</v>
      </c>
      <c r="K1080" s="9">
        <f t="shared" si="10"/>
        <v>-20.78</v>
      </c>
      <c r="L1080" s="10">
        <f t="shared" si="11"/>
        <v>-0.81171875000000004</v>
      </c>
      <c r="M1080" s="16">
        <v>144.5</v>
      </c>
      <c r="P1080" t="s">
        <v>625</v>
      </c>
      <c r="Q1080" s="11">
        <f t="shared" si="9"/>
        <v>4.4273972602739722</v>
      </c>
      <c r="R1080" t="s">
        <v>2086</v>
      </c>
      <c r="U1080" t="str">
        <f>IF(COUNTIF($A$2:A1080,A1080)=1,"Joiner","Not new")</f>
        <v>Not new</v>
      </c>
    </row>
    <row r="1081" spans="1:21" hidden="1" x14ac:dyDescent="0.35">
      <c r="A1081" t="s">
        <v>1702</v>
      </c>
      <c r="B1081" t="s">
        <v>2087</v>
      </c>
      <c r="C1081" s="14" t="s">
        <v>1968</v>
      </c>
      <c r="D1081" s="14" t="s">
        <v>1969</v>
      </c>
      <c r="E1081" t="s">
        <v>362</v>
      </c>
      <c r="F1081" s="7" t="s">
        <v>36</v>
      </c>
      <c r="G1081" s="15">
        <v>41730</v>
      </c>
      <c r="H1081" s="15">
        <v>43921</v>
      </c>
      <c r="I1081" s="9">
        <v>67.5</v>
      </c>
      <c r="J1081" s="9">
        <v>82.1</v>
      </c>
      <c r="K1081" s="9">
        <f t="shared" si="10"/>
        <v>14.599999999999994</v>
      </c>
      <c r="L1081" s="10">
        <f t="shared" si="11"/>
        <v>0.21629629629629621</v>
      </c>
      <c r="M1081" s="16">
        <v>469.4</v>
      </c>
      <c r="P1081" t="s">
        <v>643</v>
      </c>
      <c r="Q1081" s="11">
        <f t="shared" si="9"/>
        <v>6.0027397260273974</v>
      </c>
      <c r="R1081" t="s">
        <v>2088</v>
      </c>
      <c r="U1081" t="str">
        <f>IF(COUNTIF($A$2:A1081,A1081)=1,"Joiner","Not new")</f>
        <v>Not new</v>
      </c>
    </row>
    <row r="1082" spans="1:21" hidden="1" x14ac:dyDescent="0.35">
      <c r="A1082" t="s">
        <v>1890</v>
      </c>
      <c r="B1082" t="s">
        <v>1891</v>
      </c>
      <c r="C1082" s="14" t="s">
        <v>1968</v>
      </c>
      <c r="D1082" s="14" t="s">
        <v>1969</v>
      </c>
      <c r="E1082" t="s">
        <v>362</v>
      </c>
      <c r="F1082" s="7" t="s">
        <v>28</v>
      </c>
      <c r="G1082" s="15">
        <v>42611</v>
      </c>
      <c r="H1082" s="15">
        <v>43710</v>
      </c>
      <c r="I1082" s="9">
        <v>3.64</v>
      </c>
      <c r="J1082" s="9">
        <v>19.97</v>
      </c>
      <c r="K1082" s="9">
        <f t="shared" si="10"/>
        <v>16.329999999999998</v>
      </c>
      <c r="L1082" s="10">
        <f t="shared" si="11"/>
        <v>4.4862637362637354</v>
      </c>
      <c r="M1082" s="16">
        <v>5062.0200000000004</v>
      </c>
      <c r="P1082" t="s">
        <v>625</v>
      </c>
      <c r="Q1082" s="11">
        <f t="shared" si="9"/>
        <v>3.010958904109589</v>
      </c>
      <c r="R1082" t="s">
        <v>2089</v>
      </c>
      <c r="U1082" t="str">
        <f>IF(COUNTIF($A$2:A1082,A1082)=1,"Joiner","Not new")</f>
        <v>Not new</v>
      </c>
    </row>
    <row r="1083" spans="1:21" hidden="1" x14ac:dyDescent="0.35">
      <c r="A1083" t="s">
        <v>421</v>
      </c>
      <c r="B1083" t="s">
        <v>422</v>
      </c>
      <c r="C1083" s="14" t="s">
        <v>1968</v>
      </c>
      <c r="D1083" s="14" t="s">
        <v>1969</v>
      </c>
      <c r="E1083" t="s">
        <v>423</v>
      </c>
      <c r="F1083" s="7" t="s">
        <v>28</v>
      </c>
      <c r="G1083" s="15">
        <v>36663</v>
      </c>
      <c r="H1083" s="15">
        <v>45016</v>
      </c>
      <c r="I1083" s="9">
        <v>118.42</v>
      </c>
      <c r="J1083" s="9">
        <v>95.29</v>
      </c>
      <c r="K1083" s="9">
        <f t="shared" si="10"/>
        <v>-23.129999999999995</v>
      </c>
      <c r="L1083" s="10">
        <f t="shared" si="11"/>
        <v>-0.19532173619321055</v>
      </c>
      <c r="M1083" s="16">
        <v>3394.8879999999999</v>
      </c>
      <c r="P1083" t="s">
        <v>785</v>
      </c>
      <c r="Q1083" s="11">
        <f t="shared" si="9"/>
        <v>22.884931506849316</v>
      </c>
      <c r="R1083" t="s">
        <v>2090</v>
      </c>
      <c r="U1083" t="str">
        <f>IF(COUNTIF($A$2:A1083,A1083)=1,"Joiner","Not new")</f>
        <v>Not new</v>
      </c>
    </row>
    <row r="1084" spans="1:21" hidden="1" x14ac:dyDescent="0.35">
      <c r="A1084" t="s">
        <v>431</v>
      </c>
      <c r="B1084" t="s">
        <v>1083</v>
      </c>
      <c r="C1084" s="14" t="s">
        <v>1968</v>
      </c>
      <c r="D1084" s="14" t="s">
        <v>1969</v>
      </c>
      <c r="E1084" t="s">
        <v>423</v>
      </c>
      <c r="F1084" s="7" t="s">
        <v>28</v>
      </c>
      <c r="G1084" s="15">
        <v>41364</v>
      </c>
      <c r="H1084" s="15">
        <v>45107</v>
      </c>
      <c r="I1084" s="9">
        <v>104.86</v>
      </c>
      <c r="J1084" s="9">
        <v>104.86</v>
      </c>
      <c r="K1084" s="9">
        <f t="shared" si="10"/>
        <v>0</v>
      </c>
      <c r="L1084" s="10">
        <f t="shared" si="11"/>
        <v>0</v>
      </c>
      <c r="M1084" s="16" t="s">
        <v>95</v>
      </c>
      <c r="P1084" t="s">
        <v>785</v>
      </c>
      <c r="Q1084" s="11">
        <f t="shared" ref="Q1084:Q1147" si="12">(H1084-G1084)/365</f>
        <v>10.254794520547945</v>
      </c>
      <c r="R1084" t="s">
        <v>2091</v>
      </c>
      <c r="U1084" t="str">
        <f>IF(COUNTIF($A$2:A1084,A1084)=1,"Joiner","Not new")</f>
        <v>Not new</v>
      </c>
    </row>
    <row r="1085" spans="1:21" hidden="1" x14ac:dyDescent="0.35">
      <c r="A1085" t="s">
        <v>437</v>
      </c>
      <c r="B1085" t="s">
        <v>438</v>
      </c>
      <c r="C1085" s="14" t="s">
        <v>1968</v>
      </c>
      <c r="D1085" s="14" t="s">
        <v>1969</v>
      </c>
      <c r="E1085" t="s">
        <v>423</v>
      </c>
      <c r="F1085" s="7" t="s">
        <v>32</v>
      </c>
      <c r="G1085" s="15">
        <v>38810</v>
      </c>
      <c r="H1085" s="15">
        <v>45657</v>
      </c>
      <c r="I1085" s="9">
        <v>125.706</v>
      </c>
      <c r="J1085" s="9">
        <v>108.221</v>
      </c>
      <c r="K1085" s="9">
        <f t="shared" si="10"/>
        <v>-17.484999999999999</v>
      </c>
      <c r="L1085" s="10">
        <f t="shared" si="11"/>
        <v>-0.13909439485784289</v>
      </c>
      <c r="M1085" s="16">
        <v>1807.5940000000001</v>
      </c>
      <c r="P1085" t="s">
        <v>785</v>
      </c>
      <c r="Q1085" s="11">
        <f t="shared" si="12"/>
        <v>18.758904109589039</v>
      </c>
      <c r="R1085" t="s">
        <v>2092</v>
      </c>
      <c r="U1085" t="str">
        <f>IF(COUNTIF($A$2:A1085,A1085)=1,"Joiner","Not new")</f>
        <v>Not new</v>
      </c>
    </row>
    <row r="1086" spans="1:21" hidden="1" x14ac:dyDescent="0.35">
      <c r="A1086" t="s">
        <v>443</v>
      </c>
      <c r="B1086" t="s">
        <v>795</v>
      </c>
      <c r="C1086" s="14" t="s">
        <v>1968</v>
      </c>
      <c r="D1086" s="14" t="s">
        <v>1969</v>
      </c>
      <c r="E1086" t="s">
        <v>423</v>
      </c>
      <c r="F1086" s="7" t="s">
        <v>28</v>
      </c>
      <c r="G1086" s="15">
        <v>38558</v>
      </c>
      <c r="H1086" s="15">
        <v>43524</v>
      </c>
      <c r="I1086" s="9">
        <v>25.530999999999999</v>
      </c>
      <c r="J1086" s="9">
        <v>25.530999999999999</v>
      </c>
      <c r="K1086" s="9">
        <f t="shared" si="10"/>
        <v>0</v>
      </c>
      <c r="L1086" s="10">
        <f t="shared" si="11"/>
        <v>0</v>
      </c>
      <c r="M1086" s="16">
        <v>618.80799999999999</v>
      </c>
      <c r="P1086" t="s">
        <v>785</v>
      </c>
      <c r="Q1086" s="11">
        <f t="shared" si="12"/>
        <v>13.605479452054794</v>
      </c>
      <c r="R1086" t="s">
        <v>2093</v>
      </c>
      <c r="U1086" t="str">
        <f>IF(COUNTIF($A$2:A1086,A1086)=1,"Joiner","Not new")</f>
        <v>Not new</v>
      </c>
    </row>
    <row r="1087" spans="1:21" hidden="1" x14ac:dyDescent="0.35">
      <c r="A1087" t="s">
        <v>446</v>
      </c>
      <c r="B1087" t="s">
        <v>447</v>
      </c>
      <c r="C1087" s="14" t="s">
        <v>1968</v>
      </c>
      <c r="D1087" s="14" t="s">
        <v>1969</v>
      </c>
      <c r="E1087" t="s">
        <v>423</v>
      </c>
      <c r="F1087" s="7" t="s">
        <v>95</v>
      </c>
      <c r="G1087" s="15">
        <v>39539</v>
      </c>
      <c r="H1087" s="15">
        <v>45777</v>
      </c>
      <c r="I1087" s="9">
        <v>1065.18</v>
      </c>
      <c r="J1087" s="9">
        <v>1039.76</v>
      </c>
      <c r="K1087" s="9">
        <f t="shared" si="10"/>
        <v>-25.420000000000073</v>
      </c>
      <c r="L1087" s="10">
        <f t="shared" si="11"/>
        <v>-2.3864511162432708E-2</v>
      </c>
      <c r="M1087" s="16">
        <v>19895.89</v>
      </c>
      <c r="P1087" t="s">
        <v>785</v>
      </c>
      <c r="Q1087" s="11">
        <f t="shared" si="12"/>
        <v>17.090410958904108</v>
      </c>
      <c r="R1087" t="s">
        <v>2094</v>
      </c>
      <c r="U1087" t="str">
        <f>IF(COUNTIF($A$2:A1087,A1087)=1,"Joiner","Not new")</f>
        <v>Not new</v>
      </c>
    </row>
    <row r="1088" spans="1:21" hidden="1" x14ac:dyDescent="0.35">
      <c r="A1088" t="s">
        <v>452</v>
      </c>
      <c r="B1088" t="s">
        <v>799</v>
      </c>
      <c r="C1088" s="14" t="s">
        <v>1968</v>
      </c>
      <c r="D1088" s="14" t="s">
        <v>1969</v>
      </c>
      <c r="E1088" t="s">
        <v>423</v>
      </c>
      <c r="F1088" s="7" t="s">
        <v>28</v>
      </c>
      <c r="G1088" s="15">
        <v>36130</v>
      </c>
      <c r="H1088" s="15">
        <v>45016</v>
      </c>
      <c r="I1088" s="9">
        <v>258.07</v>
      </c>
      <c r="J1088" s="9">
        <v>249.434</v>
      </c>
      <c r="K1088" s="9">
        <f t="shared" si="10"/>
        <v>-8.6359999999999957</v>
      </c>
      <c r="L1088" s="10">
        <f t="shared" si="11"/>
        <v>-3.346378889448598E-2</v>
      </c>
      <c r="M1088" s="16">
        <v>6797.6409999999996</v>
      </c>
      <c r="P1088" t="s">
        <v>785</v>
      </c>
      <c r="Q1088" s="11">
        <f t="shared" si="12"/>
        <v>24.345205479452055</v>
      </c>
      <c r="R1088" t="s">
        <v>2095</v>
      </c>
      <c r="U1088" t="str">
        <f>IF(COUNTIF($A$2:A1088,A1088)=1,"Joiner","Not new")</f>
        <v>Not new</v>
      </c>
    </row>
    <row r="1089" spans="1:21" hidden="1" x14ac:dyDescent="0.35">
      <c r="A1089" t="s">
        <v>455</v>
      </c>
      <c r="B1089" t="s">
        <v>1093</v>
      </c>
      <c r="C1089" s="14" t="s">
        <v>1968</v>
      </c>
      <c r="D1089" s="14" t="s">
        <v>1969</v>
      </c>
      <c r="E1089" t="s">
        <v>423</v>
      </c>
      <c r="F1089" s="7" t="s">
        <v>36</v>
      </c>
      <c r="G1089" s="15">
        <v>39539</v>
      </c>
      <c r="H1089" s="15">
        <v>45382</v>
      </c>
      <c r="I1089" s="9">
        <v>38.689</v>
      </c>
      <c r="J1089" s="9">
        <v>37.896000000000001</v>
      </c>
      <c r="K1089" s="9">
        <f t="shared" si="10"/>
        <v>-0.79299999999999926</v>
      </c>
      <c r="L1089" s="10">
        <f t="shared" si="11"/>
        <v>-2.0496782031068243E-2</v>
      </c>
      <c r="M1089" s="16">
        <v>413.89</v>
      </c>
      <c r="P1089" t="s">
        <v>785</v>
      </c>
      <c r="Q1089" s="11">
        <f t="shared" si="12"/>
        <v>16.008219178082193</v>
      </c>
      <c r="R1089" t="s">
        <v>2096</v>
      </c>
      <c r="U1089" t="str">
        <f>IF(COUNTIF($A$2:A1089,A1089)=1,"Joiner","Not new")</f>
        <v>Not new</v>
      </c>
    </row>
    <row r="1090" spans="1:21" hidden="1" x14ac:dyDescent="0.35">
      <c r="A1090" t="s">
        <v>458</v>
      </c>
      <c r="B1090" t="s">
        <v>1095</v>
      </c>
      <c r="C1090" s="14" t="s">
        <v>1968</v>
      </c>
      <c r="D1090" s="14" t="s">
        <v>1969</v>
      </c>
      <c r="E1090" t="s">
        <v>423</v>
      </c>
      <c r="F1090" s="7" t="s">
        <v>32</v>
      </c>
      <c r="G1090" s="15">
        <v>39650</v>
      </c>
      <c r="H1090" s="15">
        <v>49430</v>
      </c>
      <c r="I1090" s="9">
        <v>432.15100000000001</v>
      </c>
      <c r="J1090" s="9">
        <v>430.85399999999998</v>
      </c>
      <c r="K1090" s="9">
        <f t="shared" si="10"/>
        <v>-1.2970000000000255</v>
      </c>
      <c r="L1090" s="10">
        <f t="shared" si="11"/>
        <v>-3.0012657612733173E-3</v>
      </c>
      <c r="M1090" s="16" t="s">
        <v>95</v>
      </c>
      <c r="P1090" t="s">
        <v>785</v>
      </c>
      <c r="Q1090" s="11">
        <f t="shared" si="12"/>
        <v>26.794520547945204</v>
      </c>
      <c r="R1090" t="s">
        <v>2097</v>
      </c>
      <c r="U1090" t="str">
        <f>IF(COUNTIF($A$2:A1090,A1090)=1,"Joiner","Not new")</f>
        <v>Not new</v>
      </c>
    </row>
    <row r="1091" spans="1:21" hidden="1" x14ac:dyDescent="0.35">
      <c r="A1091" t="s">
        <v>464</v>
      </c>
      <c r="B1091" t="s">
        <v>465</v>
      </c>
      <c r="C1091" s="14" t="s">
        <v>1968</v>
      </c>
      <c r="D1091" s="14" t="s">
        <v>1969</v>
      </c>
      <c r="E1091" t="s">
        <v>423</v>
      </c>
      <c r="F1091" s="7" t="s">
        <v>28</v>
      </c>
      <c r="G1091" s="15">
        <v>35855</v>
      </c>
      <c r="H1091" s="15">
        <v>42919</v>
      </c>
      <c r="I1091" s="9">
        <v>0</v>
      </c>
      <c r="J1091" s="9">
        <v>0.27500000000000002</v>
      </c>
      <c r="K1091" s="9">
        <f t="shared" si="10"/>
        <v>0.27500000000000002</v>
      </c>
      <c r="L1091" s="10" t="str">
        <f t="shared" si="11"/>
        <v>-</v>
      </c>
      <c r="M1091" s="16">
        <v>1117.73</v>
      </c>
      <c r="P1091" t="s">
        <v>785</v>
      </c>
      <c r="Q1091" s="11">
        <f t="shared" si="12"/>
        <v>19.353424657534248</v>
      </c>
      <c r="R1091" t="s">
        <v>2098</v>
      </c>
      <c r="U1091" t="str">
        <f>IF(COUNTIF($A$2:A1091,A1091)=1,"Joiner","Not new")</f>
        <v>Not new</v>
      </c>
    </row>
    <row r="1092" spans="1:21" hidden="1" x14ac:dyDescent="0.35">
      <c r="A1092" t="s">
        <v>906</v>
      </c>
      <c r="B1092" t="s">
        <v>1442</v>
      </c>
      <c r="C1092" s="14" t="s">
        <v>1968</v>
      </c>
      <c r="D1092" s="14" t="s">
        <v>1969</v>
      </c>
      <c r="E1092" t="s">
        <v>423</v>
      </c>
      <c r="F1092" s="7" t="s">
        <v>28</v>
      </c>
      <c r="G1092" s="15">
        <v>40574</v>
      </c>
      <c r="H1092" s="15">
        <v>47818</v>
      </c>
      <c r="I1092" s="9">
        <v>1.855</v>
      </c>
      <c r="J1092" s="9">
        <v>1.8240000000000001</v>
      </c>
      <c r="K1092" s="9">
        <f t="shared" si="10"/>
        <v>-3.0999999999999917E-2</v>
      </c>
      <c r="L1092" s="10">
        <f t="shared" si="11"/>
        <v>-1.6711590296495913E-2</v>
      </c>
      <c r="M1092" s="16">
        <v>21.57</v>
      </c>
      <c r="P1092" t="s">
        <v>785</v>
      </c>
      <c r="Q1092" s="11">
        <f t="shared" si="12"/>
        <v>19.846575342465755</v>
      </c>
      <c r="R1092" t="s">
        <v>2099</v>
      </c>
      <c r="U1092" t="str">
        <f>IF(COUNTIF($A$2:A1092,A1092)=1,"Joiner","Not new")</f>
        <v>Not new</v>
      </c>
    </row>
    <row r="1093" spans="1:21" hidden="1" x14ac:dyDescent="0.35">
      <c r="A1093" t="s">
        <v>485</v>
      </c>
      <c r="B1093" t="s">
        <v>486</v>
      </c>
      <c r="C1093" s="14" t="s">
        <v>1968</v>
      </c>
      <c r="D1093" s="14" t="s">
        <v>1969</v>
      </c>
      <c r="E1093" t="s">
        <v>423</v>
      </c>
      <c r="F1093" s="7" t="s">
        <v>28</v>
      </c>
      <c r="G1093" s="15">
        <v>35506</v>
      </c>
      <c r="H1093" s="15">
        <v>45777</v>
      </c>
      <c r="I1093" s="9">
        <v>502.505</v>
      </c>
      <c r="J1093" s="9">
        <v>479.79199999999997</v>
      </c>
      <c r="K1093" s="9">
        <f t="shared" si="10"/>
        <v>-22.713000000000022</v>
      </c>
      <c r="L1093" s="10">
        <f t="shared" si="11"/>
        <v>-4.5199550253231358E-2</v>
      </c>
      <c r="M1093" s="16">
        <v>9970.77</v>
      </c>
      <c r="P1093" t="s">
        <v>785</v>
      </c>
      <c r="Q1093" s="11">
        <f t="shared" si="12"/>
        <v>28.139726027397259</v>
      </c>
      <c r="R1093" t="s">
        <v>2100</v>
      </c>
      <c r="U1093" t="str">
        <f>IF(COUNTIF($A$2:A1093,A1093)=1,"Joiner","Not new")</f>
        <v>Not new</v>
      </c>
    </row>
    <row r="1094" spans="1:21" hidden="1" x14ac:dyDescent="0.35">
      <c r="A1094" t="s">
        <v>488</v>
      </c>
      <c r="B1094" t="s">
        <v>489</v>
      </c>
      <c r="C1094" s="14" t="s">
        <v>1968</v>
      </c>
      <c r="D1094" s="14" t="s">
        <v>1969</v>
      </c>
      <c r="E1094" t="s">
        <v>423</v>
      </c>
      <c r="F1094" s="7" t="s">
        <v>28</v>
      </c>
      <c r="G1094" s="15">
        <v>39538</v>
      </c>
      <c r="H1094" s="15">
        <v>48305</v>
      </c>
      <c r="I1094" s="9">
        <v>726.24599999999998</v>
      </c>
      <c r="J1094" s="9">
        <v>778.15</v>
      </c>
      <c r="K1094" s="9">
        <f t="shared" si="10"/>
        <v>51.903999999999996</v>
      </c>
      <c r="L1094" s="10">
        <f t="shared" si="11"/>
        <v>7.1468896214230443E-2</v>
      </c>
      <c r="M1094" s="16">
        <v>26034.99</v>
      </c>
      <c r="P1094" t="s">
        <v>785</v>
      </c>
      <c r="Q1094" s="11">
        <f t="shared" si="12"/>
        <v>24.019178082191782</v>
      </c>
      <c r="R1094" t="s">
        <v>2101</v>
      </c>
      <c r="U1094" t="str">
        <f>IF(COUNTIF($A$2:A1094,A1094)=1,"Joiner","Not new")</f>
        <v>Not new</v>
      </c>
    </row>
    <row r="1095" spans="1:21" hidden="1" x14ac:dyDescent="0.35">
      <c r="A1095" t="s">
        <v>491</v>
      </c>
      <c r="B1095" t="s">
        <v>492</v>
      </c>
      <c r="C1095" s="14" t="s">
        <v>1968</v>
      </c>
      <c r="D1095" s="14" t="s">
        <v>1969</v>
      </c>
      <c r="E1095" t="s">
        <v>423</v>
      </c>
      <c r="F1095" s="7" t="s">
        <v>28</v>
      </c>
      <c r="G1095" s="15">
        <v>41000</v>
      </c>
      <c r="H1095" s="15">
        <v>46873</v>
      </c>
      <c r="I1095" s="9">
        <v>182.3</v>
      </c>
      <c r="J1095" s="9">
        <v>182.3</v>
      </c>
      <c r="K1095" s="9">
        <f t="shared" si="10"/>
        <v>0</v>
      </c>
      <c r="L1095" s="10">
        <f t="shared" si="11"/>
        <v>0</v>
      </c>
      <c r="M1095" s="16">
        <v>1659.23</v>
      </c>
      <c r="P1095" t="s">
        <v>785</v>
      </c>
      <c r="Q1095" s="11">
        <f t="shared" si="12"/>
        <v>16.090410958904108</v>
      </c>
      <c r="R1095" t="s">
        <v>2102</v>
      </c>
      <c r="U1095" t="str">
        <f>IF(COUNTIF($A$2:A1095,A1095)=1,"Joiner","Not new")</f>
        <v>Not new</v>
      </c>
    </row>
    <row r="1096" spans="1:21" hidden="1" x14ac:dyDescent="0.35">
      <c r="A1096" t="s">
        <v>494</v>
      </c>
      <c r="B1096" t="s">
        <v>1723</v>
      </c>
      <c r="C1096" s="14" t="s">
        <v>1968</v>
      </c>
      <c r="D1096" s="14" t="s">
        <v>1969</v>
      </c>
      <c r="E1096" t="s">
        <v>423</v>
      </c>
      <c r="F1096" s="7" t="s">
        <v>36</v>
      </c>
      <c r="G1096" s="15">
        <v>37165</v>
      </c>
      <c r="H1096" s="15">
        <v>49399</v>
      </c>
      <c r="I1096" s="9">
        <v>803.33199999999999</v>
      </c>
      <c r="J1096" s="9">
        <v>786.495</v>
      </c>
      <c r="K1096" s="9">
        <f t="shared" si="10"/>
        <v>-16.836999999999989</v>
      </c>
      <c r="L1096" s="10">
        <f t="shared" si="11"/>
        <v>-2.0958955948474588E-2</v>
      </c>
      <c r="M1096" s="16">
        <v>10475.19</v>
      </c>
      <c r="P1096" t="s">
        <v>785</v>
      </c>
      <c r="Q1096" s="11">
        <f t="shared" si="12"/>
        <v>33.517808219178079</v>
      </c>
      <c r="R1096" t="s">
        <v>2103</v>
      </c>
      <c r="U1096" t="str">
        <f>IF(COUNTIF($A$2:A1096,A1096)=1,"Joiner","Not new")</f>
        <v>Not new</v>
      </c>
    </row>
    <row r="1097" spans="1:21" hidden="1" x14ac:dyDescent="0.35">
      <c r="A1097" t="s">
        <v>497</v>
      </c>
      <c r="B1097" t="s">
        <v>1909</v>
      </c>
      <c r="C1097" s="14" t="s">
        <v>1968</v>
      </c>
      <c r="D1097" s="14" t="s">
        <v>1969</v>
      </c>
      <c r="E1097" t="s">
        <v>423</v>
      </c>
      <c r="F1097" s="7" t="s">
        <v>28</v>
      </c>
      <c r="G1097" s="15">
        <v>40647</v>
      </c>
      <c r="H1097" s="15" t="s">
        <v>95</v>
      </c>
      <c r="I1097" s="9">
        <v>1505.634</v>
      </c>
      <c r="J1097" s="9">
        <v>1339.2860000000001</v>
      </c>
      <c r="K1097" s="9">
        <f t="shared" si="10"/>
        <v>-166.34799999999996</v>
      </c>
      <c r="L1097" s="10">
        <f t="shared" si="11"/>
        <v>-0.11048368992729971</v>
      </c>
      <c r="M1097" s="16">
        <v>30060.069</v>
      </c>
      <c r="P1097" t="s">
        <v>785</v>
      </c>
      <c r="Q1097" s="11">
        <v>0</v>
      </c>
      <c r="R1097" t="s">
        <v>2104</v>
      </c>
      <c r="U1097" t="str">
        <f>IF(COUNTIF($A$2:A1097,A1097)=1,"Joiner","Not new")</f>
        <v>Not new</v>
      </c>
    </row>
    <row r="1098" spans="1:21" hidden="1" x14ac:dyDescent="0.35">
      <c r="A1098" t="s">
        <v>921</v>
      </c>
      <c r="B1098" t="s">
        <v>922</v>
      </c>
      <c r="C1098" s="14" t="s">
        <v>1968</v>
      </c>
      <c r="D1098" s="14" t="s">
        <v>1969</v>
      </c>
      <c r="E1098" t="s">
        <v>423</v>
      </c>
      <c r="F1098" s="7" t="s">
        <v>28</v>
      </c>
      <c r="G1098" s="15">
        <v>41416</v>
      </c>
      <c r="H1098" s="15">
        <v>44526</v>
      </c>
      <c r="I1098" s="9">
        <v>630.31899999999996</v>
      </c>
      <c r="J1098" s="9">
        <v>499.57799999999997</v>
      </c>
      <c r="K1098" s="9">
        <f t="shared" si="10"/>
        <v>-130.74099999999999</v>
      </c>
      <c r="L1098" s="10">
        <f t="shared" si="11"/>
        <v>-0.20742036968582575</v>
      </c>
      <c r="M1098" s="16">
        <v>2059.2600000000002</v>
      </c>
      <c r="P1098" t="s">
        <v>785</v>
      </c>
      <c r="Q1098" s="11">
        <f t="shared" si="12"/>
        <v>8.5205479452054789</v>
      </c>
      <c r="R1098" t="s">
        <v>2105</v>
      </c>
      <c r="U1098" t="str">
        <f>IF(COUNTIF($A$2:A1098,A1098)=1,"Joiner","Not new")</f>
        <v>Not new</v>
      </c>
    </row>
    <row r="1099" spans="1:21" hidden="1" x14ac:dyDescent="0.35">
      <c r="A1099" t="s">
        <v>1463</v>
      </c>
      <c r="B1099" t="s">
        <v>1464</v>
      </c>
      <c r="C1099" s="14" t="s">
        <v>1968</v>
      </c>
      <c r="D1099" s="14" t="s">
        <v>1969</v>
      </c>
      <c r="E1099" t="s">
        <v>423</v>
      </c>
      <c r="F1099" s="7" t="s">
        <v>28</v>
      </c>
      <c r="G1099" s="15">
        <v>41661</v>
      </c>
      <c r="H1099" s="15">
        <v>45777</v>
      </c>
      <c r="I1099" s="9">
        <v>627.85599999999999</v>
      </c>
      <c r="J1099" s="9">
        <v>542.5</v>
      </c>
      <c r="K1099" s="9">
        <f t="shared" si="10"/>
        <v>-85.355999999999995</v>
      </c>
      <c r="L1099" s="10">
        <f t="shared" si="11"/>
        <v>-0.13594837032695395</v>
      </c>
      <c r="M1099" s="16">
        <v>6291.94</v>
      </c>
      <c r="P1099" t="s">
        <v>785</v>
      </c>
      <c r="Q1099" s="11">
        <f t="shared" si="12"/>
        <v>11.276712328767124</v>
      </c>
      <c r="R1099" t="s">
        <v>2106</v>
      </c>
      <c r="U1099" t="str">
        <f>IF(COUNTIF($A$2:A1099,A1099)=1,"Joiner","Not new")</f>
        <v>Not new</v>
      </c>
    </row>
    <row r="1100" spans="1:21" hidden="1" x14ac:dyDescent="0.35">
      <c r="A1100" t="s">
        <v>1466</v>
      </c>
      <c r="B1100" t="s">
        <v>1467</v>
      </c>
      <c r="C1100" s="14" t="s">
        <v>1968</v>
      </c>
      <c r="D1100" s="14" t="s">
        <v>1969</v>
      </c>
      <c r="E1100" t="s">
        <v>423</v>
      </c>
      <c r="F1100" s="7" t="s">
        <v>197</v>
      </c>
      <c r="G1100" s="15">
        <v>41977</v>
      </c>
      <c r="H1100" s="15">
        <v>46387</v>
      </c>
      <c r="I1100" s="9">
        <v>64.167000000000002</v>
      </c>
      <c r="J1100" s="9">
        <v>42.789000000000001</v>
      </c>
      <c r="K1100" s="9">
        <f t="shared" si="10"/>
        <v>-21.378</v>
      </c>
      <c r="L1100" s="10">
        <f t="shared" si="11"/>
        <v>-0.33316190565243814</v>
      </c>
      <c r="M1100" s="16" t="s">
        <v>95</v>
      </c>
      <c r="P1100" t="s">
        <v>785</v>
      </c>
      <c r="Q1100" s="11">
        <f t="shared" si="12"/>
        <v>12.082191780821917</v>
      </c>
      <c r="R1100" t="s">
        <v>2107</v>
      </c>
      <c r="U1100" t="str">
        <f>IF(COUNTIF($A$2:A1100,A1100)=1,"Joiner","Not new")</f>
        <v>Not new</v>
      </c>
    </row>
    <row r="1101" spans="1:21" hidden="1" x14ac:dyDescent="0.35">
      <c r="A1101" t="s">
        <v>1475</v>
      </c>
      <c r="B1101" t="s">
        <v>2108</v>
      </c>
      <c r="C1101" s="14" t="s">
        <v>1968</v>
      </c>
      <c r="D1101" s="14" t="s">
        <v>1969</v>
      </c>
      <c r="E1101" t="s">
        <v>423</v>
      </c>
      <c r="F1101" s="7" t="s">
        <v>28</v>
      </c>
      <c r="G1101" s="15">
        <v>40878</v>
      </c>
      <c r="H1101" s="15">
        <v>43190</v>
      </c>
      <c r="I1101" s="9">
        <v>7.8730000000000002</v>
      </c>
      <c r="J1101" s="9">
        <v>9.1159999999999997</v>
      </c>
      <c r="K1101" s="9">
        <f t="shared" si="10"/>
        <v>1.2429999999999994</v>
      </c>
      <c r="L1101" s="10">
        <f t="shared" si="11"/>
        <v>0.15788136669630376</v>
      </c>
      <c r="M1101" s="16">
        <v>146.73400000000001</v>
      </c>
      <c r="P1101" t="s">
        <v>625</v>
      </c>
      <c r="Q1101" s="11">
        <f t="shared" si="12"/>
        <v>6.3342465753424655</v>
      </c>
      <c r="R1101" t="s">
        <v>2109</v>
      </c>
      <c r="U1101" t="str">
        <f>IF(COUNTIF($A$2:A1101,A1101)=1,"Joiner","Not new")</f>
        <v>Not new</v>
      </c>
    </row>
    <row r="1102" spans="1:21" hidden="1" x14ac:dyDescent="0.35">
      <c r="A1102" t="s">
        <v>1482</v>
      </c>
      <c r="B1102" t="s">
        <v>1483</v>
      </c>
      <c r="C1102" s="14" t="s">
        <v>1968</v>
      </c>
      <c r="D1102" s="14" t="s">
        <v>1969</v>
      </c>
      <c r="E1102" t="s">
        <v>423</v>
      </c>
      <c r="F1102" s="7" t="s">
        <v>36</v>
      </c>
      <c r="G1102" s="15">
        <v>40544</v>
      </c>
      <c r="H1102" s="15">
        <v>51866</v>
      </c>
      <c r="I1102" s="9" t="s">
        <v>95</v>
      </c>
      <c r="J1102" s="9" t="s">
        <v>95</v>
      </c>
      <c r="K1102" s="9" t="str">
        <f t="shared" si="10"/>
        <v>-</v>
      </c>
      <c r="L1102" s="10" t="str">
        <f t="shared" si="11"/>
        <v>-</v>
      </c>
      <c r="M1102" s="16" t="s">
        <v>95</v>
      </c>
      <c r="P1102" t="s">
        <v>643</v>
      </c>
      <c r="Q1102" s="11">
        <f t="shared" si="12"/>
        <v>31.019178082191782</v>
      </c>
      <c r="R1102" t="s">
        <v>2110</v>
      </c>
      <c r="U1102" t="str">
        <f>IF(COUNTIF($A$2:A1102,A1102)=1,"Joiner","Not new")</f>
        <v>Not new</v>
      </c>
    </row>
    <row r="1103" spans="1:21" hidden="1" x14ac:dyDescent="0.35">
      <c r="A1103" t="s">
        <v>1542</v>
      </c>
      <c r="B1103" t="s">
        <v>1733</v>
      </c>
      <c r="C1103" s="14" t="s">
        <v>1968</v>
      </c>
      <c r="D1103" s="14" t="s">
        <v>1969</v>
      </c>
      <c r="E1103" t="s">
        <v>423</v>
      </c>
      <c r="F1103" s="7" t="s">
        <v>36</v>
      </c>
      <c r="G1103" s="15">
        <v>42095</v>
      </c>
      <c r="H1103" s="15">
        <v>43164</v>
      </c>
      <c r="I1103" s="9" t="s">
        <v>95</v>
      </c>
      <c r="J1103" s="9" t="s">
        <v>95</v>
      </c>
      <c r="K1103" s="9" t="str">
        <f t="shared" si="10"/>
        <v>-</v>
      </c>
      <c r="L1103" s="10" t="str">
        <f t="shared" si="11"/>
        <v>-</v>
      </c>
      <c r="M1103" s="16" t="s">
        <v>95</v>
      </c>
      <c r="P1103" t="s">
        <v>643</v>
      </c>
      <c r="Q1103" s="11">
        <f t="shared" si="12"/>
        <v>2.9287671232876713</v>
      </c>
      <c r="R1103" t="s">
        <v>2111</v>
      </c>
      <c r="U1103" t="str">
        <f>IF(COUNTIF($A$2:A1103,A1103)=1,"Joiner","Not new")</f>
        <v>Not new</v>
      </c>
    </row>
    <row r="1104" spans="1:21" hidden="1" x14ac:dyDescent="0.35">
      <c r="A1104" t="s">
        <v>1738</v>
      </c>
      <c r="B1104" t="s">
        <v>1739</v>
      </c>
      <c r="C1104" s="14" t="s">
        <v>1968</v>
      </c>
      <c r="D1104" s="14" t="s">
        <v>1969</v>
      </c>
      <c r="E1104" t="s">
        <v>423</v>
      </c>
      <c r="F1104" s="7" t="s">
        <v>28</v>
      </c>
      <c r="G1104" s="15">
        <v>41977</v>
      </c>
      <c r="H1104" s="15">
        <v>46174</v>
      </c>
      <c r="I1104" s="9" t="s">
        <v>95</v>
      </c>
      <c r="J1104" s="9" t="s">
        <v>95</v>
      </c>
      <c r="K1104" s="9" t="str">
        <f t="shared" si="10"/>
        <v>-</v>
      </c>
      <c r="L1104" s="10" t="str">
        <f t="shared" si="11"/>
        <v>-</v>
      </c>
      <c r="M1104" s="16" t="s">
        <v>95</v>
      </c>
      <c r="P1104" t="s">
        <v>785</v>
      </c>
      <c r="Q1104" s="11">
        <f t="shared" si="12"/>
        <v>11.498630136986302</v>
      </c>
      <c r="R1104" t="s">
        <v>2112</v>
      </c>
      <c r="U1104" t="str">
        <f>IF(COUNTIF($A$2:A1104,A1104)=1,"Joiner","Not new")</f>
        <v>Not new</v>
      </c>
    </row>
    <row r="1105" spans="1:21" hidden="1" x14ac:dyDescent="0.35">
      <c r="A1105" t="s">
        <v>1741</v>
      </c>
      <c r="B1105" t="s">
        <v>1742</v>
      </c>
      <c r="C1105" s="14" t="s">
        <v>1968</v>
      </c>
      <c r="D1105" s="14" t="s">
        <v>1969</v>
      </c>
      <c r="E1105" t="s">
        <v>423</v>
      </c>
      <c r="F1105" s="7" t="s">
        <v>36</v>
      </c>
      <c r="G1105" s="15">
        <v>41395</v>
      </c>
      <c r="H1105" s="15">
        <v>49674</v>
      </c>
      <c r="I1105" s="9">
        <v>273.661</v>
      </c>
      <c r="J1105" s="9">
        <v>251.69499999999999</v>
      </c>
      <c r="K1105" s="9">
        <f t="shared" si="10"/>
        <v>-21.966000000000008</v>
      </c>
      <c r="L1105" s="10">
        <f t="shared" si="11"/>
        <v>-8.0267191890696907E-2</v>
      </c>
      <c r="M1105" s="16">
        <v>11142.64</v>
      </c>
      <c r="P1105" t="s">
        <v>785</v>
      </c>
      <c r="Q1105" s="11">
        <f t="shared" si="12"/>
        <v>22.682191780821917</v>
      </c>
      <c r="R1105" t="s">
        <v>2113</v>
      </c>
      <c r="U1105" t="str">
        <f>IF(COUNTIF($A$2:A1105,A1105)=1,"Joiner","Not new")</f>
        <v>Not new</v>
      </c>
    </row>
    <row r="1106" spans="1:21" hidden="1" x14ac:dyDescent="0.35">
      <c r="A1106" t="s">
        <v>1744</v>
      </c>
      <c r="B1106" t="s">
        <v>1745</v>
      </c>
      <c r="C1106" s="14" t="s">
        <v>1968</v>
      </c>
      <c r="D1106" s="14" t="s">
        <v>1969</v>
      </c>
      <c r="E1106" t="s">
        <v>423</v>
      </c>
      <c r="F1106" s="7" t="s">
        <v>36</v>
      </c>
      <c r="G1106" s="15">
        <v>41828</v>
      </c>
      <c r="H1106" s="15">
        <v>45383</v>
      </c>
      <c r="I1106" s="9">
        <v>186.18600000000001</v>
      </c>
      <c r="J1106" s="9">
        <v>177.89699999999999</v>
      </c>
      <c r="K1106" s="9">
        <f t="shared" si="10"/>
        <v>-8.2890000000000157</v>
      </c>
      <c r="L1106" s="10">
        <f t="shared" si="11"/>
        <v>-4.4519996132899441E-2</v>
      </c>
      <c r="M1106" s="16">
        <v>2048.8989999999999</v>
      </c>
      <c r="P1106" t="s">
        <v>785</v>
      </c>
      <c r="Q1106" s="11">
        <f t="shared" si="12"/>
        <v>9.7397260273972606</v>
      </c>
      <c r="R1106" t="s">
        <v>2114</v>
      </c>
      <c r="U1106" t="str">
        <f>IF(COUNTIF($A$2:A1106,A1106)=1,"Joiner","Not new")</f>
        <v>Not new</v>
      </c>
    </row>
    <row r="1107" spans="1:21" hidden="1" x14ac:dyDescent="0.35">
      <c r="A1107" t="s">
        <v>1747</v>
      </c>
      <c r="B1107" t="s">
        <v>1748</v>
      </c>
      <c r="C1107" s="14" t="s">
        <v>1968</v>
      </c>
      <c r="D1107" s="14" t="s">
        <v>1969</v>
      </c>
      <c r="E1107" t="s">
        <v>423</v>
      </c>
      <c r="F1107" s="7" t="s">
        <v>36</v>
      </c>
      <c r="G1107" s="15">
        <v>39933</v>
      </c>
      <c r="H1107" s="15">
        <v>49399</v>
      </c>
      <c r="I1107" s="9">
        <v>64.244</v>
      </c>
      <c r="J1107" s="9">
        <v>52.72</v>
      </c>
      <c r="K1107" s="9">
        <f t="shared" si="10"/>
        <v>-11.524000000000001</v>
      </c>
      <c r="L1107" s="10">
        <f t="shared" si="11"/>
        <v>-0.17937861901500532</v>
      </c>
      <c r="M1107" s="16">
        <v>1039.2470000000001</v>
      </c>
      <c r="P1107" t="s">
        <v>785</v>
      </c>
      <c r="Q1107" s="11">
        <f t="shared" si="12"/>
        <v>25.934246575342467</v>
      </c>
      <c r="R1107" t="s">
        <v>2115</v>
      </c>
      <c r="U1107" t="str">
        <f>IF(COUNTIF($A$2:A1107,A1107)=1,"Joiner","Not new")</f>
        <v>Not new</v>
      </c>
    </row>
    <row r="1108" spans="1:21" hidden="1" x14ac:dyDescent="0.35">
      <c r="A1108" t="s">
        <v>1735</v>
      </c>
      <c r="B1108" t="s">
        <v>1736</v>
      </c>
      <c r="C1108" s="14" t="s">
        <v>1968</v>
      </c>
      <c r="D1108" s="14" t="s">
        <v>1969</v>
      </c>
      <c r="E1108" t="s">
        <v>423</v>
      </c>
      <c r="F1108" s="7" t="s">
        <v>28</v>
      </c>
      <c r="G1108" s="15">
        <v>42095</v>
      </c>
      <c r="H1108" s="15">
        <v>45741</v>
      </c>
      <c r="I1108" s="9" t="s">
        <v>95</v>
      </c>
      <c r="J1108" s="9" t="s">
        <v>95</v>
      </c>
      <c r="K1108" s="9" t="str">
        <f t="shared" si="10"/>
        <v>-</v>
      </c>
      <c r="L1108" s="10" t="str">
        <f t="shared" si="11"/>
        <v>-</v>
      </c>
      <c r="M1108" s="16" t="s">
        <v>95</v>
      </c>
      <c r="P1108" t="s">
        <v>785</v>
      </c>
      <c r="Q1108" s="11">
        <f t="shared" si="12"/>
        <v>9.9890410958904106</v>
      </c>
      <c r="R1108" t="s">
        <v>2116</v>
      </c>
      <c r="U1108" t="str">
        <f>IF(COUNTIF($A$2:A1108,A1108)=1,"Joiner","Not new")</f>
        <v>Not new</v>
      </c>
    </row>
    <row r="1109" spans="1:21" hidden="1" x14ac:dyDescent="0.35">
      <c r="A1109" t="s">
        <v>1924</v>
      </c>
      <c r="B1109" t="s">
        <v>1925</v>
      </c>
      <c r="C1109" s="14" t="s">
        <v>1968</v>
      </c>
      <c r="D1109" s="14" t="s">
        <v>1969</v>
      </c>
      <c r="E1109" t="s">
        <v>423</v>
      </c>
      <c r="F1109" s="7" t="s">
        <v>36</v>
      </c>
      <c r="G1109" s="15">
        <v>42429</v>
      </c>
      <c r="H1109" s="15">
        <v>44753</v>
      </c>
      <c r="I1109" s="9" t="s">
        <v>95</v>
      </c>
      <c r="J1109" s="9" t="s">
        <v>95</v>
      </c>
      <c r="K1109" s="9" t="s">
        <v>95</v>
      </c>
      <c r="L1109" s="10" t="str">
        <f t="shared" si="11"/>
        <v>-</v>
      </c>
      <c r="M1109" s="16" t="s">
        <v>95</v>
      </c>
      <c r="P1109" t="s">
        <v>785</v>
      </c>
      <c r="Q1109" s="11">
        <f t="shared" si="12"/>
        <v>6.3671232876712329</v>
      </c>
      <c r="R1109" t="s">
        <v>2117</v>
      </c>
      <c r="U1109" t="str">
        <f>IF(COUNTIF($A$2:A1109,A1109)=1,"Joiner","Not new")</f>
        <v>Not new</v>
      </c>
    </row>
    <row r="1110" spans="1:21" hidden="1" x14ac:dyDescent="0.35">
      <c r="A1110" t="s">
        <v>1928</v>
      </c>
      <c r="B1110" t="s">
        <v>1929</v>
      </c>
      <c r="C1110" s="14" t="s">
        <v>1968</v>
      </c>
      <c r="D1110" s="14" t="s">
        <v>1969</v>
      </c>
      <c r="E1110" t="s">
        <v>423</v>
      </c>
      <c r="F1110" s="7" t="s">
        <v>95</v>
      </c>
      <c r="G1110" s="15" t="s">
        <v>95</v>
      </c>
      <c r="H1110" s="15" t="s">
        <v>95</v>
      </c>
      <c r="I1110" s="9" t="s">
        <v>95</v>
      </c>
      <c r="J1110" s="9" t="s">
        <v>95</v>
      </c>
      <c r="K1110" s="9" t="str">
        <f t="shared" si="10"/>
        <v>-</v>
      </c>
      <c r="L1110" s="10" t="str">
        <f t="shared" si="11"/>
        <v>-</v>
      </c>
      <c r="M1110" s="16" t="s">
        <v>95</v>
      </c>
      <c r="P1110" t="s">
        <v>785</v>
      </c>
      <c r="Q1110" s="11">
        <v>0</v>
      </c>
      <c r="R1110" t="s">
        <v>2118</v>
      </c>
      <c r="U1110" t="str">
        <f>IF(COUNTIF($A$2:A1110,A1110)=1,"Joiner","Not new")</f>
        <v>Not new</v>
      </c>
    </row>
    <row r="1111" spans="1:21" hidden="1" x14ac:dyDescent="0.35">
      <c r="A1111" t="s">
        <v>1931</v>
      </c>
      <c r="B1111" t="s">
        <v>1932</v>
      </c>
      <c r="C1111" s="14" t="s">
        <v>1968</v>
      </c>
      <c r="D1111" s="14" t="s">
        <v>1969</v>
      </c>
      <c r="E1111" t="s">
        <v>423</v>
      </c>
      <c r="F1111" s="7" t="s">
        <v>95</v>
      </c>
      <c r="G1111" s="15">
        <v>42461</v>
      </c>
      <c r="H1111" s="15" t="s">
        <v>95</v>
      </c>
      <c r="I1111" s="9" t="s">
        <v>95</v>
      </c>
      <c r="J1111" s="9" t="s">
        <v>95</v>
      </c>
      <c r="K1111" s="9" t="str">
        <f t="shared" si="10"/>
        <v>-</v>
      </c>
      <c r="L1111" s="10" t="str">
        <f t="shared" si="11"/>
        <v>-</v>
      </c>
      <c r="M1111" s="16" t="s">
        <v>95</v>
      </c>
      <c r="P1111" t="s">
        <v>785</v>
      </c>
      <c r="Q1111" s="11">
        <v>0</v>
      </c>
      <c r="R1111" t="s">
        <v>2119</v>
      </c>
      <c r="U1111" t="str">
        <f>IF(COUNTIF($A$2:A1111,A1111)=1,"Joiner","Not new")</f>
        <v>Not new</v>
      </c>
    </row>
    <row r="1112" spans="1:21" hidden="1" x14ac:dyDescent="0.35">
      <c r="A1112" t="s">
        <v>1934</v>
      </c>
      <c r="B1112" t="s">
        <v>1935</v>
      </c>
      <c r="C1112" s="14" t="s">
        <v>1968</v>
      </c>
      <c r="D1112" s="14" t="s">
        <v>1969</v>
      </c>
      <c r="E1112" t="s">
        <v>423</v>
      </c>
      <c r="F1112" s="7" t="s">
        <v>36</v>
      </c>
      <c r="G1112" s="15">
        <v>42333</v>
      </c>
      <c r="H1112" s="15">
        <v>44286</v>
      </c>
      <c r="I1112" s="9">
        <v>27.266999999999999</v>
      </c>
      <c r="J1112" s="9">
        <v>22.526</v>
      </c>
      <c r="K1112" s="9">
        <f t="shared" si="10"/>
        <v>-4.7409999999999997</v>
      </c>
      <c r="L1112" s="10">
        <f t="shared" si="11"/>
        <v>-0.17387318003447388</v>
      </c>
      <c r="M1112" s="16">
        <v>69.650000000000006</v>
      </c>
      <c r="P1112" t="s">
        <v>625</v>
      </c>
      <c r="Q1112" s="11">
        <f t="shared" si="12"/>
        <v>5.3506849315068497</v>
      </c>
      <c r="R1112" t="s">
        <v>2120</v>
      </c>
      <c r="U1112" t="str">
        <f>IF(COUNTIF($A$2:A1112,A1112)=1,"Joiner","Not new")</f>
        <v>Not new</v>
      </c>
    </row>
    <row r="1113" spans="1:21" hidden="1" x14ac:dyDescent="0.35">
      <c r="A1113" t="s">
        <v>1937</v>
      </c>
      <c r="B1113" t="s">
        <v>1938</v>
      </c>
      <c r="C1113" s="14" t="s">
        <v>1968</v>
      </c>
      <c r="D1113" s="14" t="s">
        <v>1969</v>
      </c>
      <c r="E1113" t="s">
        <v>423</v>
      </c>
      <c r="F1113" s="7" t="s">
        <v>36</v>
      </c>
      <c r="G1113" s="15">
        <v>42643</v>
      </c>
      <c r="H1113" s="15">
        <v>51591</v>
      </c>
      <c r="I1113" s="9">
        <v>201.05</v>
      </c>
      <c r="J1113" s="9">
        <v>85.349000000000004</v>
      </c>
      <c r="K1113" s="9">
        <f t="shared" si="10"/>
        <v>-115.70100000000001</v>
      </c>
      <c r="L1113" s="10">
        <f t="shared" si="11"/>
        <v>-0.57548371051977121</v>
      </c>
      <c r="M1113" s="16">
        <v>1166.8699999999999</v>
      </c>
      <c r="P1113" t="s">
        <v>785</v>
      </c>
      <c r="Q1113" s="11">
        <f t="shared" si="12"/>
        <v>24.515068493150686</v>
      </c>
      <c r="R1113" t="s">
        <v>2121</v>
      </c>
      <c r="U1113" t="str">
        <f>IF(COUNTIF($A$2:A1113,A1113)=1,"Joiner","Not new")</f>
        <v>Not new</v>
      </c>
    </row>
    <row r="1114" spans="1:21" hidden="1" x14ac:dyDescent="0.35">
      <c r="A1114" t="s">
        <v>1940</v>
      </c>
      <c r="B1114" t="s">
        <v>1941</v>
      </c>
      <c r="C1114" s="14" t="s">
        <v>1968</v>
      </c>
      <c r="D1114" s="14" t="s">
        <v>1969</v>
      </c>
      <c r="E1114" t="s">
        <v>423</v>
      </c>
      <c r="F1114" s="7" t="s">
        <v>28</v>
      </c>
      <c r="G1114" s="15" t="s">
        <v>95</v>
      </c>
      <c r="H1114" s="15" t="s">
        <v>95</v>
      </c>
      <c r="I1114" s="9" t="s">
        <v>95</v>
      </c>
      <c r="J1114" s="9" t="s">
        <v>95</v>
      </c>
      <c r="K1114" s="9" t="str">
        <f t="shared" si="10"/>
        <v>-</v>
      </c>
      <c r="L1114" s="10" t="str">
        <f t="shared" si="11"/>
        <v>-</v>
      </c>
      <c r="M1114" s="16" t="s">
        <v>95</v>
      </c>
      <c r="P1114" t="s">
        <v>785</v>
      </c>
      <c r="Q1114" s="11" t="s">
        <v>95</v>
      </c>
      <c r="R1114" t="s">
        <v>2122</v>
      </c>
      <c r="U1114" t="str">
        <f>IF(COUNTIF($A$2:A1114,A1114)=1,"Joiner","Not new")</f>
        <v>Not new</v>
      </c>
    </row>
    <row r="1115" spans="1:21" hidden="1" x14ac:dyDescent="0.35">
      <c r="A1115" t="s">
        <v>1943</v>
      </c>
      <c r="B1115" t="s">
        <v>1944</v>
      </c>
      <c r="C1115" s="14" t="s">
        <v>1968</v>
      </c>
      <c r="D1115" s="14" t="s">
        <v>1969</v>
      </c>
      <c r="E1115" t="s">
        <v>423</v>
      </c>
      <c r="F1115" s="7" t="s">
        <v>28</v>
      </c>
      <c r="G1115" s="15">
        <v>42443</v>
      </c>
      <c r="H1115" s="15">
        <v>47603</v>
      </c>
      <c r="I1115" s="9">
        <v>1.968</v>
      </c>
      <c r="J1115" s="9">
        <v>1.968</v>
      </c>
      <c r="K1115" s="9">
        <f t="shared" si="10"/>
        <v>0</v>
      </c>
      <c r="L1115" s="10">
        <f t="shared" si="11"/>
        <v>0</v>
      </c>
      <c r="M1115" s="16">
        <v>11.78</v>
      </c>
      <c r="P1115" t="s">
        <v>785</v>
      </c>
      <c r="Q1115" s="11">
        <f t="shared" si="12"/>
        <v>14.136986301369863</v>
      </c>
      <c r="R1115" t="s">
        <v>2123</v>
      </c>
      <c r="U1115" t="str">
        <f>IF(COUNTIF($A$2:A1115,A1115)=1,"Joiner","Not new")</f>
        <v>Not new</v>
      </c>
    </row>
    <row r="1116" spans="1:21" hidden="1" x14ac:dyDescent="0.35">
      <c r="A1116" t="s">
        <v>1946</v>
      </c>
      <c r="B1116" t="s">
        <v>2124</v>
      </c>
      <c r="C1116" s="14" t="s">
        <v>1968</v>
      </c>
      <c r="D1116" s="14" t="s">
        <v>1969</v>
      </c>
      <c r="E1116" t="s">
        <v>423</v>
      </c>
      <c r="F1116" s="7" t="s">
        <v>36</v>
      </c>
      <c r="G1116" s="15">
        <v>42639</v>
      </c>
      <c r="H1116" s="15">
        <v>43735</v>
      </c>
      <c r="I1116" s="9" t="s">
        <v>95</v>
      </c>
      <c r="J1116" s="9" t="s">
        <v>95</v>
      </c>
      <c r="K1116" s="9" t="str">
        <f t="shared" si="10"/>
        <v>-</v>
      </c>
      <c r="L1116" s="10" t="str">
        <f t="shared" si="11"/>
        <v>-</v>
      </c>
      <c r="M1116" s="16" t="s">
        <v>95</v>
      </c>
      <c r="P1116" t="s">
        <v>785</v>
      </c>
      <c r="Q1116" s="11">
        <f t="shared" si="12"/>
        <v>3.0027397260273974</v>
      </c>
      <c r="R1116" t="s">
        <v>2125</v>
      </c>
      <c r="U1116" t="str">
        <f>IF(COUNTIF($A$2:A1116,A1116)=1,"Joiner","Not new")</f>
        <v>Not new</v>
      </c>
    </row>
    <row r="1117" spans="1:21" hidden="1" x14ac:dyDescent="0.35">
      <c r="A1117" t="s">
        <v>2126</v>
      </c>
      <c r="B1117" t="s">
        <v>2127</v>
      </c>
      <c r="C1117" s="14" t="s">
        <v>1968</v>
      </c>
      <c r="D1117" s="14" t="s">
        <v>1969</v>
      </c>
      <c r="E1117" t="s">
        <v>423</v>
      </c>
      <c r="F1117" s="7" t="s">
        <v>32</v>
      </c>
      <c r="G1117" s="15" t="s">
        <v>2128</v>
      </c>
      <c r="H1117" s="15" t="s">
        <v>2128</v>
      </c>
      <c r="I1117" s="9">
        <v>161.191</v>
      </c>
      <c r="J1117" s="9">
        <v>155.066</v>
      </c>
      <c r="K1117" s="9">
        <f t="shared" si="10"/>
        <v>-6.125</v>
      </c>
      <c r="L1117" s="10">
        <f t="shared" si="11"/>
        <v>-3.7998399414359361E-2</v>
      </c>
      <c r="M1117" s="16">
        <v>1771.62</v>
      </c>
      <c r="P1117" t="s">
        <v>785</v>
      </c>
      <c r="Q1117" s="11">
        <f t="shared" si="12"/>
        <v>0</v>
      </c>
      <c r="R1117" t="s">
        <v>2129</v>
      </c>
      <c r="U1117" t="str">
        <f>IF(COUNTIF($A$2:A1117,A1117)=1,"Joiner","Not new")</f>
        <v>Joiner</v>
      </c>
    </row>
    <row r="1118" spans="1:21" hidden="1" x14ac:dyDescent="0.35">
      <c r="A1118" t="s">
        <v>534</v>
      </c>
      <c r="B1118" t="s">
        <v>535</v>
      </c>
      <c r="C1118" s="14" t="s">
        <v>1968</v>
      </c>
      <c r="D1118" s="14" t="s">
        <v>1969</v>
      </c>
      <c r="E1118" t="s">
        <v>532</v>
      </c>
      <c r="F1118" s="7" t="s">
        <v>32</v>
      </c>
      <c r="G1118" s="15">
        <v>40673</v>
      </c>
      <c r="H1118" s="15">
        <v>45535</v>
      </c>
      <c r="I1118" s="9">
        <v>106.8</v>
      </c>
      <c r="J1118" s="9">
        <v>94.9</v>
      </c>
      <c r="K1118" s="9">
        <f t="shared" si="10"/>
        <v>-11.899999999999991</v>
      </c>
      <c r="L1118" s="10">
        <f t="shared" si="11"/>
        <v>-0.1114232209737827</v>
      </c>
      <c r="M1118" s="16">
        <v>580.5</v>
      </c>
      <c r="P1118" t="s">
        <v>625</v>
      </c>
      <c r="Q1118" s="11">
        <f t="shared" si="12"/>
        <v>13.32054794520548</v>
      </c>
      <c r="R1118" t="s">
        <v>2130</v>
      </c>
      <c r="U1118" t="str">
        <f>IF(COUNTIF($A$2:A1118,A1118)=1,"Joiner","Not new")</f>
        <v>Not new</v>
      </c>
    </row>
    <row r="1119" spans="1:21" hidden="1" x14ac:dyDescent="0.35">
      <c r="A1119" t="s">
        <v>537</v>
      </c>
      <c r="B1119" t="s">
        <v>538</v>
      </c>
      <c r="C1119" s="14" t="s">
        <v>1968</v>
      </c>
      <c r="D1119" s="14" t="s">
        <v>1969</v>
      </c>
      <c r="E1119" t="s">
        <v>532</v>
      </c>
      <c r="F1119" s="7" t="s">
        <v>32</v>
      </c>
      <c r="G1119" s="15">
        <v>40603</v>
      </c>
      <c r="H1119" s="15">
        <v>43069</v>
      </c>
      <c r="I1119" s="9">
        <v>220.23</v>
      </c>
      <c r="J1119" s="9">
        <v>238</v>
      </c>
      <c r="K1119" s="9">
        <f t="shared" si="10"/>
        <v>17.77000000000001</v>
      </c>
      <c r="L1119" s="10">
        <f t="shared" si="11"/>
        <v>8.068837124824052E-2</v>
      </c>
      <c r="M1119" s="16">
        <v>2879.23</v>
      </c>
      <c r="P1119" t="s">
        <v>643</v>
      </c>
      <c r="Q1119" s="11">
        <f t="shared" si="12"/>
        <v>6.7561643835616438</v>
      </c>
      <c r="R1119" t="s">
        <v>2131</v>
      </c>
      <c r="U1119" t="str">
        <f>IF(COUNTIF($A$2:A1119,A1119)=1,"Joiner","Not new")</f>
        <v>Not new</v>
      </c>
    </row>
    <row r="1120" spans="1:21" hidden="1" x14ac:dyDescent="0.35">
      <c r="A1120" t="s">
        <v>930</v>
      </c>
      <c r="B1120" t="s">
        <v>1756</v>
      </c>
      <c r="C1120" s="14" t="s">
        <v>1968</v>
      </c>
      <c r="D1120" s="14" t="s">
        <v>1969</v>
      </c>
      <c r="E1120" t="s">
        <v>532</v>
      </c>
      <c r="F1120" s="7" t="s">
        <v>36</v>
      </c>
      <c r="G1120" s="15">
        <v>41214</v>
      </c>
      <c r="H1120" s="15">
        <v>43553</v>
      </c>
      <c r="I1120" s="9">
        <v>74.959999999999994</v>
      </c>
      <c r="J1120" s="9">
        <v>58.48</v>
      </c>
      <c r="K1120" s="9">
        <f t="shared" si="10"/>
        <v>-16.479999999999997</v>
      </c>
      <c r="L1120" s="10">
        <f t="shared" si="11"/>
        <v>-0.21985058697972248</v>
      </c>
      <c r="M1120" s="16">
        <v>398.84</v>
      </c>
      <c r="P1120" t="s">
        <v>643</v>
      </c>
      <c r="Q1120" s="11">
        <f t="shared" si="12"/>
        <v>6.4082191780821915</v>
      </c>
      <c r="R1120" t="s">
        <v>2132</v>
      </c>
      <c r="U1120" t="str">
        <f>IF(COUNTIF($A$2:A1120,A1120)=1,"Joiner","Not new")</f>
        <v>Not new</v>
      </c>
    </row>
    <row r="1121" spans="1:23" hidden="1" x14ac:dyDescent="0.35">
      <c r="A1121" t="s">
        <v>952</v>
      </c>
      <c r="B1121" t="s">
        <v>953</v>
      </c>
      <c r="C1121" s="14" t="s">
        <v>1968</v>
      </c>
      <c r="D1121" s="14" t="s">
        <v>1969</v>
      </c>
      <c r="E1121" t="s">
        <v>532</v>
      </c>
      <c r="F1121" s="7" t="s">
        <v>36</v>
      </c>
      <c r="G1121" s="15">
        <v>42009</v>
      </c>
      <c r="H1121" s="15">
        <v>43921</v>
      </c>
      <c r="I1121" s="9">
        <v>242.01</v>
      </c>
      <c r="J1121" s="9">
        <v>242.01</v>
      </c>
      <c r="K1121" s="9">
        <f t="shared" si="10"/>
        <v>0</v>
      </c>
      <c r="L1121" s="10">
        <f t="shared" si="11"/>
        <v>0</v>
      </c>
      <c r="M1121" s="16">
        <v>1546.83</v>
      </c>
      <c r="P1121" t="s">
        <v>625</v>
      </c>
      <c r="Q1121" s="11">
        <f t="shared" si="12"/>
        <v>5.2383561643835614</v>
      </c>
      <c r="R1121" t="s">
        <v>2133</v>
      </c>
      <c r="U1121" t="str">
        <f>IF(COUNTIF($A$2:A1121,A1121)=1,"Joiner","Not new")</f>
        <v>Not new</v>
      </c>
    </row>
    <row r="1122" spans="1:23" hidden="1" x14ac:dyDescent="0.35">
      <c r="A1122" t="s">
        <v>1765</v>
      </c>
      <c r="B1122" t="s">
        <v>1766</v>
      </c>
      <c r="C1122" s="14" t="s">
        <v>1968</v>
      </c>
      <c r="D1122" s="14" t="s">
        <v>1969</v>
      </c>
      <c r="E1122" t="s">
        <v>532</v>
      </c>
      <c r="F1122" s="7" t="s">
        <v>36</v>
      </c>
      <c r="G1122" s="15">
        <v>42552</v>
      </c>
      <c r="H1122" s="15">
        <v>43191</v>
      </c>
      <c r="I1122" s="9">
        <v>81.400000000000006</v>
      </c>
      <c r="J1122" s="9">
        <v>67.099999999999994</v>
      </c>
      <c r="K1122" s="9">
        <f t="shared" si="10"/>
        <v>-14.300000000000011</v>
      </c>
      <c r="L1122" s="10">
        <f t="shared" si="11"/>
        <v>-0.1756756756756758</v>
      </c>
      <c r="M1122" s="16">
        <v>430.2</v>
      </c>
      <c r="P1122" t="s">
        <v>625</v>
      </c>
      <c r="Q1122" s="11">
        <f t="shared" si="12"/>
        <v>1.7506849315068493</v>
      </c>
      <c r="R1122" t="s">
        <v>2134</v>
      </c>
      <c r="U1122" t="str">
        <f>IF(COUNTIF($A$2:A1122,A1122)=1,"Joiner","Not new")</f>
        <v>Not new</v>
      </c>
    </row>
    <row r="1123" spans="1:23" hidden="1" x14ac:dyDescent="0.35">
      <c r="A1123" t="s">
        <v>1768</v>
      </c>
      <c r="B1123" t="s">
        <v>1769</v>
      </c>
      <c r="C1123" s="14" t="s">
        <v>1968</v>
      </c>
      <c r="D1123" s="14" t="s">
        <v>1969</v>
      </c>
      <c r="E1123" t="s">
        <v>532</v>
      </c>
      <c r="F1123" s="7" t="s">
        <v>36</v>
      </c>
      <c r="G1123" s="15">
        <v>42461</v>
      </c>
      <c r="H1123" s="15">
        <v>46149</v>
      </c>
      <c r="I1123" s="9">
        <v>67.81</v>
      </c>
      <c r="J1123" s="9">
        <v>67.81</v>
      </c>
      <c r="K1123" s="9">
        <f t="shared" si="10"/>
        <v>0</v>
      </c>
      <c r="L1123" s="10">
        <f t="shared" si="11"/>
        <v>0</v>
      </c>
      <c r="M1123" s="16">
        <v>30165.85</v>
      </c>
      <c r="P1123" t="s">
        <v>631</v>
      </c>
      <c r="Q1123" s="11">
        <f t="shared" si="12"/>
        <v>10.104109589041096</v>
      </c>
      <c r="R1123" t="s">
        <v>2135</v>
      </c>
      <c r="U1123" t="str">
        <f>IF(COUNTIF($A$2:A1123,A1123)=1,"Joiner","Not new")</f>
        <v>Not new</v>
      </c>
    </row>
    <row r="1124" spans="1:23" hidden="1" x14ac:dyDescent="0.35">
      <c r="A1124" t="s">
        <v>1962</v>
      </c>
      <c r="B1124" t="s">
        <v>1963</v>
      </c>
      <c r="C1124" s="14" t="s">
        <v>1968</v>
      </c>
      <c r="D1124" s="14" t="s">
        <v>1969</v>
      </c>
      <c r="E1124" t="s">
        <v>532</v>
      </c>
      <c r="F1124" s="7" t="s">
        <v>197</v>
      </c>
      <c r="G1124" s="15">
        <v>42373</v>
      </c>
      <c r="H1124" s="15">
        <v>43581</v>
      </c>
      <c r="I1124" s="9">
        <v>37.299999999999997</v>
      </c>
      <c r="J1124" s="9">
        <v>5.5</v>
      </c>
      <c r="K1124" s="9">
        <f t="shared" si="10"/>
        <v>-31.799999999999997</v>
      </c>
      <c r="L1124" s="10">
        <f t="shared" si="11"/>
        <v>-0.85254691689008044</v>
      </c>
      <c r="M1124" s="16">
        <v>123</v>
      </c>
      <c r="P1124" t="s">
        <v>625</v>
      </c>
      <c r="Q1124" s="11">
        <f t="shared" si="12"/>
        <v>3.3095890410958906</v>
      </c>
      <c r="R1124" t="s">
        <v>2136</v>
      </c>
      <c r="U1124" t="str">
        <f>IF(COUNTIF($A$2:A1124,A1124)=1,"Joiner","Not new")</f>
        <v>Not new</v>
      </c>
    </row>
    <row r="1125" spans="1:23" hidden="1" x14ac:dyDescent="0.35">
      <c r="A1125" t="s">
        <v>2137</v>
      </c>
      <c r="B1125" t="s">
        <v>2138</v>
      </c>
      <c r="C1125" s="14" t="s">
        <v>1968</v>
      </c>
      <c r="D1125" s="14" t="s">
        <v>1969</v>
      </c>
      <c r="E1125" t="s">
        <v>532</v>
      </c>
      <c r="F1125" s="7" t="s">
        <v>36</v>
      </c>
      <c r="G1125" s="15">
        <v>42795</v>
      </c>
      <c r="H1125" s="15">
        <v>43830</v>
      </c>
      <c r="I1125" s="9">
        <v>0.9</v>
      </c>
      <c r="J1125" s="9">
        <v>0.9</v>
      </c>
      <c r="K1125" s="9">
        <f t="shared" si="10"/>
        <v>0</v>
      </c>
      <c r="L1125" s="10">
        <f t="shared" si="11"/>
        <v>0</v>
      </c>
      <c r="M1125" s="16">
        <v>787.2</v>
      </c>
      <c r="P1125" t="s">
        <v>625</v>
      </c>
      <c r="Q1125" s="11">
        <f t="shared" si="12"/>
        <v>2.8356164383561642</v>
      </c>
      <c r="R1125" t="s">
        <v>2139</v>
      </c>
      <c r="U1125" t="str">
        <f>IF(COUNTIF($A$2:A1125,A1125)=1,"Joiner","Not new")</f>
        <v>Joiner</v>
      </c>
    </row>
    <row r="1126" spans="1:23" hidden="1" x14ac:dyDescent="0.35">
      <c r="A1126" t="s">
        <v>2140</v>
      </c>
      <c r="B1126" t="s">
        <v>2141</v>
      </c>
      <c r="C1126" s="14" t="s">
        <v>1968</v>
      </c>
      <c r="D1126" s="14" t="s">
        <v>1969</v>
      </c>
      <c r="E1126" t="s">
        <v>532</v>
      </c>
      <c r="F1126" s="7" t="s">
        <v>32</v>
      </c>
      <c r="G1126" s="15">
        <v>42826</v>
      </c>
      <c r="H1126" s="15">
        <v>43646</v>
      </c>
      <c r="I1126" s="9">
        <v>156.5</v>
      </c>
      <c r="J1126" s="9">
        <v>156.5</v>
      </c>
      <c r="K1126" s="9">
        <f t="shared" si="10"/>
        <v>0</v>
      </c>
      <c r="L1126" s="10">
        <f t="shared" si="11"/>
        <v>0</v>
      </c>
      <c r="M1126" s="16">
        <v>1223.2</v>
      </c>
      <c r="P1126" t="s">
        <v>625</v>
      </c>
      <c r="Q1126" s="11">
        <f t="shared" si="12"/>
        <v>2.2465753424657535</v>
      </c>
      <c r="R1126" t="s">
        <v>2142</v>
      </c>
      <c r="U1126" t="str">
        <f>IF(COUNTIF($A$2:A1126,A1126)=1,"Joiner","Not new")</f>
        <v>Joiner</v>
      </c>
    </row>
    <row r="1127" spans="1:23" hidden="1" x14ac:dyDescent="0.35">
      <c r="A1127" t="s">
        <v>2143</v>
      </c>
      <c r="B1127" t="s">
        <v>2144</v>
      </c>
      <c r="C1127" s="14" t="s">
        <v>1968</v>
      </c>
      <c r="D1127" s="14" t="s">
        <v>1969</v>
      </c>
      <c r="E1127" t="s">
        <v>532</v>
      </c>
      <c r="F1127" s="7" t="s">
        <v>28</v>
      </c>
      <c r="G1127" s="15">
        <v>42716</v>
      </c>
      <c r="H1127" s="15">
        <v>44926</v>
      </c>
      <c r="I1127" s="9">
        <v>12.7</v>
      </c>
      <c r="J1127" s="9">
        <v>11.5</v>
      </c>
      <c r="K1127" s="9">
        <f>IFERROR(J1127-I1127,"-")</f>
        <v>-1.1999999999999993</v>
      </c>
      <c r="L1127" s="10">
        <f>IFERROR(K1127/I1127,"-")</f>
        <v>-9.4488188976377896E-2</v>
      </c>
      <c r="M1127" s="16">
        <v>311.13</v>
      </c>
      <c r="P1127" t="s">
        <v>625</v>
      </c>
      <c r="Q1127" s="11">
        <f t="shared" si="12"/>
        <v>6.0547945205479454</v>
      </c>
      <c r="R1127" t="s">
        <v>2145</v>
      </c>
      <c r="U1127" t="str">
        <f>IF(COUNTIF($A$2:A1127,A1127)=1,"Joiner","Not new")</f>
        <v>Joiner</v>
      </c>
    </row>
    <row r="1128" spans="1:23" hidden="1" x14ac:dyDescent="0.35">
      <c r="A1128" t="s">
        <v>2146</v>
      </c>
      <c r="B1128" t="s">
        <v>2147</v>
      </c>
      <c r="C1128" s="14" t="s">
        <v>1968</v>
      </c>
      <c r="D1128" s="14" t="s">
        <v>1969</v>
      </c>
      <c r="E1128" t="s">
        <v>532</v>
      </c>
      <c r="F1128" s="7" t="s">
        <v>36</v>
      </c>
      <c r="G1128" s="15">
        <v>42826</v>
      </c>
      <c r="H1128" s="15">
        <v>44286</v>
      </c>
      <c r="I1128" s="9">
        <v>2.9</v>
      </c>
      <c r="J1128" s="9">
        <v>2.9</v>
      </c>
      <c r="K1128" s="9">
        <f>IFERROR(J1128-I1128,"-")</f>
        <v>0</v>
      </c>
      <c r="L1128" s="10">
        <f>IFERROR(K1128/I1128,"-")</f>
        <v>0</v>
      </c>
      <c r="M1128" s="16">
        <v>1622.3</v>
      </c>
      <c r="P1128" t="s">
        <v>625</v>
      </c>
      <c r="Q1128" s="11">
        <f t="shared" si="12"/>
        <v>4</v>
      </c>
      <c r="R1128" t="s">
        <v>2148</v>
      </c>
      <c r="U1128" t="str">
        <f>IF(COUNTIF($A$2:A1128,A1128)=1,"Joiner","Not new")</f>
        <v>Joiner</v>
      </c>
    </row>
    <row r="1129" spans="1:23" hidden="1" x14ac:dyDescent="0.35">
      <c r="A1129" t="s">
        <v>2149</v>
      </c>
      <c r="B1129" t="s">
        <v>2150</v>
      </c>
      <c r="C1129" s="14" t="s">
        <v>1968</v>
      </c>
      <c r="D1129" s="14" t="s">
        <v>1969</v>
      </c>
      <c r="E1129" t="s">
        <v>532</v>
      </c>
      <c r="F1129" s="7" t="s">
        <v>36</v>
      </c>
      <c r="G1129" s="15">
        <v>43009</v>
      </c>
      <c r="H1129" s="15">
        <v>43891</v>
      </c>
      <c r="I1129" s="9">
        <v>385</v>
      </c>
      <c r="J1129" s="9">
        <v>394</v>
      </c>
      <c r="K1129" s="9">
        <f>IFERROR(J1129-I1129,"-")</f>
        <v>9</v>
      </c>
      <c r="L1129" s="10">
        <f>IFERROR(K1129/I1129,"-")</f>
        <v>2.3376623376623377E-2</v>
      </c>
      <c r="M1129" s="16">
        <v>1200</v>
      </c>
      <c r="P1129" t="s">
        <v>625</v>
      </c>
      <c r="Q1129" s="11">
        <f t="shared" si="12"/>
        <v>2.4164383561643836</v>
      </c>
      <c r="R1129" t="s">
        <v>2151</v>
      </c>
      <c r="U1129" t="str">
        <f>IF(COUNTIF($A$2:A1129,A1129)=1,"Joiner","Not new")</f>
        <v>Joiner</v>
      </c>
    </row>
    <row r="1130" spans="1:23" hidden="1" x14ac:dyDescent="0.35">
      <c r="A1130" t="s">
        <v>1244</v>
      </c>
      <c r="B1130" t="s">
        <v>1774</v>
      </c>
      <c r="C1130" s="14" t="s">
        <v>1968</v>
      </c>
      <c r="D1130" s="14" t="s">
        <v>1969</v>
      </c>
      <c r="E1130" t="s">
        <v>763</v>
      </c>
      <c r="F1130" s="7" t="s">
        <v>28</v>
      </c>
      <c r="G1130" s="15">
        <v>41730</v>
      </c>
      <c r="H1130" s="15">
        <v>44651</v>
      </c>
      <c r="I1130" s="9">
        <v>62.8</v>
      </c>
      <c r="J1130" s="9">
        <v>51</v>
      </c>
      <c r="K1130" s="9">
        <f>IFERROR(J1130-I1130,"-")</f>
        <v>-11.799999999999997</v>
      </c>
      <c r="L1130" s="10">
        <f>IFERROR(K1130/I1130,"-")</f>
        <v>-0.18789808917197448</v>
      </c>
      <c r="M1130" s="16">
        <v>306.8</v>
      </c>
      <c r="P1130" t="s">
        <v>625</v>
      </c>
      <c r="Q1130" s="11">
        <f t="shared" si="12"/>
        <v>8.0027397260273965</v>
      </c>
      <c r="R1130" t="s">
        <v>2152</v>
      </c>
      <c r="U1130" t="str">
        <f>IF(COUNTIF($A$2:A1130,A1130)=1,"Joiner","Not new")</f>
        <v>Not new</v>
      </c>
    </row>
    <row r="1131" spans="1:23" hidden="1" x14ac:dyDescent="0.35">
      <c r="A1131" t="s">
        <v>593</v>
      </c>
      <c r="B1131" t="s">
        <v>2153</v>
      </c>
      <c r="C1131" s="14" t="s">
        <v>1968</v>
      </c>
      <c r="D1131" s="14" t="s">
        <v>1969</v>
      </c>
      <c r="E1131" t="s">
        <v>591</v>
      </c>
      <c r="F1131" s="7" t="s">
        <v>28</v>
      </c>
      <c r="G1131" s="15">
        <v>42005</v>
      </c>
      <c r="H1131" s="15">
        <v>45747</v>
      </c>
      <c r="I1131" s="9">
        <v>94</v>
      </c>
      <c r="J1131" s="21">
        <v>89.5</v>
      </c>
      <c r="K1131" s="21">
        <f>IFERROR(J1131-I1131,"-")</f>
        <v>-4.5</v>
      </c>
      <c r="L1131" s="22">
        <f>IFERROR(K1131/I1131,"-")</f>
        <v>-4.7872340425531915E-2</v>
      </c>
      <c r="M1131" s="16">
        <v>906.5</v>
      </c>
      <c r="P1131" t="s">
        <v>625</v>
      </c>
      <c r="Q1131" s="11">
        <f t="shared" si="12"/>
        <v>10.252054794520548</v>
      </c>
      <c r="R1131" t="s">
        <v>2154</v>
      </c>
      <c r="U1131" t="str">
        <f>IF(COUNTIF($A$2:A1131,A1131)=1,"Joiner","Not new")</f>
        <v>Not new</v>
      </c>
    </row>
    <row r="1132" spans="1:23" x14ac:dyDescent="0.35">
      <c r="A1132" t="s">
        <v>1542</v>
      </c>
      <c r="B1132" t="s">
        <v>1733</v>
      </c>
      <c r="C1132" s="23" t="s">
        <v>2155</v>
      </c>
      <c r="D1132" s="23" t="s">
        <v>2156</v>
      </c>
      <c r="E1132" t="s">
        <v>423</v>
      </c>
      <c r="F1132" t="s">
        <v>36</v>
      </c>
      <c r="G1132" s="15">
        <v>42095</v>
      </c>
      <c r="H1132" s="15">
        <v>44651</v>
      </c>
      <c r="I1132" t="s">
        <v>95</v>
      </c>
      <c r="J1132" t="s">
        <v>95</v>
      </c>
      <c r="K1132" t="s">
        <v>95</v>
      </c>
      <c r="L1132" t="s">
        <v>95</v>
      </c>
      <c r="M1132" t="s">
        <v>95</v>
      </c>
      <c r="P1132" t="s">
        <v>643</v>
      </c>
      <c r="Q1132" s="11">
        <f t="shared" si="12"/>
        <v>7.0027397260273974</v>
      </c>
      <c r="R1132"/>
      <c r="U1132" t="str">
        <f>IF(COUNTIF($A$2:A1132,A1132)=1,"Joiner","Not new")</f>
        <v>Not new</v>
      </c>
      <c r="V1132" t="s">
        <v>2157</v>
      </c>
      <c r="W1132" s="24" t="s">
        <v>2158</v>
      </c>
    </row>
    <row r="1133" spans="1:23" x14ac:dyDescent="0.35">
      <c r="A1133" t="s">
        <v>1924</v>
      </c>
      <c r="B1133" t="s">
        <v>1925</v>
      </c>
      <c r="C1133" s="23" t="s">
        <v>2155</v>
      </c>
      <c r="D1133" s="23" t="s">
        <v>2156</v>
      </c>
      <c r="E1133" t="s">
        <v>423</v>
      </c>
      <c r="F1133" t="s">
        <v>36</v>
      </c>
      <c r="G1133" s="15">
        <v>42429</v>
      </c>
      <c r="H1133" s="15">
        <v>44440</v>
      </c>
      <c r="I1133" t="s">
        <v>95</v>
      </c>
      <c r="J1133" t="s">
        <v>95</v>
      </c>
      <c r="K1133" t="s">
        <v>95</v>
      </c>
      <c r="L1133" t="s">
        <v>95</v>
      </c>
      <c r="M1133" t="s">
        <v>95</v>
      </c>
      <c r="P1133" t="s">
        <v>643</v>
      </c>
      <c r="Q1133" s="11">
        <f t="shared" si="12"/>
        <v>5.5095890410958903</v>
      </c>
      <c r="R1133"/>
      <c r="U1133" t="str">
        <f>IF(COUNTIF($A$2:A1133,A1133)=1,"Joiner","Not new")</f>
        <v>Not new</v>
      </c>
      <c r="V1133" t="s">
        <v>2157</v>
      </c>
      <c r="W1133" s="24" t="s">
        <v>2159</v>
      </c>
    </row>
    <row r="1134" spans="1:23" x14ac:dyDescent="0.35">
      <c r="A1134" t="s">
        <v>1940</v>
      </c>
      <c r="B1134" t="s">
        <v>1941</v>
      </c>
      <c r="C1134" s="23" t="s">
        <v>2155</v>
      </c>
      <c r="D1134" s="23" t="s">
        <v>2156</v>
      </c>
      <c r="E1134" t="s">
        <v>423</v>
      </c>
      <c r="F1134" t="s">
        <v>28</v>
      </c>
      <c r="G1134" s="15">
        <v>43192</v>
      </c>
      <c r="H1134" s="15">
        <v>48579</v>
      </c>
      <c r="I1134">
        <v>7.8369999999999997</v>
      </c>
      <c r="J1134" s="17">
        <v>8.1609999999999996</v>
      </c>
      <c r="K1134" s="21">
        <f t="shared" ref="K1134:K1197" si="13">IFERROR(J1134-I1134,"-")</f>
        <v>0.32399999999999984</v>
      </c>
      <c r="L1134" s="25">
        <v>4.1342350389199999E-2</v>
      </c>
      <c r="M1134">
        <v>4663.3050000000003</v>
      </c>
      <c r="P1134" t="s">
        <v>785</v>
      </c>
      <c r="Q1134" s="11">
        <f t="shared" si="12"/>
        <v>14.758904109589041</v>
      </c>
      <c r="R1134"/>
      <c r="U1134" t="str">
        <f>IF(COUNTIF($A$2:A1134,A1134)=1,"Joiner","Not new")</f>
        <v>Not new</v>
      </c>
      <c r="V1134" t="s">
        <v>2160</v>
      </c>
      <c r="W1134" s="24" t="s">
        <v>2161</v>
      </c>
    </row>
    <row r="1135" spans="1:23" x14ac:dyDescent="0.35">
      <c r="A1135" t="s">
        <v>437</v>
      </c>
      <c r="B1135" t="s">
        <v>438</v>
      </c>
      <c r="C1135" s="23" t="s">
        <v>2155</v>
      </c>
      <c r="D1135" s="23" t="s">
        <v>2156</v>
      </c>
      <c r="E1135" t="s">
        <v>423</v>
      </c>
      <c r="F1135" t="s">
        <v>28</v>
      </c>
      <c r="G1135" s="15">
        <v>38810</v>
      </c>
      <c r="H1135" s="15">
        <v>45657</v>
      </c>
      <c r="I1135">
        <v>127.259</v>
      </c>
      <c r="J1135" s="17">
        <v>129.15199999999999</v>
      </c>
      <c r="K1135" s="21">
        <f t="shared" si="13"/>
        <v>1.8929999999999865</v>
      </c>
      <c r="L1135" s="25">
        <v>1.48751758225E-2</v>
      </c>
      <c r="M1135">
        <v>1335.6220000000001</v>
      </c>
      <c r="P1135" t="s">
        <v>785</v>
      </c>
      <c r="Q1135" s="11">
        <f t="shared" si="12"/>
        <v>18.758904109589039</v>
      </c>
      <c r="R1135"/>
      <c r="U1135" t="str">
        <f>IF(COUNTIF($A$2:A1135,A1135)=1,"Joiner","Not new")</f>
        <v>Not new</v>
      </c>
      <c r="V1135" t="s">
        <v>2162</v>
      </c>
      <c r="W1135" s="24" t="s">
        <v>2163</v>
      </c>
    </row>
    <row r="1136" spans="1:23" x14ac:dyDescent="0.35">
      <c r="A1136" t="s">
        <v>443</v>
      </c>
      <c r="B1136" t="s">
        <v>795</v>
      </c>
      <c r="C1136" s="23" t="s">
        <v>2155</v>
      </c>
      <c r="D1136" s="23" t="s">
        <v>2156</v>
      </c>
      <c r="E1136" t="s">
        <v>423</v>
      </c>
      <c r="F1136" t="s">
        <v>46</v>
      </c>
      <c r="G1136" s="15">
        <v>38558</v>
      </c>
      <c r="H1136" s="15">
        <v>43524</v>
      </c>
      <c r="I1136">
        <v>0</v>
      </c>
      <c r="J1136" s="17">
        <v>0.81200000000000006</v>
      </c>
      <c r="K1136" s="21">
        <f t="shared" si="13"/>
        <v>0.81200000000000006</v>
      </c>
      <c r="L1136" s="25"/>
      <c r="M1136">
        <v>618.80799999999999</v>
      </c>
      <c r="P1136" t="s">
        <v>785</v>
      </c>
      <c r="Q1136" s="11">
        <f t="shared" si="12"/>
        <v>13.605479452054794</v>
      </c>
      <c r="R1136"/>
      <c r="U1136" t="str">
        <f>IF(COUNTIF($A$2:A1136,A1136)=1,"Joiner","Not new")</f>
        <v>Not new</v>
      </c>
      <c r="V1136" t="s">
        <v>2164</v>
      </c>
      <c r="W1136" s="24" t="s">
        <v>2165</v>
      </c>
    </row>
    <row r="1137" spans="1:23" x14ac:dyDescent="0.35">
      <c r="A1137" t="s">
        <v>494</v>
      </c>
      <c r="B1137" t="s">
        <v>1723</v>
      </c>
      <c r="C1137" s="23" t="s">
        <v>2155</v>
      </c>
      <c r="D1137" s="23" t="s">
        <v>2156</v>
      </c>
      <c r="E1137" t="s">
        <v>423</v>
      </c>
      <c r="F1137" t="s">
        <v>28</v>
      </c>
      <c r="G1137" s="15">
        <v>37165</v>
      </c>
      <c r="H1137" s="15">
        <v>49399</v>
      </c>
      <c r="I1137">
        <v>711.85799999999995</v>
      </c>
      <c r="J1137" s="17">
        <v>750.37099999999998</v>
      </c>
      <c r="K1137" s="21">
        <f t="shared" si="13"/>
        <v>38.513000000000034</v>
      </c>
      <c r="L1137" s="25">
        <v>5.4102082156799999E-2</v>
      </c>
      <c r="M1137">
        <v>10393.299999999999</v>
      </c>
      <c r="P1137" t="s">
        <v>785</v>
      </c>
      <c r="Q1137" s="11">
        <f t="shared" si="12"/>
        <v>33.517808219178079</v>
      </c>
      <c r="R1137"/>
      <c r="U1137" t="str">
        <f>IF(COUNTIF($A$2:A1137,A1137)=1,"Joiner","Not new")</f>
        <v>Not new</v>
      </c>
      <c r="V1137" t="s">
        <v>2166</v>
      </c>
      <c r="W1137" s="24" t="s">
        <v>2167</v>
      </c>
    </row>
    <row r="1138" spans="1:23" x14ac:dyDescent="0.35">
      <c r="A1138" t="s">
        <v>1928</v>
      </c>
      <c r="B1138" t="s">
        <v>1929</v>
      </c>
      <c r="C1138" s="23" t="s">
        <v>2155</v>
      </c>
      <c r="D1138" s="23" t="s">
        <v>2156</v>
      </c>
      <c r="E1138" t="s">
        <v>423</v>
      </c>
      <c r="F1138" t="s">
        <v>95</v>
      </c>
      <c r="G1138" t="s">
        <v>95</v>
      </c>
      <c r="H1138" t="s">
        <v>95</v>
      </c>
      <c r="I1138" t="s">
        <v>95</v>
      </c>
      <c r="J1138" t="s">
        <v>95</v>
      </c>
      <c r="K1138" t="s">
        <v>95</v>
      </c>
      <c r="L1138" t="s">
        <v>95</v>
      </c>
      <c r="M1138" t="s">
        <v>95</v>
      </c>
      <c r="P1138" t="s">
        <v>643</v>
      </c>
      <c r="Q1138" s="11" t="s">
        <v>95</v>
      </c>
      <c r="R1138"/>
      <c r="U1138" t="str">
        <f>IF(COUNTIF($A$2:A1138,A1138)=1,"Joiner","Not new")</f>
        <v>Not new</v>
      </c>
      <c r="V1138" t="s">
        <v>2157</v>
      </c>
      <c r="W1138" s="24" t="s">
        <v>2168</v>
      </c>
    </row>
    <row r="1139" spans="1:23" x14ac:dyDescent="0.35">
      <c r="A1139" t="s">
        <v>1946</v>
      </c>
      <c r="B1139" t="s">
        <v>2124</v>
      </c>
      <c r="C1139" s="23" t="s">
        <v>2155</v>
      </c>
      <c r="D1139" s="23" t="s">
        <v>2156</v>
      </c>
      <c r="E1139" t="s">
        <v>423</v>
      </c>
      <c r="F1139" t="s">
        <v>2169</v>
      </c>
      <c r="G1139" s="15">
        <v>42639</v>
      </c>
      <c r="H1139" s="15">
        <v>47573</v>
      </c>
      <c r="I1139">
        <v>14.478</v>
      </c>
      <c r="J1139" s="17">
        <v>20.196000000000002</v>
      </c>
      <c r="K1139" s="21">
        <f t="shared" si="13"/>
        <v>5.7180000000000017</v>
      </c>
      <c r="L1139" s="25">
        <v>0.394944053046</v>
      </c>
      <c r="M1139">
        <v>11127.659</v>
      </c>
      <c r="P1139" t="s">
        <v>785</v>
      </c>
      <c r="Q1139" s="11">
        <f t="shared" si="12"/>
        <v>13.517808219178082</v>
      </c>
      <c r="R1139"/>
      <c r="U1139" t="str">
        <f>IF(COUNTIF($A$2:A1139,A1139)=1,"Joiner","Not new")</f>
        <v>Not new</v>
      </c>
      <c r="V1139" t="s">
        <v>2170</v>
      </c>
      <c r="W1139" s="24" t="s">
        <v>2171</v>
      </c>
    </row>
    <row r="1140" spans="1:23" x14ac:dyDescent="0.35">
      <c r="A1140" t="s">
        <v>1482</v>
      </c>
      <c r="B1140" t="s">
        <v>1483</v>
      </c>
      <c r="C1140" s="23" t="s">
        <v>2155</v>
      </c>
      <c r="D1140" s="23" t="s">
        <v>2156</v>
      </c>
      <c r="E1140" t="s">
        <v>423</v>
      </c>
      <c r="F1140" t="s">
        <v>36</v>
      </c>
      <c r="G1140" s="15">
        <v>40544</v>
      </c>
      <c r="H1140" s="15">
        <v>51866</v>
      </c>
      <c r="I1140" t="s">
        <v>95</v>
      </c>
      <c r="J1140" t="s">
        <v>95</v>
      </c>
      <c r="K1140" t="s">
        <v>95</v>
      </c>
      <c r="L1140" t="s">
        <v>95</v>
      </c>
      <c r="M1140" t="s">
        <v>95</v>
      </c>
      <c r="P1140" t="s">
        <v>643</v>
      </c>
      <c r="Q1140" s="11">
        <f t="shared" si="12"/>
        <v>31.019178082191782</v>
      </c>
      <c r="R1140"/>
      <c r="U1140" t="str">
        <f>IF(COUNTIF($A$2:A1140,A1140)=1,"Joiner","Not new")</f>
        <v>Not new</v>
      </c>
      <c r="V1140" t="s">
        <v>2172</v>
      </c>
      <c r="W1140" s="24" t="s">
        <v>2173</v>
      </c>
    </row>
    <row r="1141" spans="1:23" x14ac:dyDescent="0.35">
      <c r="A1141" t="s">
        <v>1943</v>
      </c>
      <c r="B1141" t="s">
        <v>1944</v>
      </c>
      <c r="C1141" s="23" t="s">
        <v>2155</v>
      </c>
      <c r="D1141" s="23" t="s">
        <v>2156</v>
      </c>
      <c r="E1141" t="s">
        <v>423</v>
      </c>
      <c r="F1141" t="s">
        <v>28</v>
      </c>
      <c r="G1141" s="15">
        <v>42461</v>
      </c>
      <c r="H1141" s="15">
        <v>47603</v>
      </c>
      <c r="I1141">
        <v>0.65700000000000003</v>
      </c>
      <c r="J1141" s="17">
        <v>0.65700000000000003</v>
      </c>
      <c r="K1141" s="21">
        <f t="shared" si="13"/>
        <v>0</v>
      </c>
      <c r="L1141" s="25">
        <v>0</v>
      </c>
      <c r="M1141" t="s">
        <v>95</v>
      </c>
      <c r="P1141" t="s">
        <v>785</v>
      </c>
      <c r="Q1141" s="11">
        <f t="shared" si="12"/>
        <v>14.087671232876712</v>
      </c>
      <c r="R1141"/>
      <c r="U1141" t="str">
        <f>IF(COUNTIF($A$2:A1141,A1141)=1,"Joiner","Not new")</f>
        <v>Not new</v>
      </c>
      <c r="V1141" t="s">
        <v>2174</v>
      </c>
      <c r="W1141" s="24" t="s">
        <v>2175</v>
      </c>
    </row>
    <row r="1142" spans="1:23" x14ac:dyDescent="0.35">
      <c r="A1142" t="s">
        <v>497</v>
      </c>
      <c r="B1142" t="s">
        <v>1909</v>
      </c>
      <c r="C1142" s="23" t="s">
        <v>2155</v>
      </c>
      <c r="D1142" s="23" t="s">
        <v>2156</v>
      </c>
      <c r="E1142" t="s">
        <v>423</v>
      </c>
      <c r="F1142" t="s">
        <v>28</v>
      </c>
      <c r="G1142" s="15">
        <v>40647</v>
      </c>
      <c r="H1142" s="15" t="s">
        <v>2176</v>
      </c>
      <c r="I1142">
        <v>1613.355</v>
      </c>
      <c r="J1142" s="17">
        <v>1613.356</v>
      </c>
      <c r="K1142" s="21">
        <f t="shared" si="13"/>
        <v>9.9999999997635314E-4</v>
      </c>
      <c r="L1142" s="25">
        <v>6.1982638661399997E-7</v>
      </c>
      <c r="M1142">
        <v>30099.344000000001</v>
      </c>
      <c r="P1142" t="s">
        <v>785</v>
      </c>
      <c r="Q1142" s="11" t="s">
        <v>95</v>
      </c>
      <c r="R1142"/>
      <c r="U1142" t="str">
        <f>IF(COUNTIF($A$2:A1142,A1142)=1,"Joiner","Not new")</f>
        <v>Not new</v>
      </c>
      <c r="V1142" t="s">
        <v>2177</v>
      </c>
      <c r="W1142" s="24" t="s">
        <v>2178</v>
      </c>
    </row>
    <row r="1143" spans="1:23" x14ac:dyDescent="0.35">
      <c r="A1143" t="s">
        <v>1937</v>
      </c>
      <c r="B1143" t="s">
        <v>1938</v>
      </c>
      <c r="C1143" s="23" t="s">
        <v>2155</v>
      </c>
      <c r="D1143" s="23" t="s">
        <v>2156</v>
      </c>
      <c r="E1143" t="s">
        <v>423</v>
      </c>
      <c r="F1143" t="s">
        <v>36</v>
      </c>
      <c r="G1143" s="15">
        <v>42675</v>
      </c>
      <c r="H1143" s="15">
        <v>51591</v>
      </c>
      <c r="I1143">
        <v>19.37</v>
      </c>
      <c r="J1143" s="17">
        <v>11.75</v>
      </c>
      <c r="K1143" s="21">
        <f t="shared" si="13"/>
        <v>-7.620000000000001</v>
      </c>
      <c r="L1143" s="25">
        <v>-0.393391843056</v>
      </c>
      <c r="M1143">
        <v>1754.74</v>
      </c>
      <c r="P1143" t="s">
        <v>785</v>
      </c>
      <c r="Q1143" s="11">
        <f t="shared" si="12"/>
        <v>24.427397260273974</v>
      </c>
      <c r="R1143"/>
      <c r="U1143" t="str">
        <f>IF(COUNTIF($A$2:A1143,A1143)=1,"Joiner","Not new")</f>
        <v>Not new</v>
      </c>
      <c r="V1143" t="s">
        <v>2179</v>
      </c>
      <c r="W1143" s="24" t="s">
        <v>2180</v>
      </c>
    </row>
    <row r="1144" spans="1:23" x14ac:dyDescent="0.35">
      <c r="A1144" t="s">
        <v>431</v>
      </c>
      <c r="B1144" t="s">
        <v>1083</v>
      </c>
      <c r="C1144" s="23" t="s">
        <v>2155</v>
      </c>
      <c r="D1144" s="23" t="s">
        <v>2156</v>
      </c>
      <c r="E1144" t="s">
        <v>423</v>
      </c>
      <c r="F1144" t="s">
        <v>197</v>
      </c>
      <c r="G1144" s="15">
        <v>41364</v>
      </c>
      <c r="H1144" s="15">
        <v>45107</v>
      </c>
      <c r="I1144">
        <v>87.087000000000003</v>
      </c>
      <c r="J1144" s="17">
        <v>75.241</v>
      </c>
      <c r="K1144" s="21">
        <f t="shared" si="13"/>
        <v>-11.846000000000004</v>
      </c>
      <c r="L1144" s="25">
        <v>-0.13602489464600001</v>
      </c>
      <c r="M1144">
        <v>429.43400000000003</v>
      </c>
      <c r="P1144" t="s">
        <v>785</v>
      </c>
      <c r="Q1144" s="11">
        <f t="shared" si="12"/>
        <v>10.254794520547945</v>
      </c>
      <c r="R1144"/>
      <c r="U1144" t="str">
        <f>IF(COUNTIF($A$2:A1144,A1144)=1,"Joiner","Not new")</f>
        <v>Not new</v>
      </c>
      <c r="V1144" t="s">
        <v>2181</v>
      </c>
      <c r="W1144" s="24" t="s">
        <v>2182</v>
      </c>
    </row>
    <row r="1145" spans="1:23" x14ac:dyDescent="0.35">
      <c r="A1145" t="s">
        <v>491</v>
      </c>
      <c r="B1145" t="s">
        <v>492</v>
      </c>
      <c r="C1145" s="23" t="s">
        <v>2155</v>
      </c>
      <c r="D1145" s="23" t="s">
        <v>2156</v>
      </c>
      <c r="E1145" t="s">
        <v>423</v>
      </c>
      <c r="F1145" t="s">
        <v>28</v>
      </c>
      <c r="G1145" s="15">
        <v>41000</v>
      </c>
      <c r="H1145" s="15">
        <v>46873</v>
      </c>
      <c r="I1145">
        <v>163.577</v>
      </c>
      <c r="J1145" s="17">
        <v>163.107</v>
      </c>
      <c r="K1145" s="21">
        <f t="shared" si="13"/>
        <v>-0.46999999999999886</v>
      </c>
      <c r="L1145" s="25">
        <v>-2.8732645787599999E-3</v>
      </c>
      <c r="M1145">
        <v>1826.7080000000001</v>
      </c>
      <c r="P1145" t="s">
        <v>785</v>
      </c>
      <c r="Q1145" s="11">
        <f t="shared" si="12"/>
        <v>16.090410958904108</v>
      </c>
      <c r="R1145"/>
      <c r="U1145" t="str">
        <f>IF(COUNTIF($A$2:A1145,A1145)=1,"Joiner","Not new")</f>
        <v>Not new</v>
      </c>
      <c r="V1145" t="s">
        <v>2183</v>
      </c>
      <c r="W1145" s="24" t="s">
        <v>2184</v>
      </c>
    </row>
    <row r="1146" spans="1:23" x14ac:dyDescent="0.35">
      <c r="A1146" t="s">
        <v>1475</v>
      </c>
      <c r="B1146" t="s">
        <v>2108</v>
      </c>
      <c r="C1146" s="23" t="s">
        <v>2155</v>
      </c>
      <c r="D1146" s="23" t="s">
        <v>2156</v>
      </c>
      <c r="E1146" t="s">
        <v>423</v>
      </c>
      <c r="F1146" t="s">
        <v>28</v>
      </c>
      <c r="G1146" s="15">
        <v>40878</v>
      </c>
      <c r="H1146" s="15">
        <v>44421</v>
      </c>
      <c r="I1146">
        <v>4.97</v>
      </c>
      <c r="J1146" s="17">
        <v>4.8940000000000001</v>
      </c>
      <c r="K1146" s="21">
        <f t="shared" si="13"/>
        <v>-7.5999999999999623E-2</v>
      </c>
      <c r="L1146" s="25">
        <v>-1.5291750503000001E-2</v>
      </c>
      <c r="M1146">
        <v>130.202</v>
      </c>
      <c r="P1146" t="s">
        <v>625</v>
      </c>
      <c r="Q1146" s="11">
        <f t="shared" si="12"/>
        <v>9.706849315068494</v>
      </c>
      <c r="U1146" t="str">
        <f>IF(COUNTIF($A$2:A1146,A1146)=1,"Joiner","Not new")</f>
        <v>Not new</v>
      </c>
      <c r="V1146" t="s">
        <v>2185</v>
      </c>
      <c r="W1146" s="24" t="s">
        <v>2186</v>
      </c>
    </row>
    <row r="1147" spans="1:23" x14ac:dyDescent="0.35">
      <c r="A1147" t="s">
        <v>488</v>
      </c>
      <c r="B1147" t="s">
        <v>489</v>
      </c>
      <c r="C1147" s="23" t="s">
        <v>2155</v>
      </c>
      <c r="D1147" s="23" t="s">
        <v>2156</v>
      </c>
      <c r="E1147" t="s">
        <v>423</v>
      </c>
      <c r="F1147" t="s">
        <v>28</v>
      </c>
      <c r="G1147" s="15">
        <v>39538</v>
      </c>
      <c r="H1147" s="15">
        <v>48305</v>
      </c>
      <c r="I1147">
        <v>755.26099999999997</v>
      </c>
      <c r="J1147" s="17">
        <v>728.74800000000005</v>
      </c>
      <c r="K1147" s="21">
        <f t="shared" si="13"/>
        <v>-26.51299999999992</v>
      </c>
      <c r="L1147" s="25">
        <v>-3.5104420855799998E-2</v>
      </c>
      <c r="M1147">
        <v>28717.221000000001</v>
      </c>
      <c r="P1147" t="s">
        <v>785</v>
      </c>
      <c r="Q1147" s="11">
        <f t="shared" si="12"/>
        <v>24.019178082191782</v>
      </c>
      <c r="U1147" t="str">
        <f>IF(COUNTIF($A$2:A1147,A1147)=1,"Joiner","Not new")</f>
        <v>Not new</v>
      </c>
      <c r="V1147" t="s">
        <v>2187</v>
      </c>
      <c r="W1147" s="24" t="s">
        <v>2188</v>
      </c>
    </row>
    <row r="1148" spans="1:23" x14ac:dyDescent="0.35">
      <c r="A1148" t="s">
        <v>2126</v>
      </c>
      <c r="B1148" t="s">
        <v>2127</v>
      </c>
      <c r="C1148" s="23" t="s">
        <v>2155</v>
      </c>
      <c r="D1148" s="23" t="s">
        <v>2156</v>
      </c>
      <c r="E1148" t="s">
        <v>423</v>
      </c>
      <c r="F1148" t="s">
        <v>28</v>
      </c>
      <c r="G1148" s="15">
        <v>42254</v>
      </c>
      <c r="H1148" s="15">
        <v>48303</v>
      </c>
      <c r="I1148">
        <v>112.7</v>
      </c>
      <c r="J1148" s="17">
        <v>117.7</v>
      </c>
      <c r="K1148" s="21">
        <f t="shared" si="13"/>
        <v>5</v>
      </c>
      <c r="L1148" s="25">
        <v>0.04</v>
      </c>
      <c r="M1148">
        <v>1774.5730000000001</v>
      </c>
      <c r="P1148" t="s">
        <v>785</v>
      </c>
      <c r="Q1148" s="11">
        <f t="shared" ref="Q1148:Q1211" si="14">(H1148-G1148)/365</f>
        <v>16.572602739726026</v>
      </c>
      <c r="U1148" t="str">
        <f>IF(COUNTIF($A$2:A1148,A1148)=1,"Joiner","Not new")</f>
        <v>Not new</v>
      </c>
      <c r="V1148" t="s">
        <v>2189</v>
      </c>
      <c r="W1148" s="24" t="s">
        <v>2190</v>
      </c>
    </row>
    <row r="1149" spans="1:23" x14ac:dyDescent="0.35">
      <c r="A1149" t="s">
        <v>906</v>
      </c>
      <c r="B1149" t="s">
        <v>1442</v>
      </c>
      <c r="C1149" s="23" t="s">
        <v>2155</v>
      </c>
      <c r="D1149" s="23" t="s">
        <v>2156</v>
      </c>
      <c r="E1149" t="s">
        <v>423</v>
      </c>
      <c r="F1149" t="s">
        <v>28</v>
      </c>
      <c r="G1149" s="15">
        <v>40574</v>
      </c>
      <c r="H1149" s="15">
        <v>47848</v>
      </c>
      <c r="I1149">
        <v>1.782</v>
      </c>
      <c r="J1149" s="17">
        <v>1.752</v>
      </c>
      <c r="K1149" s="21">
        <f t="shared" si="13"/>
        <v>-3.0000000000000027E-2</v>
      </c>
      <c r="L1149" s="25">
        <v>-1.6835016835000001E-2</v>
      </c>
      <c r="M1149">
        <v>21.57</v>
      </c>
      <c r="P1149" t="s">
        <v>785</v>
      </c>
      <c r="Q1149" s="11">
        <f t="shared" si="14"/>
        <v>19.92876712328767</v>
      </c>
      <c r="U1149" t="str">
        <f>IF(COUNTIF($A$2:A1149,A1149)=1,"Joiner","Not new")</f>
        <v>Not new</v>
      </c>
      <c r="V1149" t="s">
        <v>2191</v>
      </c>
      <c r="W1149" s="24" t="s">
        <v>2192</v>
      </c>
    </row>
    <row r="1150" spans="1:23" x14ac:dyDescent="0.35">
      <c r="A1150" t="s">
        <v>485</v>
      </c>
      <c r="B1150" t="s">
        <v>486</v>
      </c>
      <c r="C1150" s="23" t="s">
        <v>2155</v>
      </c>
      <c r="D1150" s="23" t="s">
        <v>2156</v>
      </c>
      <c r="E1150" t="s">
        <v>423</v>
      </c>
      <c r="F1150" t="s">
        <v>36</v>
      </c>
      <c r="G1150" t="s">
        <v>95</v>
      </c>
      <c r="H1150" t="s">
        <v>95</v>
      </c>
      <c r="I1150">
        <v>467.43200000000002</v>
      </c>
      <c r="J1150" s="17">
        <v>424.113</v>
      </c>
      <c r="K1150" s="21">
        <f t="shared" si="13"/>
        <v>-43.319000000000017</v>
      </c>
      <c r="L1150" s="25">
        <v>-9.2674442485799993E-2</v>
      </c>
      <c r="M1150">
        <v>10769.423000000001</v>
      </c>
      <c r="P1150" t="s">
        <v>785</v>
      </c>
      <c r="Q1150" s="11" t="s">
        <v>95</v>
      </c>
      <c r="U1150" t="str">
        <f>IF(COUNTIF($A$2:A1150,A1150)=1,"Joiner","Not new")</f>
        <v>Not new</v>
      </c>
      <c r="V1150" t="s">
        <v>2183</v>
      </c>
      <c r="W1150" s="24" t="s">
        <v>2193</v>
      </c>
    </row>
    <row r="1151" spans="1:23" x14ac:dyDescent="0.35">
      <c r="A1151" t="s">
        <v>921</v>
      </c>
      <c r="B1151" t="s">
        <v>922</v>
      </c>
      <c r="C1151" s="23" t="s">
        <v>2155</v>
      </c>
      <c r="D1151" s="23" t="s">
        <v>2156</v>
      </c>
      <c r="E1151" t="s">
        <v>423</v>
      </c>
      <c r="F1151" t="s">
        <v>32</v>
      </c>
      <c r="G1151" s="15">
        <v>41416</v>
      </c>
      <c r="H1151" s="15">
        <v>44286</v>
      </c>
      <c r="I1151">
        <v>307.95299999999997</v>
      </c>
      <c r="J1151" s="17">
        <v>314.49</v>
      </c>
      <c r="K1151" s="21">
        <f t="shared" si="13"/>
        <v>6.5370000000000346</v>
      </c>
      <c r="L1151" s="25">
        <v>2.1227265199599998E-2</v>
      </c>
      <c r="M1151">
        <v>2270.7910000000002</v>
      </c>
      <c r="P1151" t="s">
        <v>785</v>
      </c>
      <c r="Q1151" s="11">
        <f t="shared" si="14"/>
        <v>7.8630136986301373</v>
      </c>
      <c r="U1151" t="str">
        <f>IF(COUNTIF($A$2:A1151,A1151)=1,"Joiner","Not new")</f>
        <v>Not new</v>
      </c>
      <c r="V1151" t="s">
        <v>2194</v>
      </c>
      <c r="W1151" s="24" t="s">
        <v>2195</v>
      </c>
    </row>
    <row r="1152" spans="1:23" x14ac:dyDescent="0.35">
      <c r="A1152" t="s">
        <v>1466</v>
      </c>
      <c r="B1152" t="s">
        <v>1467</v>
      </c>
      <c r="C1152" s="23" t="s">
        <v>2155</v>
      </c>
      <c r="D1152" s="23" t="s">
        <v>2156</v>
      </c>
      <c r="E1152" t="s">
        <v>423</v>
      </c>
      <c r="F1152" t="s">
        <v>36</v>
      </c>
      <c r="G1152" s="15">
        <v>41977</v>
      </c>
      <c r="H1152" s="15">
        <v>46387</v>
      </c>
      <c r="I1152" t="s">
        <v>95</v>
      </c>
      <c r="J1152" t="s">
        <v>95</v>
      </c>
      <c r="K1152" t="s">
        <v>95</v>
      </c>
      <c r="L1152" t="s">
        <v>95</v>
      </c>
      <c r="M1152" t="s">
        <v>95</v>
      </c>
      <c r="P1152" t="s">
        <v>785</v>
      </c>
      <c r="Q1152" s="11">
        <f t="shared" si="14"/>
        <v>12.082191780821917</v>
      </c>
      <c r="U1152" t="str">
        <f>IF(COUNTIF($A$2:A1152,A1152)=1,"Joiner","Not new")</f>
        <v>Not new</v>
      </c>
      <c r="V1152" t="s">
        <v>2160</v>
      </c>
      <c r="W1152" s="24" t="s">
        <v>2196</v>
      </c>
    </row>
    <row r="1153" spans="1:23" x14ac:dyDescent="0.35">
      <c r="A1153" t="s">
        <v>1463</v>
      </c>
      <c r="B1153" t="s">
        <v>1464</v>
      </c>
      <c r="C1153" s="23" t="s">
        <v>2155</v>
      </c>
      <c r="D1153" s="23" t="s">
        <v>2156</v>
      </c>
      <c r="E1153" t="s">
        <v>423</v>
      </c>
      <c r="F1153" t="s">
        <v>28</v>
      </c>
      <c r="G1153" s="15">
        <v>41977</v>
      </c>
      <c r="H1153" s="15">
        <v>45777</v>
      </c>
      <c r="I1153">
        <v>694.71199999999999</v>
      </c>
      <c r="J1153" s="17">
        <v>643.00300000000004</v>
      </c>
      <c r="K1153" s="21">
        <f t="shared" si="13"/>
        <v>-51.708999999999946</v>
      </c>
      <c r="L1153" s="25">
        <v>-7.4432282730099997E-2</v>
      </c>
      <c r="M1153">
        <v>6288.95</v>
      </c>
      <c r="P1153" t="s">
        <v>785</v>
      </c>
      <c r="Q1153" s="11">
        <f t="shared" si="14"/>
        <v>10.41095890410959</v>
      </c>
      <c r="U1153" t="str">
        <f>IF(COUNTIF($A$2:A1153,A1153)=1,"Joiner","Not new")</f>
        <v>Not new</v>
      </c>
      <c r="V1153" t="s">
        <v>2160</v>
      </c>
      <c r="W1153" s="24" t="s">
        <v>2197</v>
      </c>
    </row>
    <row r="1154" spans="1:23" x14ac:dyDescent="0.35">
      <c r="A1154" t="s">
        <v>2198</v>
      </c>
      <c r="B1154" t="s">
        <v>2199</v>
      </c>
      <c r="C1154" s="23" t="s">
        <v>2155</v>
      </c>
      <c r="D1154" s="23" t="s">
        <v>2156</v>
      </c>
      <c r="E1154" t="s">
        <v>423</v>
      </c>
      <c r="F1154" t="s">
        <v>36</v>
      </c>
      <c r="G1154" s="15">
        <v>43174</v>
      </c>
      <c r="H1154" s="15">
        <v>44958</v>
      </c>
      <c r="I1154">
        <v>5.0999999999999996</v>
      </c>
      <c r="J1154" s="17">
        <v>5.0999999999999996</v>
      </c>
      <c r="K1154" s="21">
        <f t="shared" si="13"/>
        <v>0</v>
      </c>
      <c r="L1154" s="25">
        <v>0</v>
      </c>
      <c r="M1154">
        <v>1730.24</v>
      </c>
      <c r="P1154" t="s">
        <v>785</v>
      </c>
      <c r="Q1154" s="11">
        <f t="shared" si="14"/>
        <v>4.8876712328767127</v>
      </c>
      <c r="U1154" t="str">
        <f>IF(COUNTIF($A$2:A1154,A1154)=1,"Joiner","Not new")</f>
        <v>Joiner</v>
      </c>
      <c r="V1154" t="s">
        <v>2200</v>
      </c>
      <c r="W1154" s="24" t="s">
        <v>2201</v>
      </c>
    </row>
    <row r="1155" spans="1:23" x14ac:dyDescent="0.35">
      <c r="A1155" t="s">
        <v>421</v>
      </c>
      <c r="B1155" t="s">
        <v>422</v>
      </c>
      <c r="C1155" s="23" t="s">
        <v>2155</v>
      </c>
      <c r="D1155" s="23" t="s">
        <v>2156</v>
      </c>
      <c r="E1155" t="s">
        <v>423</v>
      </c>
      <c r="F1155" t="s">
        <v>28</v>
      </c>
      <c r="G1155" s="15">
        <v>36663</v>
      </c>
      <c r="H1155" s="15">
        <v>45382</v>
      </c>
      <c r="I1155">
        <v>197.815</v>
      </c>
      <c r="J1155" s="17">
        <v>186.19399999999999</v>
      </c>
      <c r="K1155" s="21">
        <f t="shared" si="13"/>
        <v>-11.621000000000009</v>
      </c>
      <c r="L1155" s="25">
        <v>-5.8746808887100002E-2</v>
      </c>
      <c r="M1155">
        <v>3356.2269999999999</v>
      </c>
      <c r="P1155" t="s">
        <v>785</v>
      </c>
      <c r="Q1155" s="11">
        <f t="shared" si="14"/>
        <v>23.887671232876713</v>
      </c>
      <c r="U1155" t="str">
        <f>IF(COUNTIF($A$2:A1155,A1155)=1,"Joiner","Not new")</f>
        <v>Not new</v>
      </c>
      <c r="V1155" t="s">
        <v>2202</v>
      </c>
      <c r="W1155" s="24" t="s">
        <v>2203</v>
      </c>
    </row>
    <row r="1156" spans="1:23" x14ac:dyDescent="0.35">
      <c r="A1156" t="s">
        <v>464</v>
      </c>
      <c r="B1156" t="s">
        <v>465</v>
      </c>
      <c r="C1156" s="23" t="s">
        <v>2155</v>
      </c>
      <c r="D1156" s="23" t="s">
        <v>2156</v>
      </c>
      <c r="E1156" t="s">
        <v>423</v>
      </c>
      <c r="F1156" t="s">
        <v>32</v>
      </c>
      <c r="G1156" s="15">
        <v>35855</v>
      </c>
      <c r="H1156" s="15">
        <v>44286</v>
      </c>
      <c r="I1156" s="26">
        <v>0</v>
      </c>
      <c r="J1156" s="27">
        <v>0.04</v>
      </c>
      <c r="K1156" s="28">
        <f t="shared" si="13"/>
        <v>0.04</v>
      </c>
      <c r="L1156" s="25">
        <v>-0.1249</v>
      </c>
      <c r="M1156">
        <v>1117.73</v>
      </c>
      <c r="P1156" t="s">
        <v>785</v>
      </c>
      <c r="Q1156" s="11">
        <f t="shared" si="14"/>
        <v>23.098630136986301</v>
      </c>
      <c r="U1156" t="str">
        <f>IF(COUNTIF($A$2:A1156,A1156)=1,"Joiner","Not new")</f>
        <v>Not new</v>
      </c>
      <c r="V1156" t="s">
        <v>2204</v>
      </c>
      <c r="W1156" s="24" t="s">
        <v>2205</v>
      </c>
    </row>
    <row r="1157" spans="1:23" x14ac:dyDescent="0.35">
      <c r="A1157" t="s">
        <v>1931</v>
      </c>
      <c r="B1157" t="s">
        <v>1932</v>
      </c>
      <c r="C1157" s="23" t="s">
        <v>2155</v>
      </c>
      <c r="D1157" s="23" t="s">
        <v>2156</v>
      </c>
      <c r="E1157" t="s">
        <v>423</v>
      </c>
      <c r="F1157" t="s">
        <v>28</v>
      </c>
      <c r="G1157" s="15">
        <v>42461</v>
      </c>
      <c r="H1157" s="15">
        <v>47542</v>
      </c>
      <c r="I1157">
        <v>13.244</v>
      </c>
      <c r="J1157" s="17">
        <v>12.762</v>
      </c>
      <c r="K1157" s="21">
        <f t="shared" si="13"/>
        <v>-0.48199999999999932</v>
      </c>
      <c r="L1157" s="25">
        <v>-3.6393838719400003E-2</v>
      </c>
      <c r="M1157" t="s">
        <v>2206</v>
      </c>
      <c r="P1157" t="s">
        <v>785</v>
      </c>
      <c r="Q1157" s="11">
        <f t="shared" si="14"/>
        <v>13.920547945205479</v>
      </c>
      <c r="U1157" t="str">
        <f>IF(COUNTIF($A$2:A1157,A1157)=1,"Joiner","Not new")</f>
        <v>Not new</v>
      </c>
      <c r="V1157" t="s">
        <v>2174</v>
      </c>
      <c r="W1157" s="24" t="s">
        <v>2207</v>
      </c>
    </row>
    <row r="1158" spans="1:23" x14ac:dyDescent="0.35">
      <c r="A1158" t="s">
        <v>458</v>
      </c>
      <c r="B1158" t="s">
        <v>1095</v>
      </c>
      <c r="C1158" s="23" t="s">
        <v>2155</v>
      </c>
      <c r="D1158" s="23" t="s">
        <v>2156</v>
      </c>
      <c r="E1158" t="s">
        <v>423</v>
      </c>
      <c r="F1158" t="s">
        <v>28</v>
      </c>
      <c r="G1158" s="15">
        <v>39650</v>
      </c>
      <c r="H1158" s="15">
        <v>49430</v>
      </c>
      <c r="I1158">
        <v>502.37599999999998</v>
      </c>
      <c r="J1158" s="17">
        <v>502.279</v>
      </c>
      <c r="K1158" s="21">
        <f t="shared" si="13"/>
        <v>-9.6999999999979991E-2</v>
      </c>
      <c r="L1158" s="25">
        <v>-1.9308247209299999E-4</v>
      </c>
      <c r="M1158" t="s">
        <v>2206</v>
      </c>
      <c r="P1158" t="s">
        <v>785</v>
      </c>
      <c r="Q1158" s="11">
        <f t="shared" si="14"/>
        <v>26.794520547945204</v>
      </c>
      <c r="U1158" t="str">
        <f>IF(COUNTIF($A$2:A1158,A1158)=1,"Joiner","Not new")</f>
        <v>Not new</v>
      </c>
      <c r="V1158" t="s">
        <v>2174</v>
      </c>
      <c r="W1158" s="24" t="s">
        <v>2208</v>
      </c>
    </row>
    <row r="1159" spans="1:23" x14ac:dyDescent="0.35">
      <c r="A1159" t="s">
        <v>455</v>
      </c>
      <c r="B1159" t="s">
        <v>1093</v>
      </c>
      <c r="C1159" s="23" t="s">
        <v>2155</v>
      </c>
      <c r="D1159" s="23" t="s">
        <v>2156</v>
      </c>
      <c r="E1159" t="s">
        <v>423</v>
      </c>
      <c r="F1159" t="s">
        <v>197</v>
      </c>
      <c r="G1159" s="15">
        <v>39539</v>
      </c>
      <c r="H1159" s="15">
        <v>45382</v>
      </c>
      <c r="I1159">
        <v>37.677999999999997</v>
      </c>
      <c r="J1159" s="17">
        <v>35.316000000000003</v>
      </c>
      <c r="K1159" s="21">
        <f t="shared" si="13"/>
        <v>-2.3619999999999948</v>
      </c>
      <c r="L1159" s="25">
        <v>-6.2689102393999996E-2</v>
      </c>
      <c r="M1159">
        <v>414.51900000000001</v>
      </c>
      <c r="P1159" t="s">
        <v>785</v>
      </c>
      <c r="Q1159" s="11">
        <f t="shared" si="14"/>
        <v>16.008219178082193</v>
      </c>
      <c r="U1159" t="str">
        <f>IF(COUNTIF($A$2:A1159,A1159)=1,"Joiner","Not new")</f>
        <v>Not new</v>
      </c>
      <c r="V1159" t="s">
        <v>2209</v>
      </c>
      <c r="W1159" s="24" t="s">
        <v>2210</v>
      </c>
    </row>
    <row r="1160" spans="1:23" x14ac:dyDescent="0.35">
      <c r="A1160" t="s">
        <v>452</v>
      </c>
      <c r="B1160" t="s">
        <v>799</v>
      </c>
      <c r="C1160" s="23" t="s">
        <v>2155</v>
      </c>
      <c r="D1160" s="23" t="s">
        <v>2156</v>
      </c>
      <c r="E1160" t="s">
        <v>423</v>
      </c>
      <c r="F1160" t="s">
        <v>28</v>
      </c>
      <c r="G1160" s="15">
        <v>36130</v>
      </c>
      <c r="H1160" s="15">
        <v>45016</v>
      </c>
      <c r="I1160">
        <v>141.625</v>
      </c>
      <c r="J1160" s="17">
        <v>145.273</v>
      </c>
      <c r="K1160" s="21">
        <f t="shared" si="13"/>
        <v>3.6479999999999961</v>
      </c>
      <c r="L1160" s="25">
        <v>2.5758164165899999E-2</v>
      </c>
      <c r="M1160">
        <v>6782.6509999999998</v>
      </c>
      <c r="P1160" t="s">
        <v>785</v>
      </c>
      <c r="Q1160" s="11">
        <f t="shared" si="14"/>
        <v>24.345205479452055</v>
      </c>
      <c r="U1160" t="str">
        <f>IF(COUNTIF($A$2:A1160,A1160)=1,"Joiner","Not new")</f>
        <v>Not new</v>
      </c>
      <c r="V1160" t="s">
        <v>2211</v>
      </c>
      <c r="W1160" s="24" t="s">
        <v>2212</v>
      </c>
    </row>
    <row r="1161" spans="1:23" x14ac:dyDescent="0.35">
      <c r="A1161" t="s">
        <v>446</v>
      </c>
      <c r="B1161" t="s">
        <v>447</v>
      </c>
      <c r="C1161" s="23" t="s">
        <v>2155</v>
      </c>
      <c r="D1161" s="23" t="s">
        <v>2156</v>
      </c>
      <c r="E1161" t="s">
        <v>423</v>
      </c>
      <c r="F1161" t="s">
        <v>95</v>
      </c>
      <c r="G1161" s="15">
        <v>39539</v>
      </c>
      <c r="H1161" s="15">
        <v>45777</v>
      </c>
      <c r="I1161">
        <v>1087.9970000000001</v>
      </c>
      <c r="J1161" s="17">
        <v>1028.692</v>
      </c>
      <c r="K1161" s="21">
        <f t="shared" si="13"/>
        <v>-59.305000000000064</v>
      </c>
      <c r="L1161" s="25">
        <v>-5.4508422357799999E-2</v>
      </c>
      <c r="M1161">
        <v>20900.746999999999</v>
      </c>
      <c r="P1161" t="s">
        <v>785</v>
      </c>
      <c r="Q1161" s="11">
        <f t="shared" si="14"/>
        <v>17.090410958904108</v>
      </c>
      <c r="U1161" t="str">
        <f>IF(COUNTIF($A$2:A1161,A1161)=1,"Joiner","Not new")</f>
        <v>Not new</v>
      </c>
      <c r="V1161" t="s">
        <v>2213</v>
      </c>
      <c r="W1161" s="24" t="s">
        <v>2214</v>
      </c>
    </row>
    <row r="1162" spans="1:23" x14ac:dyDescent="0.35">
      <c r="A1162" t="s">
        <v>1922</v>
      </c>
      <c r="B1162" t="s">
        <v>1736</v>
      </c>
      <c r="C1162" s="23" t="s">
        <v>2155</v>
      </c>
      <c r="D1162" s="23" t="s">
        <v>2156</v>
      </c>
      <c r="E1162" t="s">
        <v>423</v>
      </c>
      <c r="F1162" t="s">
        <v>28</v>
      </c>
      <c r="G1162" s="15">
        <v>42095</v>
      </c>
      <c r="H1162" s="15">
        <v>45741</v>
      </c>
      <c r="I1162" t="s">
        <v>95</v>
      </c>
      <c r="J1162" t="s">
        <v>95</v>
      </c>
      <c r="K1162" t="s">
        <v>95</v>
      </c>
      <c r="L1162" t="s">
        <v>95</v>
      </c>
      <c r="M1162" t="s">
        <v>95</v>
      </c>
      <c r="P1162" t="s">
        <v>785</v>
      </c>
      <c r="Q1162" s="11">
        <f t="shared" si="14"/>
        <v>9.9890410958904106</v>
      </c>
      <c r="U1162" t="str">
        <f>IF(COUNTIF($A$2:A1162,A1162)=1,"Joiner","Not new")</f>
        <v>Not new</v>
      </c>
      <c r="V1162" t="s">
        <v>2215</v>
      </c>
      <c r="W1162" s="24" t="s">
        <v>2216</v>
      </c>
    </row>
    <row r="1163" spans="1:23" x14ac:dyDescent="0.35">
      <c r="A1163" t="s">
        <v>1747</v>
      </c>
      <c r="B1163" t="s">
        <v>1748</v>
      </c>
      <c r="C1163" s="23" t="s">
        <v>2155</v>
      </c>
      <c r="D1163" s="23" t="s">
        <v>2156</v>
      </c>
      <c r="E1163" t="s">
        <v>423</v>
      </c>
      <c r="F1163" t="s">
        <v>28</v>
      </c>
      <c r="G1163" s="15">
        <v>39933</v>
      </c>
      <c r="H1163" s="15">
        <v>49399</v>
      </c>
      <c r="I1163">
        <v>127.374</v>
      </c>
      <c r="J1163" s="17">
        <v>140.35400000000001</v>
      </c>
      <c r="K1163" s="21">
        <f t="shared" si="13"/>
        <v>12.980000000000018</v>
      </c>
      <c r="L1163" s="25">
        <v>0.101904627318</v>
      </c>
      <c r="M1163">
        <v>1155.8389999999999</v>
      </c>
      <c r="P1163" t="s">
        <v>785</v>
      </c>
      <c r="Q1163" s="11">
        <f t="shared" si="14"/>
        <v>25.934246575342467</v>
      </c>
      <c r="U1163" t="str">
        <f>IF(COUNTIF($A$2:A1163,A1163)=1,"Joiner","Not new")</f>
        <v>Not new</v>
      </c>
      <c r="V1163" t="s">
        <v>2162</v>
      </c>
      <c r="W1163" s="24" t="s">
        <v>2217</v>
      </c>
    </row>
    <row r="1164" spans="1:23" x14ac:dyDescent="0.35">
      <c r="A1164" t="s">
        <v>1744</v>
      </c>
      <c r="B1164" t="s">
        <v>1745</v>
      </c>
      <c r="C1164" s="23" t="s">
        <v>2155</v>
      </c>
      <c r="D1164" s="23" t="s">
        <v>2156</v>
      </c>
      <c r="E1164" t="s">
        <v>423</v>
      </c>
      <c r="F1164" t="s">
        <v>28</v>
      </c>
      <c r="G1164" s="15">
        <v>42534</v>
      </c>
      <c r="H1164" s="15">
        <v>45383</v>
      </c>
      <c r="I1164">
        <v>437.11</v>
      </c>
      <c r="J1164" s="17">
        <v>513.47</v>
      </c>
      <c r="K1164" s="21">
        <f t="shared" si="13"/>
        <v>76.360000000000014</v>
      </c>
      <c r="L1164" s="25">
        <v>0.11597676714500001</v>
      </c>
      <c r="M1164">
        <v>2229.59</v>
      </c>
      <c r="P1164" t="s">
        <v>785</v>
      </c>
      <c r="Q1164" s="11">
        <f t="shared" si="14"/>
        <v>7.8054794520547945</v>
      </c>
      <c r="U1164" t="str">
        <f>IF(COUNTIF($A$2:A1164,A1164)=1,"Joiner","Not new")</f>
        <v>Not new</v>
      </c>
      <c r="V1164" t="s">
        <v>2162</v>
      </c>
      <c r="W1164" s="24" t="s">
        <v>2218</v>
      </c>
    </row>
    <row r="1165" spans="1:23" x14ac:dyDescent="0.35">
      <c r="A1165" t="s">
        <v>1741</v>
      </c>
      <c r="B1165" t="s">
        <v>1742</v>
      </c>
      <c r="C1165" s="23" t="s">
        <v>2155</v>
      </c>
      <c r="D1165" s="23" t="s">
        <v>2156</v>
      </c>
      <c r="E1165" t="s">
        <v>423</v>
      </c>
      <c r="F1165" t="s">
        <v>28</v>
      </c>
      <c r="G1165" s="15">
        <v>41563</v>
      </c>
      <c r="H1165" s="15">
        <v>49674</v>
      </c>
      <c r="I1165">
        <v>235.38200000000001</v>
      </c>
      <c r="J1165" s="17">
        <v>238.179</v>
      </c>
      <c r="K1165" s="21">
        <f t="shared" si="13"/>
        <v>2.796999999999997</v>
      </c>
      <c r="L1165" s="25">
        <v>1.18828117698E-2</v>
      </c>
      <c r="M1165">
        <v>11399.76</v>
      </c>
      <c r="P1165" t="s">
        <v>785</v>
      </c>
      <c r="Q1165" s="11">
        <f t="shared" si="14"/>
        <v>22.221917808219178</v>
      </c>
      <c r="U1165" t="str">
        <f>IF(COUNTIF($A$2:A1165,A1165)=1,"Joiner","Not new")</f>
        <v>Not new</v>
      </c>
      <c r="V1165" t="s">
        <v>2219</v>
      </c>
      <c r="W1165" s="24" t="s">
        <v>2220</v>
      </c>
    </row>
    <row r="1166" spans="1:23" x14ac:dyDescent="0.35">
      <c r="A1166" t="s">
        <v>1738</v>
      </c>
      <c r="B1166" t="s">
        <v>1739</v>
      </c>
      <c r="C1166" s="23" t="s">
        <v>2155</v>
      </c>
      <c r="D1166" s="23" t="s">
        <v>2156</v>
      </c>
      <c r="E1166" t="s">
        <v>423</v>
      </c>
      <c r="F1166" t="s">
        <v>28</v>
      </c>
      <c r="G1166" s="15">
        <v>41977</v>
      </c>
      <c r="H1166" s="15">
        <v>46965</v>
      </c>
      <c r="I1166">
        <v>12.456</v>
      </c>
      <c r="J1166" s="17">
        <v>11.952999999999999</v>
      </c>
      <c r="K1166" s="21">
        <f t="shared" si="13"/>
        <v>-0.50300000000000011</v>
      </c>
      <c r="L1166" s="25">
        <v>-4.0382145150900002E-2</v>
      </c>
      <c r="M1166">
        <v>1304.1880000000001</v>
      </c>
      <c r="P1166" t="s">
        <v>785</v>
      </c>
      <c r="Q1166" s="11">
        <f t="shared" si="14"/>
        <v>13.665753424657535</v>
      </c>
      <c r="U1166" t="str">
        <f>IF(COUNTIF($A$2:A1166,A1166)=1,"Joiner","Not new")</f>
        <v>Not new</v>
      </c>
      <c r="V1166" t="s">
        <v>2221</v>
      </c>
      <c r="W1166" s="24" t="s">
        <v>2222</v>
      </c>
    </row>
    <row r="1167" spans="1:23" x14ac:dyDescent="0.35">
      <c r="A1167" t="s">
        <v>2223</v>
      </c>
      <c r="B1167" t="s">
        <v>2224</v>
      </c>
      <c r="C1167" s="23" t="s">
        <v>2155</v>
      </c>
      <c r="D1167" s="23" t="s">
        <v>2156</v>
      </c>
      <c r="E1167" t="s">
        <v>27</v>
      </c>
      <c r="F1167" t="s">
        <v>28</v>
      </c>
      <c r="G1167" s="15">
        <v>43405</v>
      </c>
      <c r="H1167" s="15">
        <v>45077</v>
      </c>
      <c r="I1167">
        <v>32.24</v>
      </c>
      <c r="J1167" s="17">
        <v>32.24</v>
      </c>
      <c r="K1167" s="21">
        <f t="shared" si="13"/>
        <v>0</v>
      </c>
      <c r="L1167" s="25">
        <v>0</v>
      </c>
      <c r="M1167">
        <v>423.916</v>
      </c>
      <c r="P1167" t="s">
        <v>643</v>
      </c>
      <c r="Q1167" s="11">
        <f t="shared" si="14"/>
        <v>4.580821917808219</v>
      </c>
      <c r="U1167" t="str">
        <f>IF(COUNTIF($A$2:A1167,A1167)=1,"Joiner","Not new")</f>
        <v>Joiner</v>
      </c>
      <c r="V1167" t="s">
        <v>2225</v>
      </c>
      <c r="W1167" s="24" t="s">
        <v>2226</v>
      </c>
    </row>
    <row r="1168" spans="1:23" x14ac:dyDescent="0.35">
      <c r="A1168" t="s">
        <v>124</v>
      </c>
      <c r="B1168" t="s">
        <v>1556</v>
      </c>
      <c r="C1168" s="23" t="s">
        <v>2155</v>
      </c>
      <c r="D1168" s="23" t="s">
        <v>2156</v>
      </c>
      <c r="E1168" t="s">
        <v>27</v>
      </c>
      <c r="F1168" t="s">
        <v>28</v>
      </c>
      <c r="G1168" s="15">
        <v>40149</v>
      </c>
      <c r="H1168" s="15">
        <v>45657</v>
      </c>
      <c r="I1168">
        <v>1065.90397207</v>
      </c>
      <c r="J1168" s="17">
        <v>1065.90397207</v>
      </c>
      <c r="K1168" s="21">
        <f t="shared" si="13"/>
        <v>0</v>
      </c>
      <c r="L1168" s="25">
        <v>0</v>
      </c>
      <c r="M1168">
        <v>20136.9509301</v>
      </c>
      <c r="P1168" t="s">
        <v>631</v>
      </c>
      <c r="Q1168" s="11">
        <f t="shared" si="14"/>
        <v>15.09041095890411</v>
      </c>
      <c r="U1168" t="str">
        <f>IF(COUNTIF($A$2:A1168,A1168)=1,"Joiner","Not new")</f>
        <v>Not new</v>
      </c>
      <c r="V1168" t="s">
        <v>2227</v>
      </c>
      <c r="W1168" s="24" t="s">
        <v>2228</v>
      </c>
    </row>
    <row r="1169" spans="1:23" x14ac:dyDescent="0.35">
      <c r="A1169" t="s">
        <v>1972</v>
      </c>
      <c r="B1169" t="s">
        <v>1973</v>
      </c>
      <c r="C1169" s="23" t="s">
        <v>2155</v>
      </c>
      <c r="D1169" s="23" t="s">
        <v>2156</v>
      </c>
      <c r="E1169" t="s">
        <v>27</v>
      </c>
      <c r="F1169" t="s">
        <v>32</v>
      </c>
      <c r="G1169" s="15">
        <v>42979</v>
      </c>
      <c r="H1169" s="15">
        <v>43709</v>
      </c>
      <c r="I1169">
        <v>3</v>
      </c>
      <c r="J1169" s="17">
        <v>3</v>
      </c>
      <c r="K1169" s="21">
        <f t="shared" si="13"/>
        <v>0</v>
      </c>
      <c r="L1169" s="25">
        <v>0</v>
      </c>
      <c r="M1169">
        <v>5</v>
      </c>
      <c r="P1169" t="s">
        <v>625</v>
      </c>
      <c r="Q1169" s="11">
        <f t="shared" si="14"/>
        <v>2</v>
      </c>
      <c r="U1169" t="str">
        <f>IF(COUNTIF($A$2:A1169,A1169)=1,"Joiner","Not new")</f>
        <v>Not new</v>
      </c>
      <c r="V1169" t="s">
        <v>2229</v>
      </c>
      <c r="W1169" s="24" t="s">
        <v>2230</v>
      </c>
    </row>
    <row r="1170" spans="1:23" x14ac:dyDescent="0.35">
      <c r="A1170" t="s">
        <v>1299</v>
      </c>
      <c r="B1170" t="s">
        <v>1300</v>
      </c>
      <c r="C1170" s="23" t="s">
        <v>2155</v>
      </c>
      <c r="D1170" s="23" t="s">
        <v>2156</v>
      </c>
      <c r="E1170" t="s">
        <v>27</v>
      </c>
      <c r="F1170" t="s">
        <v>28</v>
      </c>
      <c r="G1170" s="15">
        <v>41760</v>
      </c>
      <c r="H1170" s="15">
        <v>44926</v>
      </c>
      <c r="I1170">
        <v>68</v>
      </c>
      <c r="J1170" s="17">
        <v>64.5</v>
      </c>
      <c r="K1170" s="21">
        <f t="shared" si="13"/>
        <v>-3.5</v>
      </c>
      <c r="L1170" s="25">
        <v>-5.1470588235299999E-2</v>
      </c>
      <c r="M1170">
        <v>1403</v>
      </c>
      <c r="P1170" t="s">
        <v>631</v>
      </c>
      <c r="Q1170" s="11">
        <f t="shared" si="14"/>
        <v>8.6739726027397257</v>
      </c>
      <c r="U1170" t="str">
        <f>IF(COUNTIF($A$2:A1170,A1170)=1,"Joiner","Not new")</f>
        <v>Not new</v>
      </c>
      <c r="V1170" t="s">
        <v>2231</v>
      </c>
      <c r="W1170" s="24" t="s">
        <v>2232</v>
      </c>
    </row>
    <row r="1171" spans="1:23" x14ac:dyDescent="0.35">
      <c r="A1171" t="s">
        <v>134</v>
      </c>
      <c r="B1171" t="s">
        <v>135</v>
      </c>
      <c r="C1171" s="23" t="s">
        <v>2155</v>
      </c>
      <c r="D1171" s="23" t="s">
        <v>2156</v>
      </c>
      <c r="E1171" t="s">
        <v>27</v>
      </c>
      <c r="F1171" t="s">
        <v>28</v>
      </c>
      <c r="G1171" s="15">
        <v>41002</v>
      </c>
      <c r="H1171" s="15">
        <v>43708</v>
      </c>
      <c r="I1171">
        <v>198</v>
      </c>
      <c r="J1171" s="17">
        <v>192</v>
      </c>
      <c r="K1171" s="21">
        <f t="shared" si="13"/>
        <v>-6</v>
      </c>
      <c r="L1171" s="25">
        <v>-3.0303030303000002E-2</v>
      </c>
      <c r="M1171">
        <v>2782</v>
      </c>
      <c r="P1171" t="s">
        <v>631</v>
      </c>
      <c r="Q1171" s="11">
        <f t="shared" si="14"/>
        <v>7.4136986301369863</v>
      </c>
      <c r="U1171" t="str">
        <f>IF(COUNTIF($A$2:A1171,A1171)=1,"Joiner","Not new")</f>
        <v>Not new</v>
      </c>
      <c r="V1171" t="s">
        <v>2229</v>
      </c>
      <c r="W1171" s="24" t="s">
        <v>2233</v>
      </c>
    </row>
    <row r="1172" spans="1:23" x14ac:dyDescent="0.35">
      <c r="A1172" t="s">
        <v>1296</v>
      </c>
      <c r="B1172" t="s">
        <v>1297</v>
      </c>
      <c r="C1172" s="23" t="s">
        <v>2155</v>
      </c>
      <c r="D1172" s="23" t="s">
        <v>2156</v>
      </c>
      <c r="E1172" t="s">
        <v>27</v>
      </c>
      <c r="F1172" t="s">
        <v>28</v>
      </c>
      <c r="G1172" s="15">
        <v>41699</v>
      </c>
      <c r="H1172" s="15">
        <v>45247</v>
      </c>
      <c r="I1172">
        <v>32.5</v>
      </c>
      <c r="J1172" s="17">
        <v>7</v>
      </c>
      <c r="K1172" s="21">
        <f t="shared" si="13"/>
        <v>-25.5</v>
      </c>
      <c r="L1172" s="25">
        <v>-0.78461538461500002</v>
      </c>
      <c r="M1172">
        <v>193.3</v>
      </c>
      <c r="P1172" t="s">
        <v>643</v>
      </c>
      <c r="Q1172" s="11">
        <f t="shared" si="14"/>
        <v>9.7205479452054799</v>
      </c>
      <c r="U1172" t="str">
        <f>IF(COUNTIF($A$2:A1172,A1172)=1,"Joiner","Not new")</f>
        <v>Not new</v>
      </c>
      <c r="V1172" t="s">
        <v>2234</v>
      </c>
      <c r="W1172" s="24" t="s">
        <v>2235</v>
      </c>
    </row>
    <row r="1173" spans="1:23" x14ac:dyDescent="0.35">
      <c r="A1173" t="s">
        <v>1545</v>
      </c>
      <c r="B1173" t="s">
        <v>1546</v>
      </c>
      <c r="C1173" s="23" t="s">
        <v>2155</v>
      </c>
      <c r="D1173" s="23" t="s">
        <v>2156</v>
      </c>
      <c r="E1173" t="s">
        <v>27</v>
      </c>
      <c r="F1173" t="s">
        <v>28</v>
      </c>
      <c r="G1173" s="15">
        <v>42333</v>
      </c>
      <c r="H1173" s="15">
        <v>44286</v>
      </c>
      <c r="I1173">
        <v>86.6</v>
      </c>
      <c r="J1173" s="17">
        <v>66.900000000000006</v>
      </c>
      <c r="K1173" s="21">
        <f t="shared" si="13"/>
        <v>-19.699999999999989</v>
      </c>
      <c r="L1173" s="25">
        <v>-0.22748267898399999</v>
      </c>
      <c r="M1173">
        <v>375.9</v>
      </c>
      <c r="P1173" t="s">
        <v>631</v>
      </c>
      <c r="Q1173" s="11">
        <f t="shared" si="14"/>
        <v>5.3506849315068497</v>
      </c>
      <c r="U1173" t="str">
        <f>IF(COUNTIF($A$2:A1173,A1173)=1,"Joiner","Not new")</f>
        <v>Not new</v>
      </c>
      <c r="V1173" t="s">
        <v>2236</v>
      </c>
      <c r="W1173" s="24" t="s">
        <v>2237</v>
      </c>
    </row>
    <row r="1174" spans="1:23" x14ac:dyDescent="0.35">
      <c r="A1174" t="s">
        <v>118</v>
      </c>
      <c r="B1174" t="s">
        <v>119</v>
      </c>
      <c r="C1174" s="23" t="s">
        <v>2155</v>
      </c>
      <c r="D1174" s="23" t="s">
        <v>2156</v>
      </c>
      <c r="E1174" t="s">
        <v>27</v>
      </c>
      <c r="F1174" t="s">
        <v>28</v>
      </c>
      <c r="G1174" s="15">
        <v>39629</v>
      </c>
      <c r="H1174" s="15">
        <v>51501</v>
      </c>
      <c r="I1174">
        <v>46.521999999999998</v>
      </c>
      <c r="J1174" s="17">
        <v>46.521999999999998</v>
      </c>
      <c r="K1174" s="21">
        <f t="shared" si="13"/>
        <v>0</v>
      </c>
      <c r="L1174" s="25">
        <v>0</v>
      </c>
      <c r="M1174">
        <v>12742.996999999999</v>
      </c>
      <c r="P1174" t="s">
        <v>631</v>
      </c>
      <c r="Q1174" s="11">
        <f t="shared" si="14"/>
        <v>32.526027397260272</v>
      </c>
      <c r="U1174" t="str">
        <f>IF(COUNTIF($A$2:A1174,A1174)=1,"Joiner","Not new")</f>
        <v>Not new</v>
      </c>
      <c r="V1174" t="s">
        <v>2238</v>
      </c>
      <c r="W1174" s="24" t="s">
        <v>2239</v>
      </c>
    </row>
    <row r="1175" spans="1:23" x14ac:dyDescent="0.35">
      <c r="A1175" t="s">
        <v>2240</v>
      </c>
      <c r="B1175" t="s">
        <v>2241</v>
      </c>
      <c r="C1175" s="23" t="s">
        <v>2155</v>
      </c>
      <c r="D1175" s="23" t="s">
        <v>2156</v>
      </c>
      <c r="E1175" t="s">
        <v>62</v>
      </c>
      <c r="F1175" t="s">
        <v>32</v>
      </c>
      <c r="G1175" s="15">
        <v>42644</v>
      </c>
      <c r="H1175" s="15">
        <v>43922</v>
      </c>
      <c r="I1175">
        <v>12.5</v>
      </c>
      <c r="J1175" s="17">
        <v>12.5</v>
      </c>
      <c r="K1175" s="21">
        <f t="shared" si="13"/>
        <v>0</v>
      </c>
      <c r="L1175" s="25">
        <v>0</v>
      </c>
      <c r="M1175">
        <v>31.044</v>
      </c>
      <c r="P1175" t="s">
        <v>625</v>
      </c>
      <c r="Q1175" s="11">
        <f t="shared" si="14"/>
        <v>3.5013698630136987</v>
      </c>
      <c r="U1175" t="str">
        <f>IF(COUNTIF($A$2:A1175,A1175)=1,"Joiner","Not new")</f>
        <v>Joiner</v>
      </c>
      <c r="V1175" t="s">
        <v>2242</v>
      </c>
      <c r="W1175" s="24" t="s">
        <v>2243</v>
      </c>
    </row>
    <row r="1176" spans="1:23" x14ac:dyDescent="0.35">
      <c r="A1176" t="s">
        <v>1303</v>
      </c>
      <c r="B1176" t="s">
        <v>1565</v>
      </c>
      <c r="C1176" s="23" t="s">
        <v>2155</v>
      </c>
      <c r="D1176" s="23" t="s">
        <v>2156</v>
      </c>
      <c r="E1176" t="s">
        <v>62</v>
      </c>
      <c r="F1176" t="s">
        <v>28</v>
      </c>
      <c r="G1176" s="15">
        <v>42125</v>
      </c>
      <c r="H1176" s="15">
        <v>49765</v>
      </c>
      <c r="I1176">
        <v>19.079999999999998</v>
      </c>
      <c r="J1176" s="17">
        <v>19.079999999999998</v>
      </c>
      <c r="K1176" s="21">
        <f t="shared" si="13"/>
        <v>0</v>
      </c>
      <c r="L1176" s="25">
        <v>0</v>
      </c>
      <c r="M1176">
        <v>564.1</v>
      </c>
      <c r="P1176" t="s">
        <v>625</v>
      </c>
      <c r="Q1176" s="11">
        <f t="shared" si="14"/>
        <v>20.931506849315067</v>
      </c>
      <c r="U1176" t="str">
        <f>IF(COUNTIF($A$2:A1176,A1176)=1,"Joiner","Not new")</f>
        <v>Not new</v>
      </c>
      <c r="V1176" t="s">
        <v>2244</v>
      </c>
      <c r="W1176" s="24" t="s">
        <v>2245</v>
      </c>
    </row>
    <row r="1177" spans="1:23" x14ac:dyDescent="0.35">
      <c r="A1177" t="s">
        <v>1798</v>
      </c>
      <c r="B1177" t="s">
        <v>1799</v>
      </c>
      <c r="C1177" s="23" t="s">
        <v>2155</v>
      </c>
      <c r="D1177" s="23" t="s">
        <v>2156</v>
      </c>
      <c r="E1177" t="s">
        <v>62</v>
      </c>
      <c r="F1177" t="s">
        <v>32</v>
      </c>
      <c r="G1177" s="15">
        <v>42369</v>
      </c>
      <c r="H1177" s="15">
        <v>43921</v>
      </c>
      <c r="I1177">
        <v>17</v>
      </c>
      <c r="J1177" s="17">
        <v>12</v>
      </c>
      <c r="K1177" s="21">
        <f t="shared" si="13"/>
        <v>-5</v>
      </c>
      <c r="L1177" s="25">
        <v>-0.29411764705900001</v>
      </c>
      <c r="M1177">
        <v>90</v>
      </c>
      <c r="P1177" t="s">
        <v>643</v>
      </c>
      <c r="Q1177" s="11">
        <f t="shared" si="14"/>
        <v>4.2520547945205482</v>
      </c>
      <c r="U1177" t="str">
        <f>IF(COUNTIF($A$2:A1177,A1177)=1,"Joiner","Not new")</f>
        <v>Not new</v>
      </c>
      <c r="V1177" t="s">
        <v>2246</v>
      </c>
      <c r="W1177" s="24" t="s">
        <v>2247</v>
      </c>
    </row>
    <row r="1178" spans="1:23" x14ac:dyDescent="0.35">
      <c r="A1178" t="s">
        <v>1316</v>
      </c>
      <c r="B1178" t="s">
        <v>1567</v>
      </c>
      <c r="C1178" s="23" t="s">
        <v>2155</v>
      </c>
      <c r="D1178" s="23" t="s">
        <v>2156</v>
      </c>
      <c r="E1178" t="s">
        <v>62</v>
      </c>
      <c r="F1178" t="s">
        <v>197</v>
      </c>
      <c r="G1178" s="15">
        <v>41000</v>
      </c>
      <c r="H1178" s="15">
        <v>43921</v>
      </c>
      <c r="I1178">
        <v>3</v>
      </c>
      <c r="J1178" s="17">
        <v>17.899999999999999</v>
      </c>
      <c r="K1178" s="21">
        <f t="shared" si="13"/>
        <v>14.899999999999999</v>
      </c>
      <c r="L1178" s="25">
        <v>4.9666666666700001</v>
      </c>
      <c r="M1178">
        <v>206.1</v>
      </c>
      <c r="P1178" t="s">
        <v>643</v>
      </c>
      <c r="Q1178" s="11">
        <f t="shared" si="14"/>
        <v>8.0027397260273965</v>
      </c>
      <c r="U1178" t="str">
        <f>IF(COUNTIF($A$2:A1178,A1178)=1,"Joiner","Not new")</f>
        <v>Not new</v>
      </c>
      <c r="V1178" t="s">
        <v>2248</v>
      </c>
      <c r="W1178" s="24" t="s">
        <v>2249</v>
      </c>
    </row>
    <row r="1179" spans="1:23" x14ac:dyDescent="0.35">
      <c r="A1179" t="s">
        <v>1795</v>
      </c>
      <c r="B1179" t="s">
        <v>1796</v>
      </c>
      <c r="C1179" s="23" t="s">
        <v>2155</v>
      </c>
      <c r="D1179" s="23" t="s">
        <v>2156</v>
      </c>
      <c r="E1179" t="s">
        <v>62</v>
      </c>
      <c r="F1179" t="s">
        <v>32</v>
      </c>
      <c r="G1179" s="15">
        <v>42461</v>
      </c>
      <c r="H1179" s="15">
        <v>43921</v>
      </c>
      <c r="I1179">
        <v>4.96</v>
      </c>
      <c r="J1179" s="17">
        <v>1.3</v>
      </c>
      <c r="K1179" s="21">
        <f t="shared" si="13"/>
        <v>-3.66</v>
      </c>
      <c r="L1179" s="25">
        <v>-0.73790322580599998</v>
      </c>
      <c r="M1179">
        <v>44.19</v>
      </c>
      <c r="P1179" t="s">
        <v>625</v>
      </c>
      <c r="Q1179" s="11">
        <f t="shared" si="14"/>
        <v>4</v>
      </c>
      <c r="U1179" t="str">
        <f>IF(COUNTIF($A$2:A1179,A1179)=1,"Joiner","Not new")</f>
        <v>Not new</v>
      </c>
      <c r="V1179" t="s">
        <v>2246</v>
      </c>
      <c r="W1179" s="24" t="s">
        <v>2250</v>
      </c>
    </row>
    <row r="1180" spans="1:23" x14ac:dyDescent="0.35">
      <c r="A1180" t="s">
        <v>1983</v>
      </c>
      <c r="B1180" t="s">
        <v>1984</v>
      </c>
      <c r="C1180" s="23" t="s">
        <v>2155</v>
      </c>
      <c r="D1180" s="23" t="s">
        <v>2156</v>
      </c>
      <c r="E1180" t="s">
        <v>62</v>
      </c>
      <c r="F1180" t="s">
        <v>36</v>
      </c>
      <c r="G1180" s="15">
        <v>42826</v>
      </c>
      <c r="H1180" s="15">
        <v>43921</v>
      </c>
      <c r="I1180">
        <v>2.2999999999999998</v>
      </c>
      <c r="J1180" s="17">
        <v>3.1259999999999999</v>
      </c>
      <c r="K1180" s="21">
        <f t="shared" si="13"/>
        <v>0.82600000000000007</v>
      </c>
      <c r="L1180" s="25">
        <v>0.359130434783</v>
      </c>
      <c r="M1180">
        <v>11.7</v>
      </c>
      <c r="P1180" t="s">
        <v>625</v>
      </c>
      <c r="Q1180" s="11">
        <f t="shared" si="14"/>
        <v>3</v>
      </c>
      <c r="U1180" t="str">
        <f>IF(COUNTIF($A$2:A1180,A1180)=1,"Joiner","Not new")</f>
        <v>Not new</v>
      </c>
      <c r="V1180" t="s">
        <v>2251</v>
      </c>
      <c r="W1180" s="24" t="s">
        <v>2252</v>
      </c>
    </row>
    <row r="1181" spans="1:23" x14ac:dyDescent="0.35">
      <c r="A1181" t="s">
        <v>2253</v>
      </c>
      <c r="B1181" t="s">
        <v>2254</v>
      </c>
      <c r="C1181" s="23" t="s">
        <v>2155</v>
      </c>
      <c r="D1181" s="23" t="s">
        <v>2156</v>
      </c>
      <c r="E1181" t="s">
        <v>62</v>
      </c>
      <c r="F1181" t="s">
        <v>28</v>
      </c>
      <c r="G1181" s="15">
        <v>43556</v>
      </c>
      <c r="H1181" s="15">
        <v>44651</v>
      </c>
      <c r="I1181">
        <v>8.23</v>
      </c>
      <c r="J1181" s="17">
        <v>7.85</v>
      </c>
      <c r="K1181" s="21">
        <f t="shared" si="13"/>
        <v>-0.38000000000000078</v>
      </c>
      <c r="L1181" s="25">
        <v>-4.6172539489700001E-2</v>
      </c>
      <c r="M1181">
        <v>28.34</v>
      </c>
      <c r="P1181" t="s">
        <v>625</v>
      </c>
      <c r="Q1181" s="11">
        <f t="shared" si="14"/>
        <v>3</v>
      </c>
      <c r="U1181" t="str">
        <f>IF(COUNTIF($A$2:A1181,A1181)=1,"Joiner","Not new")</f>
        <v>Joiner</v>
      </c>
      <c r="V1181" t="s">
        <v>2255</v>
      </c>
      <c r="W1181" s="24" t="s">
        <v>2256</v>
      </c>
    </row>
    <row r="1182" spans="1:23" x14ac:dyDescent="0.35">
      <c r="A1182" t="s">
        <v>2257</v>
      </c>
      <c r="B1182" t="s">
        <v>2258</v>
      </c>
      <c r="C1182" s="23" t="s">
        <v>2155</v>
      </c>
      <c r="D1182" s="23" t="s">
        <v>2156</v>
      </c>
      <c r="E1182" t="s">
        <v>91</v>
      </c>
      <c r="F1182" t="s">
        <v>197</v>
      </c>
      <c r="G1182" s="15">
        <v>43586</v>
      </c>
      <c r="H1182" s="15">
        <v>44317</v>
      </c>
      <c r="I1182">
        <v>79.5</v>
      </c>
      <c r="J1182" s="17">
        <v>41.058999999999997</v>
      </c>
      <c r="K1182" s="21">
        <f t="shared" si="13"/>
        <v>-38.441000000000003</v>
      </c>
      <c r="L1182" s="25">
        <v>-0.48353459119499997</v>
      </c>
      <c r="M1182">
        <v>212.8</v>
      </c>
      <c r="P1182" t="s">
        <v>631</v>
      </c>
      <c r="Q1182" s="11">
        <f t="shared" si="14"/>
        <v>2.0027397260273974</v>
      </c>
      <c r="U1182" t="str">
        <f>IF(COUNTIF($A$2:A1182,A1182)=1,"Joiner","Not new")</f>
        <v>Joiner</v>
      </c>
      <c r="V1182" t="s">
        <v>2259</v>
      </c>
      <c r="W1182" s="24" t="s">
        <v>2260</v>
      </c>
    </row>
    <row r="1183" spans="1:23" x14ac:dyDescent="0.35">
      <c r="A1183" t="s">
        <v>1994</v>
      </c>
      <c r="B1183" t="s">
        <v>1995</v>
      </c>
      <c r="C1183" s="23" t="s">
        <v>2155</v>
      </c>
      <c r="D1183" s="23" t="s">
        <v>2156</v>
      </c>
      <c r="E1183" t="s">
        <v>91</v>
      </c>
      <c r="F1183" t="s">
        <v>36</v>
      </c>
      <c r="G1183" s="15">
        <v>43090</v>
      </c>
      <c r="H1183" s="15">
        <v>45016</v>
      </c>
      <c r="I1183">
        <v>63.363</v>
      </c>
      <c r="J1183" s="17">
        <v>34.97</v>
      </c>
      <c r="K1183" s="21">
        <f t="shared" si="13"/>
        <v>-28.393000000000001</v>
      </c>
      <c r="L1183" s="25">
        <v>-0.44810062654900001</v>
      </c>
      <c r="M1183">
        <v>777.91899999999998</v>
      </c>
      <c r="P1183" t="s">
        <v>631</v>
      </c>
      <c r="Q1183" s="11">
        <f t="shared" si="14"/>
        <v>5.2767123287671236</v>
      </c>
      <c r="U1183" t="str">
        <f>IF(COUNTIF($A$2:A1183,A1183)=1,"Joiner","Not new")</f>
        <v>Not new</v>
      </c>
      <c r="V1183" t="s">
        <v>2261</v>
      </c>
      <c r="W1183" s="24" t="s">
        <v>2262</v>
      </c>
    </row>
    <row r="1184" spans="1:23" x14ac:dyDescent="0.35">
      <c r="A1184" t="s">
        <v>1575</v>
      </c>
      <c r="B1184" t="s">
        <v>1576</v>
      </c>
      <c r="C1184" s="23" t="s">
        <v>2155</v>
      </c>
      <c r="D1184" s="23" t="s">
        <v>2156</v>
      </c>
      <c r="E1184" t="s">
        <v>91</v>
      </c>
      <c r="F1184" t="s">
        <v>32</v>
      </c>
      <c r="G1184" s="15">
        <v>42095</v>
      </c>
      <c r="H1184" s="15">
        <v>45016</v>
      </c>
      <c r="I1184">
        <v>77.7</v>
      </c>
      <c r="J1184" s="17">
        <v>95.69</v>
      </c>
      <c r="K1184" s="21">
        <f t="shared" si="13"/>
        <v>17.989999999999995</v>
      </c>
      <c r="L1184" s="25">
        <v>0.23153153153200001</v>
      </c>
      <c r="M1184">
        <v>210.239</v>
      </c>
      <c r="P1184" t="s">
        <v>631</v>
      </c>
      <c r="Q1184" s="11">
        <f t="shared" si="14"/>
        <v>8.0027397260273965</v>
      </c>
      <c r="U1184" t="str">
        <f>IF(COUNTIF($A$2:A1184,A1184)=1,"Joiner","Not new")</f>
        <v>Not new</v>
      </c>
      <c r="V1184" t="s">
        <v>2261</v>
      </c>
      <c r="W1184" s="24" t="s">
        <v>2263</v>
      </c>
    </row>
    <row r="1185" spans="1:23" x14ac:dyDescent="0.35">
      <c r="A1185" t="s">
        <v>1991</v>
      </c>
      <c r="B1185" t="s">
        <v>1992</v>
      </c>
      <c r="C1185" s="23" t="s">
        <v>2155</v>
      </c>
      <c r="D1185" s="23" t="s">
        <v>2156</v>
      </c>
      <c r="E1185" t="s">
        <v>91</v>
      </c>
      <c r="F1185" t="s">
        <v>28</v>
      </c>
      <c r="G1185" s="15">
        <v>42794</v>
      </c>
      <c r="H1185" s="15">
        <v>44286</v>
      </c>
      <c r="I1185">
        <v>67.400000000000006</v>
      </c>
      <c r="J1185" s="17">
        <v>37.700000000000003</v>
      </c>
      <c r="K1185" s="21">
        <f t="shared" si="13"/>
        <v>-29.700000000000003</v>
      </c>
      <c r="L1185" s="25">
        <v>-0.44065281899100001</v>
      </c>
      <c r="M1185">
        <v>232.75</v>
      </c>
      <c r="P1185" t="s">
        <v>631</v>
      </c>
      <c r="Q1185" s="11">
        <f t="shared" si="14"/>
        <v>4.087671232876712</v>
      </c>
      <c r="U1185" t="str">
        <f>IF(COUNTIF($A$2:A1185,A1185)=1,"Joiner","Not new")</f>
        <v>Not new</v>
      </c>
      <c r="V1185" t="s">
        <v>2264</v>
      </c>
      <c r="W1185" s="24" t="s">
        <v>2265</v>
      </c>
    </row>
    <row r="1186" spans="1:23" x14ac:dyDescent="0.35">
      <c r="A1186" t="s">
        <v>2266</v>
      </c>
      <c r="B1186" t="s">
        <v>2267</v>
      </c>
      <c r="C1186" s="23" t="s">
        <v>2155</v>
      </c>
      <c r="D1186" s="23" t="s">
        <v>2156</v>
      </c>
      <c r="E1186" t="s">
        <v>91</v>
      </c>
      <c r="F1186" t="s">
        <v>28</v>
      </c>
      <c r="G1186" s="15">
        <v>43420</v>
      </c>
      <c r="H1186" s="15">
        <v>45139</v>
      </c>
      <c r="I1186">
        <v>7.84</v>
      </c>
      <c r="J1186" s="17">
        <v>13.208</v>
      </c>
      <c r="K1186" s="21">
        <f t="shared" si="13"/>
        <v>5.3680000000000003</v>
      </c>
      <c r="L1186" s="25">
        <v>0.68469387755099997</v>
      </c>
      <c r="M1186">
        <v>64.338999999999999</v>
      </c>
      <c r="P1186" t="s">
        <v>625</v>
      </c>
      <c r="Q1186" s="11">
        <f t="shared" si="14"/>
        <v>4.7095890410958905</v>
      </c>
      <c r="U1186" t="str">
        <f>IF(COUNTIF($A$2:A1186,A1186)=1,"Joiner","Not new")</f>
        <v>Joiner</v>
      </c>
      <c r="V1186" t="s">
        <v>2268</v>
      </c>
      <c r="W1186" s="24" t="s">
        <v>2269</v>
      </c>
    </row>
    <row r="1187" spans="1:23" x14ac:dyDescent="0.35">
      <c r="A1187" t="s">
        <v>1988</v>
      </c>
      <c r="B1187" t="s">
        <v>1989</v>
      </c>
      <c r="C1187" s="23" t="s">
        <v>2155</v>
      </c>
      <c r="D1187" s="23" t="s">
        <v>2156</v>
      </c>
      <c r="E1187" t="s">
        <v>91</v>
      </c>
      <c r="F1187" t="s">
        <v>197</v>
      </c>
      <c r="G1187" s="15">
        <v>42826</v>
      </c>
      <c r="H1187" s="15">
        <v>44531</v>
      </c>
      <c r="I1187">
        <v>132.4</v>
      </c>
      <c r="J1187" s="17">
        <v>82.018000000000001</v>
      </c>
      <c r="K1187" s="21">
        <f t="shared" si="13"/>
        <v>-50.382000000000005</v>
      </c>
      <c r="L1187" s="25">
        <v>-0.38052870090599999</v>
      </c>
      <c r="M1187">
        <v>321.10000000000002</v>
      </c>
      <c r="P1187" t="s">
        <v>631</v>
      </c>
      <c r="Q1187" s="11">
        <f t="shared" si="14"/>
        <v>4.6712328767123283</v>
      </c>
      <c r="U1187" t="str">
        <f>IF(COUNTIF($A$2:A1187,A1187)=1,"Joiner","Not new")</f>
        <v>Not new</v>
      </c>
      <c r="V1187" t="s">
        <v>2270</v>
      </c>
      <c r="W1187" s="24" t="s">
        <v>2271</v>
      </c>
    </row>
    <row r="1188" spans="1:23" x14ac:dyDescent="0.35">
      <c r="A1188" t="s">
        <v>1578</v>
      </c>
      <c r="B1188" t="s">
        <v>1579</v>
      </c>
      <c r="C1188" s="23" t="s">
        <v>2155</v>
      </c>
      <c r="D1188" s="23" t="s">
        <v>2156</v>
      </c>
      <c r="E1188" t="s">
        <v>91</v>
      </c>
      <c r="F1188" t="s">
        <v>32</v>
      </c>
      <c r="G1188" s="15">
        <v>42017</v>
      </c>
      <c r="H1188" s="15">
        <v>44562</v>
      </c>
      <c r="I1188">
        <v>156</v>
      </c>
      <c r="J1188" s="17">
        <v>94.2</v>
      </c>
      <c r="K1188" s="21">
        <f t="shared" si="13"/>
        <v>-61.8</v>
      </c>
      <c r="L1188" s="25">
        <v>-0.39615384615400001</v>
      </c>
      <c r="M1188">
        <v>595</v>
      </c>
      <c r="P1188" t="s">
        <v>631</v>
      </c>
      <c r="Q1188" s="11">
        <f t="shared" si="14"/>
        <v>6.9726027397260273</v>
      </c>
      <c r="U1188" t="str">
        <f>IF(COUNTIF($A$2:A1188,A1188)=1,"Joiner","Not new")</f>
        <v>Not new</v>
      </c>
      <c r="V1188" t="s">
        <v>2270</v>
      </c>
      <c r="W1188" s="24" t="s">
        <v>2272</v>
      </c>
    </row>
    <row r="1189" spans="1:23" x14ac:dyDescent="0.35">
      <c r="A1189" t="s">
        <v>1340</v>
      </c>
      <c r="B1189" t="s">
        <v>1341</v>
      </c>
      <c r="C1189" s="23" t="s">
        <v>2155</v>
      </c>
      <c r="D1189" s="23" t="s">
        <v>2156</v>
      </c>
      <c r="E1189" t="s">
        <v>148</v>
      </c>
      <c r="F1189" t="s">
        <v>28</v>
      </c>
      <c r="G1189" s="15">
        <v>41944</v>
      </c>
      <c r="H1189" s="15">
        <v>43951</v>
      </c>
      <c r="I1189" s="12">
        <v>140.30000000000001</v>
      </c>
      <c r="J1189" s="17">
        <v>142.69999999999999</v>
      </c>
      <c r="K1189" s="21">
        <f t="shared" si="13"/>
        <v>2.3999999999999773</v>
      </c>
      <c r="L1189" s="29">
        <v>0.02</v>
      </c>
      <c r="M1189" s="12">
        <v>1067.5999999999999</v>
      </c>
      <c r="P1189" t="s">
        <v>643</v>
      </c>
      <c r="Q1189" s="11">
        <f t="shared" si="14"/>
        <v>5.4986301369863018</v>
      </c>
      <c r="U1189" t="str">
        <f>IF(COUNTIF($A$2:A1189,A1189)=1,"Joiner","Not new")</f>
        <v>Not new</v>
      </c>
      <c r="V1189" t="s">
        <v>2273</v>
      </c>
      <c r="W1189" s="24" t="s">
        <v>2274</v>
      </c>
    </row>
    <row r="1190" spans="1:23" x14ac:dyDescent="0.35">
      <c r="A1190" t="s">
        <v>2009</v>
      </c>
      <c r="B1190" t="s">
        <v>2010</v>
      </c>
      <c r="C1190" s="23" t="s">
        <v>2155</v>
      </c>
      <c r="D1190" s="23" t="s">
        <v>2156</v>
      </c>
      <c r="E1190" t="s">
        <v>161</v>
      </c>
      <c r="F1190" t="s">
        <v>28</v>
      </c>
      <c r="G1190" s="15">
        <v>42499</v>
      </c>
      <c r="H1190" s="15">
        <v>43738</v>
      </c>
      <c r="I1190">
        <v>6.5910000000000002</v>
      </c>
      <c r="J1190" s="17">
        <v>11.003</v>
      </c>
      <c r="K1190" s="21">
        <f t="shared" si="13"/>
        <v>4.4119999999999999</v>
      </c>
      <c r="L1190" s="25">
        <v>0.66939766348100005</v>
      </c>
      <c r="M1190">
        <v>21.311</v>
      </c>
      <c r="P1190" t="s">
        <v>625</v>
      </c>
      <c r="Q1190" s="11">
        <f t="shared" si="14"/>
        <v>3.3945205479452056</v>
      </c>
      <c r="U1190" t="str">
        <f>IF(COUNTIF($A$2:A1190,A1190)=1,"Joiner","Not new")</f>
        <v>Not new</v>
      </c>
      <c r="V1190" t="s">
        <v>2275</v>
      </c>
      <c r="W1190" s="24" t="s">
        <v>2276</v>
      </c>
    </row>
    <row r="1191" spans="1:23" x14ac:dyDescent="0.35">
      <c r="A1191" t="s">
        <v>2006</v>
      </c>
      <c r="B1191" t="s">
        <v>2007</v>
      </c>
      <c r="C1191" s="23" t="s">
        <v>2155</v>
      </c>
      <c r="D1191" s="23" t="s">
        <v>2156</v>
      </c>
      <c r="E1191" t="s">
        <v>1810</v>
      </c>
      <c r="F1191" t="s">
        <v>36</v>
      </c>
      <c r="G1191" s="15">
        <v>42668</v>
      </c>
      <c r="H1191" s="15">
        <v>45199</v>
      </c>
      <c r="I1191">
        <v>105.6</v>
      </c>
      <c r="J1191" s="17">
        <v>123.6</v>
      </c>
      <c r="K1191" s="21">
        <f t="shared" si="13"/>
        <v>18</v>
      </c>
      <c r="L1191" s="25">
        <v>0.17045454545499999</v>
      </c>
      <c r="M1191">
        <v>155.6</v>
      </c>
      <c r="P1191" t="s">
        <v>625</v>
      </c>
      <c r="Q1191" s="11">
        <f t="shared" si="14"/>
        <v>6.934246575342466</v>
      </c>
      <c r="U1191" t="str">
        <f>IF(COUNTIF($A$2:A1191,A1191)=1,"Joiner","Not new")</f>
        <v>Not new</v>
      </c>
      <c r="V1191" t="s">
        <v>2277</v>
      </c>
      <c r="W1191" s="24" t="s">
        <v>2278</v>
      </c>
    </row>
    <row r="1192" spans="1:23" x14ac:dyDescent="0.35">
      <c r="A1192" t="s">
        <v>2279</v>
      </c>
      <c r="B1192" t="s">
        <v>2280</v>
      </c>
      <c r="C1192" s="23" t="s">
        <v>2155</v>
      </c>
      <c r="D1192" s="23" t="s">
        <v>2156</v>
      </c>
      <c r="E1192" t="s">
        <v>161</v>
      </c>
      <c r="F1192" t="s">
        <v>36</v>
      </c>
      <c r="G1192" s="15">
        <v>43344</v>
      </c>
      <c r="H1192" s="15">
        <v>43920</v>
      </c>
      <c r="I1192">
        <v>10.999000000000001</v>
      </c>
      <c r="J1192" s="17">
        <v>11.14</v>
      </c>
      <c r="K1192" s="21">
        <f t="shared" si="13"/>
        <v>0.14100000000000001</v>
      </c>
      <c r="L1192" s="25">
        <v>1.2819347213400001E-2</v>
      </c>
      <c r="M1192">
        <v>125.60899999999999</v>
      </c>
      <c r="P1192" t="s">
        <v>625</v>
      </c>
      <c r="Q1192" s="11">
        <f t="shared" si="14"/>
        <v>1.5780821917808219</v>
      </c>
      <c r="U1192" t="str">
        <f>IF(COUNTIF($A$2:A1192,A1192)=1,"Joiner","Not new")</f>
        <v>Joiner</v>
      </c>
      <c r="V1192" t="s">
        <v>2281</v>
      </c>
      <c r="W1192" s="24" t="s">
        <v>2282</v>
      </c>
    </row>
    <row r="1193" spans="1:23" x14ac:dyDescent="0.35">
      <c r="A1193" t="s">
        <v>1348</v>
      </c>
      <c r="B1193" t="s">
        <v>1349</v>
      </c>
      <c r="C1193" s="23" t="s">
        <v>2155</v>
      </c>
      <c r="D1193" s="23" t="s">
        <v>2156</v>
      </c>
      <c r="E1193" t="s">
        <v>161</v>
      </c>
      <c r="F1193" t="s">
        <v>28</v>
      </c>
      <c r="G1193" s="15">
        <v>41760</v>
      </c>
      <c r="H1193" s="15">
        <v>45713</v>
      </c>
      <c r="I1193">
        <v>740.8</v>
      </c>
      <c r="J1193" s="17">
        <v>716.22</v>
      </c>
      <c r="K1193" s="21">
        <f t="shared" si="13"/>
        <v>-24.579999999999927</v>
      </c>
      <c r="L1193" s="25">
        <v>-3.3180345572400002E-2</v>
      </c>
      <c r="M1193">
        <v>2398.5</v>
      </c>
      <c r="P1193" t="s">
        <v>631</v>
      </c>
      <c r="Q1193" s="11">
        <f t="shared" si="14"/>
        <v>10.830136986301369</v>
      </c>
      <c r="U1193" t="str">
        <f>IF(COUNTIF($A$2:A1193,A1193)=1,"Joiner","Not new")</f>
        <v>Not new</v>
      </c>
      <c r="V1193" t="s">
        <v>2283</v>
      </c>
      <c r="W1193" s="24" t="s">
        <v>2284</v>
      </c>
    </row>
    <row r="1194" spans="1:23" x14ac:dyDescent="0.35">
      <c r="A1194" t="s">
        <v>2285</v>
      </c>
      <c r="B1194" t="s">
        <v>1596</v>
      </c>
      <c r="C1194" s="23" t="s">
        <v>2155</v>
      </c>
      <c r="D1194" s="23" t="s">
        <v>2156</v>
      </c>
      <c r="E1194" t="s">
        <v>161</v>
      </c>
      <c r="F1194" t="s">
        <v>36</v>
      </c>
      <c r="G1194" s="15">
        <v>42132</v>
      </c>
      <c r="H1194" s="15">
        <v>44287</v>
      </c>
      <c r="I1194">
        <v>2470.0100000000002</v>
      </c>
      <c r="J1194" s="17">
        <v>2182.99943231</v>
      </c>
      <c r="K1194" s="21">
        <f t="shared" si="13"/>
        <v>-287.01056769000024</v>
      </c>
      <c r="L1194" s="25">
        <v>-0.116198139964</v>
      </c>
      <c r="M1194">
        <v>11347.41</v>
      </c>
      <c r="P1194" t="s">
        <v>625</v>
      </c>
      <c r="Q1194" s="11">
        <f t="shared" si="14"/>
        <v>5.904109589041096</v>
      </c>
      <c r="U1194" t="str">
        <f>IF(COUNTIF($A$2:A1194,A1194)=1,"Joiner","Not new")</f>
        <v>Not new</v>
      </c>
      <c r="V1194" t="s">
        <v>2286</v>
      </c>
      <c r="W1194" s="24" t="s">
        <v>2287</v>
      </c>
    </row>
    <row r="1195" spans="1:23" x14ac:dyDescent="0.35">
      <c r="A1195" t="s">
        <v>166</v>
      </c>
      <c r="B1195" t="s">
        <v>167</v>
      </c>
      <c r="C1195" s="23" t="s">
        <v>2155</v>
      </c>
      <c r="D1195" s="23" t="s">
        <v>2156</v>
      </c>
      <c r="E1195" t="s">
        <v>168</v>
      </c>
      <c r="F1195" t="s">
        <v>32</v>
      </c>
      <c r="G1195" s="15">
        <v>38426</v>
      </c>
      <c r="H1195" s="15">
        <v>46265</v>
      </c>
      <c r="I1195">
        <v>3.9</v>
      </c>
      <c r="J1195" s="17">
        <v>4.54</v>
      </c>
      <c r="K1195" s="21">
        <f t="shared" si="13"/>
        <v>0.64000000000000012</v>
      </c>
      <c r="L1195" s="25">
        <v>0.164102564103</v>
      </c>
      <c r="M1195">
        <v>445.72</v>
      </c>
      <c r="P1195" t="s">
        <v>631</v>
      </c>
      <c r="Q1195" s="11">
        <f t="shared" si="14"/>
        <v>21.476712328767125</v>
      </c>
      <c r="U1195" t="str">
        <f>IF(COUNTIF($A$2:A1195,A1195)=1,"Joiner","Not new")</f>
        <v>Not new</v>
      </c>
      <c r="V1195" t="s">
        <v>2288</v>
      </c>
      <c r="W1195" s="24"/>
    </row>
    <row r="1196" spans="1:23" x14ac:dyDescent="0.35">
      <c r="A1196" t="s">
        <v>170</v>
      </c>
      <c r="B1196" t="s">
        <v>1354</v>
      </c>
      <c r="C1196" s="23" t="s">
        <v>2155</v>
      </c>
      <c r="D1196" s="23" t="s">
        <v>2156</v>
      </c>
      <c r="E1196" t="s">
        <v>172</v>
      </c>
      <c r="F1196" t="s">
        <v>197</v>
      </c>
      <c r="G1196" s="15">
        <v>39651</v>
      </c>
      <c r="H1196" s="15"/>
      <c r="I1196">
        <v>1137.7</v>
      </c>
      <c r="J1196" s="17">
        <v>1131.2</v>
      </c>
      <c r="K1196" s="21">
        <f t="shared" si="13"/>
        <v>-6.5</v>
      </c>
      <c r="L1196" s="25">
        <v>-5.7132811813300002E-3</v>
      </c>
      <c r="M1196">
        <v>17630.900000000001</v>
      </c>
      <c r="P1196" t="s">
        <v>631</v>
      </c>
      <c r="Q1196" s="30" t="s">
        <v>171</v>
      </c>
      <c r="U1196" t="str">
        <f>IF(COUNTIF($A$2:A1196,A1196)=1,"Joiner","Not new")</f>
        <v>Not new</v>
      </c>
      <c r="V1196" t="s">
        <v>2289</v>
      </c>
      <c r="W1196" s="24" t="s">
        <v>2290</v>
      </c>
    </row>
    <row r="1197" spans="1:23" x14ac:dyDescent="0.35">
      <c r="A1197" t="s">
        <v>2035</v>
      </c>
      <c r="B1197" t="s">
        <v>2036</v>
      </c>
      <c r="C1197" s="23" t="s">
        <v>2155</v>
      </c>
      <c r="D1197" s="23" t="s">
        <v>2156</v>
      </c>
      <c r="E1197" t="s">
        <v>172</v>
      </c>
      <c r="F1197" t="s">
        <v>28</v>
      </c>
      <c r="G1197" s="15">
        <v>41730</v>
      </c>
      <c r="H1197" s="15">
        <v>45261</v>
      </c>
      <c r="I1197">
        <v>208.8</v>
      </c>
      <c r="J1197" s="17">
        <v>166.7</v>
      </c>
      <c r="K1197" s="21">
        <f t="shared" si="13"/>
        <v>-42.100000000000023</v>
      </c>
      <c r="L1197" s="29">
        <v>-0.2</v>
      </c>
      <c r="M1197">
        <v>1040.4000000000001</v>
      </c>
      <c r="P1197" t="s">
        <v>631</v>
      </c>
      <c r="Q1197" s="11">
        <f t="shared" si="14"/>
        <v>9.6739726027397257</v>
      </c>
      <c r="U1197" t="str">
        <f>IF(COUNTIF($A$2:A1197,A1197)=1,"Joiner","Not new")</f>
        <v>Not new</v>
      </c>
      <c r="V1197" t="s">
        <v>2291</v>
      </c>
      <c r="W1197" s="24" t="s">
        <v>2292</v>
      </c>
    </row>
    <row r="1198" spans="1:23" x14ac:dyDescent="0.35">
      <c r="A1198" t="s">
        <v>1619</v>
      </c>
      <c r="B1198" t="s">
        <v>1620</v>
      </c>
      <c r="C1198" s="23" t="s">
        <v>2155</v>
      </c>
      <c r="D1198" s="23" t="s">
        <v>2156</v>
      </c>
      <c r="E1198" t="s">
        <v>172</v>
      </c>
      <c r="F1198" t="s">
        <v>28</v>
      </c>
      <c r="G1198" s="15">
        <v>40878</v>
      </c>
      <c r="H1198" s="15">
        <v>45657</v>
      </c>
      <c r="I1198">
        <v>289</v>
      </c>
      <c r="J1198" s="17">
        <v>324</v>
      </c>
      <c r="K1198" s="21">
        <f t="shared" ref="K1198:K1256" si="15">IFERROR(J1198-I1198,"-")</f>
        <v>35</v>
      </c>
      <c r="L1198" s="25">
        <v>0.12110726643600001</v>
      </c>
      <c r="M1198">
        <v>5007</v>
      </c>
      <c r="P1198" t="s">
        <v>631</v>
      </c>
      <c r="Q1198" s="11">
        <f t="shared" si="14"/>
        <v>13.093150684931507</v>
      </c>
      <c r="U1198" t="str">
        <f>IF(COUNTIF($A$2:A1198,A1198)=1,"Joiner","Not new")</f>
        <v>Not new</v>
      </c>
      <c r="V1198" t="s">
        <v>2289</v>
      </c>
      <c r="W1198" s="24" t="s">
        <v>2293</v>
      </c>
    </row>
    <row r="1199" spans="1:23" x14ac:dyDescent="0.35">
      <c r="A1199" t="s">
        <v>211</v>
      </c>
      <c r="B1199" t="s">
        <v>1601</v>
      </c>
      <c r="C1199" s="23" t="s">
        <v>2155</v>
      </c>
      <c r="D1199" s="23" t="s">
        <v>2156</v>
      </c>
      <c r="E1199" t="s">
        <v>172</v>
      </c>
      <c r="F1199" t="s">
        <v>28</v>
      </c>
      <c r="G1199" s="15">
        <v>38504</v>
      </c>
      <c r="H1199" s="15">
        <v>43986</v>
      </c>
      <c r="I1199">
        <v>38.46</v>
      </c>
      <c r="J1199" s="17">
        <v>38.11</v>
      </c>
      <c r="K1199" s="21">
        <f t="shared" si="15"/>
        <v>-0.35000000000000142</v>
      </c>
      <c r="L1199" s="25">
        <v>-9.1003640145600005E-3</v>
      </c>
      <c r="M1199">
        <v>6445.73</v>
      </c>
      <c r="P1199" t="s">
        <v>631</v>
      </c>
      <c r="Q1199" s="11">
        <f t="shared" si="14"/>
        <v>15.019178082191781</v>
      </c>
      <c r="U1199" t="str">
        <f>IF(COUNTIF($A$2:A1199,A1199)=1,"Joiner","Not new")</f>
        <v>Not new</v>
      </c>
      <c r="V1199" t="s">
        <v>2289</v>
      </c>
      <c r="W1199" s="24" t="s">
        <v>2294</v>
      </c>
    </row>
    <row r="1200" spans="1:23" x14ac:dyDescent="0.35">
      <c r="A1200" t="s">
        <v>1622</v>
      </c>
      <c r="B1200" t="s">
        <v>1623</v>
      </c>
      <c r="C1200" s="23" t="s">
        <v>2155</v>
      </c>
      <c r="D1200" s="23" t="s">
        <v>2156</v>
      </c>
      <c r="E1200" t="s">
        <v>172</v>
      </c>
      <c r="F1200" t="s">
        <v>28</v>
      </c>
      <c r="G1200" s="15">
        <v>40544</v>
      </c>
      <c r="H1200" s="15">
        <v>45657</v>
      </c>
      <c r="I1200">
        <v>299.3</v>
      </c>
      <c r="J1200" s="17">
        <v>288.33999999999997</v>
      </c>
      <c r="K1200" s="21">
        <f t="shared" si="15"/>
        <v>-10.960000000000036</v>
      </c>
      <c r="L1200" s="25">
        <v>-3.6618777146699998E-2</v>
      </c>
      <c r="M1200">
        <v>1671.2</v>
      </c>
      <c r="P1200" t="s">
        <v>631</v>
      </c>
      <c r="Q1200" s="11">
        <f t="shared" si="14"/>
        <v>14.008219178082191</v>
      </c>
      <c r="U1200" t="str">
        <f>IF(COUNTIF($A$2:A1200,A1200)=1,"Joiner","Not new")</f>
        <v>Not new</v>
      </c>
      <c r="V1200" t="s">
        <v>2291</v>
      </c>
      <c r="W1200" s="24" t="s">
        <v>2295</v>
      </c>
    </row>
    <row r="1201" spans="1:23" x14ac:dyDescent="0.35">
      <c r="A1201" t="s">
        <v>1625</v>
      </c>
      <c r="B1201" t="s">
        <v>1626</v>
      </c>
      <c r="C1201" s="23" t="s">
        <v>2155</v>
      </c>
      <c r="D1201" s="23" t="s">
        <v>2156</v>
      </c>
      <c r="E1201" t="s">
        <v>172</v>
      </c>
      <c r="F1201" t="s">
        <v>36</v>
      </c>
      <c r="G1201" s="15">
        <v>40017</v>
      </c>
      <c r="H1201" s="15">
        <v>44926</v>
      </c>
      <c r="I1201">
        <v>753</v>
      </c>
      <c r="J1201" s="17">
        <v>251</v>
      </c>
      <c r="K1201" s="21">
        <f t="shared" si="15"/>
        <v>-502</v>
      </c>
      <c r="L1201" s="31">
        <v>-0.66666666666700003</v>
      </c>
      <c r="M1201">
        <v>5849</v>
      </c>
      <c r="P1201" t="s">
        <v>631</v>
      </c>
      <c r="Q1201" s="11">
        <f t="shared" si="14"/>
        <v>13.449315068493151</v>
      </c>
      <c r="U1201" t="str">
        <f>IF(COUNTIF($A$2:A1201,A1201)=1,"Joiner","Not new")</f>
        <v>Not new</v>
      </c>
      <c r="V1201" t="s">
        <v>2291</v>
      </c>
      <c r="W1201" s="24" t="s">
        <v>2296</v>
      </c>
    </row>
    <row r="1202" spans="1:23" x14ac:dyDescent="0.35">
      <c r="A1202" t="s">
        <v>1628</v>
      </c>
      <c r="B1202" t="s">
        <v>1629</v>
      </c>
      <c r="C1202" s="23" t="s">
        <v>2155</v>
      </c>
      <c r="D1202" s="23" t="s">
        <v>2156</v>
      </c>
      <c r="E1202" t="s">
        <v>172</v>
      </c>
      <c r="F1202" t="s">
        <v>32</v>
      </c>
      <c r="G1202" s="15">
        <v>41106</v>
      </c>
      <c r="H1202" s="15">
        <v>43830</v>
      </c>
      <c r="I1202">
        <v>49.42</v>
      </c>
      <c r="J1202" s="17">
        <v>34.159999999999997</v>
      </c>
      <c r="K1202" s="21">
        <f t="shared" si="15"/>
        <v>-15.260000000000005</v>
      </c>
      <c r="L1202" s="29">
        <v>-0.31</v>
      </c>
      <c r="M1202">
        <v>817.7</v>
      </c>
      <c r="P1202" t="s">
        <v>631</v>
      </c>
      <c r="Q1202" s="11">
        <f t="shared" si="14"/>
        <v>7.463013698630137</v>
      </c>
      <c r="U1202" t="str">
        <f>IF(COUNTIF($A$2:A1202,A1202)=1,"Joiner","Not new")</f>
        <v>Not new</v>
      </c>
      <c r="V1202" t="s">
        <v>2289</v>
      </c>
      <c r="W1202" s="24" t="s">
        <v>2297</v>
      </c>
    </row>
    <row r="1203" spans="1:23" x14ac:dyDescent="0.35">
      <c r="A1203" t="s">
        <v>224</v>
      </c>
      <c r="B1203" t="s">
        <v>1368</v>
      </c>
      <c r="C1203" s="23" t="s">
        <v>2155</v>
      </c>
      <c r="D1203" s="23" t="s">
        <v>2156</v>
      </c>
      <c r="E1203" t="s">
        <v>172</v>
      </c>
      <c r="F1203" t="s">
        <v>28</v>
      </c>
      <c r="G1203" s="15">
        <v>38534</v>
      </c>
      <c r="H1203" s="15">
        <v>46387</v>
      </c>
      <c r="I1203">
        <v>84.1</v>
      </c>
      <c r="J1203" s="17">
        <v>169.2</v>
      </c>
      <c r="K1203" s="21">
        <f t="shared" si="15"/>
        <v>85.1</v>
      </c>
      <c r="L1203" s="25">
        <v>1.0118906064199999</v>
      </c>
      <c r="M1203">
        <v>7269.4</v>
      </c>
      <c r="P1203" t="s">
        <v>631</v>
      </c>
      <c r="Q1203" s="11">
        <f t="shared" si="14"/>
        <v>21.515068493150686</v>
      </c>
      <c r="U1203" t="str">
        <f>IF(COUNTIF($A$2:A1203,A1203)=1,"Joiner","Not new")</f>
        <v>Not new</v>
      </c>
      <c r="V1203" t="s">
        <v>2289</v>
      </c>
      <c r="W1203" s="24" t="s">
        <v>2298</v>
      </c>
    </row>
    <row r="1204" spans="1:23" x14ac:dyDescent="0.35">
      <c r="A1204" t="s">
        <v>1040</v>
      </c>
      <c r="B1204" t="s">
        <v>1041</v>
      </c>
      <c r="C1204" s="23" t="s">
        <v>2155</v>
      </c>
      <c r="D1204" s="23" t="s">
        <v>2156</v>
      </c>
      <c r="E1204" t="s">
        <v>172</v>
      </c>
      <c r="F1204" t="s">
        <v>36</v>
      </c>
      <c r="G1204" s="15">
        <v>42019</v>
      </c>
      <c r="H1204" s="15">
        <v>43722</v>
      </c>
      <c r="I1204">
        <v>3.17</v>
      </c>
      <c r="J1204" s="17">
        <v>2.12</v>
      </c>
      <c r="K1204" s="21">
        <f t="shared" si="15"/>
        <v>-1.0499999999999998</v>
      </c>
      <c r="L1204" s="25">
        <v>-0.33123028391199999</v>
      </c>
      <c r="M1204">
        <v>24.47</v>
      </c>
      <c r="P1204" t="s">
        <v>625</v>
      </c>
      <c r="Q1204" s="11">
        <f t="shared" si="14"/>
        <v>4.6657534246575345</v>
      </c>
      <c r="U1204" t="str">
        <f>IF(COUNTIF($A$2:A1204,A1204)=1,"Joiner","Not new")</f>
        <v>Not new</v>
      </c>
      <c r="V1204" t="s">
        <v>2299</v>
      </c>
      <c r="W1204" s="24" t="s">
        <v>2300</v>
      </c>
    </row>
    <row r="1205" spans="1:23" x14ac:dyDescent="0.35">
      <c r="A1205" t="s">
        <v>177</v>
      </c>
      <c r="B1205" t="s">
        <v>1356</v>
      </c>
      <c r="C1205" s="23" t="s">
        <v>2155</v>
      </c>
      <c r="D1205" s="23" t="s">
        <v>2156</v>
      </c>
      <c r="E1205" t="s">
        <v>172</v>
      </c>
      <c r="F1205" t="s">
        <v>197</v>
      </c>
      <c r="G1205" s="15">
        <v>39827</v>
      </c>
      <c r="H1205" s="15">
        <v>48944</v>
      </c>
      <c r="I1205">
        <v>3732.5</v>
      </c>
      <c r="J1205" s="17">
        <v>2784.7</v>
      </c>
      <c r="K1205" s="21">
        <f t="shared" si="15"/>
        <v>-947.80000000000018</v>
      </c>
      <c r="L1205" s="25"/>
      <c r="M1205">
        <v>55700</v>
      </c>
      <c r="P1205" t="s">
        <v>631</v>
      </c>
      <c r="Q1205" s="11">
        <f t="shared" si="14"/>
        <v>24.978082191780821</v>
      </c>
      <c r="U1205" t="str">
        <f>IF(COUNTIF($A$2:A1205,A1205)=1,"Joiner","Not new")</f>
        <v>Not new</v>
      </c>
      <c r="V1205" t="s">
        <v>2301</v>
      </c>
      <c r="W1205" s="24" t="s">
        <v>2302</v>
      </c>
    </row>
    <row r="1206" spans="1:23" x14ac:dyDescent="0.35">
      <c r="A1206" t="s">
        <v>1610</v>
      </c>
      <c r="B1206" t="s">
        <v>2303</v>
      </c>
      <c r="C1206" s="23" t="s">
        <v>2155</v>
      </c>
      <c r="D1206" s="23" t="s">
        <v>2156</v>
      </c>
      <c r="E1206" t="s">
        <v>172</v>
      </c>
      <c r="F1206" t="s">
        <v>28</v>
      </c>
      <c r="G1206" s="15">
        <v>42186</v>
      </c>
      <c r="H1206" s="15">
        <v>55153</v>
      </c>
      <c r="I1206">
        <v>9.3800000000000008</v>
      </c>
      <c r="J1206" s="17">
        <v>9.375</v>
      </c>
      <c r="K1206" s="21">
        <f t="shared" si="15"/>
        <v>-5.0000000000007816E-3</v>
      </c>
      <c r="L1206" s="25">
        <v>0</v>
      </c>
      <c r="M1206">
        <v>32607.78</v>
      </c>
      <c r="P1206" t="s">
        <v>631</v>
      </c>
      <c r="Q1206" s="11">
        <f t="shared" si="14"/>
        <v>35.526027397260272</v>
      </c>
      <c r="U1206" t="str">
        <f>IF(COUNTIF($A$2:A1206,A1206)=1,"Joiner","Not new")</f>
        <v>Not new</v>
      </c>
      <c r="V1206" t="s">
        <v>2304</v>
      </c>
      <c r="W1206" s="24" t="s">
        <v>2305</v>
      </c>
    </row>
    <row r="1207" spans="1:23" x14ac:dyDescent="0.35">
      <c r="A1207" t="s">
        <v>1616</v>
      </c>
      <c r="B1207" t="s">
        <v>1617</v>
      </c>
      <c r="C1207" s="23" t="s">
        <v>2155</v>
      </c>
      <c r="D1207" s="23" t="s">
        <v>2156</v>
      </c>
      <c r="E1207" t="s">
        <v>172</v>
      </c>
      <c r="F1207" t="s">
        <v>197</v>
      </c>
      <c r="G1207" s="15">
        <v>40877</v>
      </c>
      <c r="H1207" s="15">
        <v>45473</v>
      </c>
      <c r="I1207">
        <v>112.1</v>
      </c>
      <c r="J1207" s="17">
        <v>100</v>
      </c>
      <c r="K1207" s="21">
        <f t="shared" si="15"/>
        <v>-12.099999999999994</v>
      </c>
      <c r="L1207" s="25">
        <v>-0.107939339875</v>
      </c>
      <c r="M1207">
        <v>1091.5</v>
      </c>
      <c r="P1207" t="s">
        <v>631</v>
      </c>
      <c r="Q1207" s="11">
        <f t="shared" si="14"/>
        <v>12.591780821917808</v>
      </c>
      <c r="U1207" t="str">
        <f>IF(COUNTIF($A$2:A1207,A1207)=1,"Joiner","Not new")</f>
        <v>Not new</v>
      </c>
      <c r="V1207" t="s">
        <v>2291</v>
      </c>
      <c r="W1207" s="24" t="s">
        <v>2306</v>
      </c>
    </row>
    <row r="1208" spans="1:23" x14ac:dyDescent="0.35">
      <c r="A1208" t="s">
        <v>708</v>
      </c>
      <c r="B1208" t="s">
        <v>709</v>
      </c>
      <c r="C1208" s="23" t="s">
        <v>2155</v>
      </c>
      <c r="D1208" s="23" t="s">
        <v>2156</v>
      </c>
      <c r="E1208" t="s">
        <v>172</v>
      </c>
      <c r="F1208" t="s">
        <v>46</v>
      </c>
      <c r="G1208" s="15">
        <v>41153</v>
      </c>
      <c r="H1208" s="15">
        <v>44469</v>
      </c>
      <c r="I1208">
        <v>401</v>
      </c>
      <c r="J1208" s="17">
        <v>323.2</v>
      </c>
      <c r="K1208" s="21">
        <f t="shared" si="15"/>
        <v>-77.800000000000011</v>
      </c>
      <c r="L1208" s="25">
        <v>-0.194014962594</v>
      </c>
      <c r="M1208">
        <v>1435.3</v>
      </c>
      <c r="P1208" t="s">
        <v>631</v>
      </c>
      <c r="Q1208" s="11">
        <f t="shared" si="14"/>
        <v>9.0849315068493155</v>
      </c>
      <c r="U1208" t="str">
        <f>IF(COUNTIF($A$2:A1208,A1208)=1,"Joiner","Not new")</f>
        <v>Not new</v>
      </c>
      <c r="V1208" t="s">
        <v>2307</v>
      </c>
      <c r="W1208" s="24" t="s">
        <v>2308</v>
      </c>
    </row>
    <row r="1209" spans="1:23" x14ac:dyDescent="0.35">
      <c r="A1209" t="s">
        <v>1613</v>
      </c>
      <c r="B1209" t="s">
        <v>1614</v>
      </c>
      <c r="C1209" s="23" t="s">
        <v>2155</v>
      </c>
      <c r="D1209" s="23" t="s">
        <v>2156</v>
      </c>
      <c r="E1209" t="s">
        <v>172</v>
      </c>
      <c r="F1209" t="s">
        <v>28</v>
      </c>
      <c r="G1209" s="15">
        <v>41974</v>
      </c>
      <c r="H1209" s="15">
        <v>46905</v>
      </c>
      <c r="I1209">
        <v>39.700000000000003</v>
      </c>
      <c r="J1209" s="17">
        <v>39.700000000000003</v>
      </c>
      <c r="K1209" s="21">
        <f t="shared" si="15"/>
        <v>0</v>
      </c>
      <c r="L1209" s="25">
        <v>0</v>
      </c>
      <c r="M1209">
        <v>1919.9</v>
      </c>
      <c r="P1209" t="s">
        <v>631</v>
      </c>
      <c r="Q1209" s="11">
        <f t="shared" si="14"/>
        <v>13.509589041095891</v>
      </c>
      <c r="U1209" t="str">
        <f>IF(COUNTIF($A$2:A1209,A1209)=1,"Joiner","Not new")</f>
        <v>Not new</v>
      </c>
      <c r="V1209" t="s">
        <v>2307</v>
      </c>
      <c r="W1209" s="24" t="s">
        <v>2309</v>
      </c>
    </row>
    <row r="1210" spans="1:23" x14ac:dyDescent="0.35">
      <c r="A1210" t="s">
        <v>2029</v>
      </c>
      <c r="B1210" t="s">
        <v>2030</v>
      </c>
      <c r="C1210" s="23" t="s">
        <v>2155</v>
      </c>
      <c r="D1210" s="23" t="s">
        <v>2156</v>
      </c>
      <c r="E1210" t="s">
        <v>172</v>
      </c>
      <c r="F1210" t="s">
        <v>32</v>
      </c>
      <c r="G1210" s="15">
        <v>42095</v>
      </c>
      <c r="H1210" s="15">
        <v>45748</v>
      </c>
      <c r="I1210">
        <v>11.02</v>
      </c>
      <c r="J1210" s="17">
        <v>19.3</v>
      </c>
      <c r="K1210" s="21">
        <f t="shared" si="15"/>
        <v>8.2800000000000011</v>
      </c>
      <c r="L1210" s="25">
        <v>0.75136116152499999</v>
      </c>
      <c r="M1210">
        <v>809.98</v>
      </c>
      <c r="P1210" t="s">
        <v>631</v>
      </c>
      <c r="Q1210" s="11">
        <f t="shared" si="14"/>
        <v>10.008219178082191</v>
      </c>
      <c r="U1210" t="str">
        <f>IF(COUNTIF($A$2:A1210,A1210)=1,"Joiner","Not new")</f>
        <v>Not new</v>
      </c>
      <c r="V1210" t="s">
        <v>2307</v>
      </c>
      <c r="W1210" s="24" t="s">
        <v>2310</v>
      </c>
    </row>
    <row r="1211" spans="1:23" x14ac:dyDescent="0.35">
      <c r="A1211" t="s">
        <v>2311</v>
      </c>
      <c r="B1211" t="s">
        <v>2312</v>
      </c>
      <c r="C1211" s="23" t="s">
        <v>2155</v>
      </c>
      <c r="D1211" s="23" t="s">
        <v>2156</v>
      </c>
      <c r="E1211" t="s">
        <v>1817</v>
      </c>
      <c r="F1211" t="s">
        <v>28</v>
      </c>
      <c r="G1211" s="15">
        <v>42095</v>
      </c>
      <c r="H1211" s="15">
        <v>46874</v>
      </c>
      <c r="I1211">
        <v>12.98</v>
      </c>
      <c r="J1211" s="17">
        <v>12.98</v>
      </c>
      <c r="K1211" s="21">
        <f t="shared" si="15"/>
        <v>0</v>
      </c>
      <c r="L1211" s="25">
        <v>0</v>
      </c>
      <c r="M1211">
        <v>1145.3699999999999</v>
      </c>
      <c r="P1211" t="s">
        <v>631</v>
      </c>
      <c r="Q1211" s="11">
        <f t="shared" si="14"/>
        <v>13.093150684931507</v>
      </c>
      <c r="U1211" t="str">
        <f>IF(COUNTIF($A$2:A1211,A1211)=1,"Joiner","Not new")</f>
        <v>Joiner</v>
      </c>
      <c r="V1211" t="s">
        <v>2313</v>
      </c>
      <c r="W1211" s="24" t="s">
        <v>2314</v>
      </c>
    </row>
    <row r="1212" spans="1:23" x14ac:dyDescent="0.35">
      <c r="A1212" t="s">
        <v>1360</v>
      </c>
      <c r="B1212" t="s">
        <v>1361</v>
      </c>
      <c r="C1212" s="23" t="s">
        <v>2155</v>
      </c>
      <c r="D1212" s="23" t="s">
        <v>2156</v>
      </c>
      <c r="E1212" t="s">
        <v>172</v>
      </c>
      <c r="F1212" t="s">
        <v>28</v>
      </c>
      <c r="G1212" s="15">
        <v>41789</v>
      </c>
      <c r="H1212" s="15">
        <v>46965</v>
      </c>
      <c r="I1212">
        <v>165</v>
      </c>
      <c r="J1212" s="17">
        <v>165</v>
      </c>
      <c r="K1212" s="21">
        <f t="shared" si="15"/>
        <v>0</v>
      </c>
      <c r="L1212" s="25">
        <v>0</v>
      </c>
      <c r="M1212">
        <v>6052.2</v>
      </c>
      <c r="P1212" t="s">
        <v>631</v>
      </c>
      <c r="Q1212" s="11">
        <f t="shared" ref="Q1212:Q1256" si="16">(H1212-G1212)/365</f>
        <v>14.180821917808219</v>
      </c>
      <c r="U1212" t="str">
        <f>IF(COUNTIF($A$2:A1212,A1212)=1,"Joiner","Not new")</f>
        <v>Not new</v>
      </c>
      <c r="V1212" t="s">
        <v>2315</v>
      </c>
      <c r="W1212" s="24" t="s">
        <v>2316</v>
      </c>
    </row>
    <row r="1213" spans="1:23" x14ac:dyDescent="0.35">
      <c r="A1213" t="s">
        <v>2317</v>
      </c>
      <c r="B1213" t="s">
        <v>2318</v>
      </c>
      <c r="C1213" s="23" t="s">
        <v>2155</v>
      </c>
      <c r="D1213" s="23" t="s">
        <v>2156</v>
      </c>
      <c r="E1213" s="7" t="s">
        <v>222</v>
      </c>
      <c r="F1213" t="s">
        <v>36</v>
      </c>
      <c r="G1213" s="15">
        <v>42614</v>
      </c>
      <c r="H1213" s="15">
        <v>45016</v>
      </c>
      <c r="I1213">
        <v>35.986994882700003</v>
      </c>
      <c r="J1213" s="17">
        <v>50.954774397000001</v>
      </c>
      <c r="K1213" s="21">
        <f t="shared" si="15"/>
        <v>14.967779514299998</v>
      </c>
      <c r="L1213" s="25">
        <v>0.41592190632100001</v>
      </c>
      <c r="M1213">
        <v>423.00052048800001</v>
      </c>
      <c r="P1213" t="s">
        <v>643</v>
      </c>
      <c r="Q1213" s="11">
        <f t="shared" si="16"/>
        <v>6.580821917808219</v>
      </c>
      <c r="U1213" t="str">
        <f>IF(COUNTIF($A$2:A1213,A1213)=1,"Joiner","Not new")</f>
        <v>Joiner</v>
      </c>
      <c r="V1213" t="s">
        <v>2319</v>
      </c>
      <c r="W1213" s="24" t="s">
        <v>2320</v>
      </c>
    </row>
    <row r="1214" spans="1:23" x14ac:dyDescent="0.35">
      <c r="A1214" t="s">
        <v>605</v>
      </c>
      <c r="B1214" t="s">
        <v>857</v>
      </c>
      <c r="C1214" s="23" t="s">
        <v>2155</v>
      </c>
      <c r="D1214" s="23" t="s">
        <v>2156</v>
      </c>
      <c r="E1214" s="7" t="s">
        <v>222</v>
      </c>
      <c r="F1214" t="s">
        <v>36</v>
      </c>
      <c r="G1214" s="15">
        <v>41453</v>
      </c>
      <c r="H1214" s="15">
        <v>45838</v>
      </c>
      <c r="I1214">
        <v>311.24700000000001</v>
      </c>
      <c r="J1214" s="17">
        <v>188.93600000000001</v>
      </c>
      <c r="K1214" s="21">
        <f t="shared" si="15"/>
        <v>-122.31100000000001</v>
      </c>
      <c r="L1214" s="25">
        <v>-0.392970855944</v>
      </c>
      <c r="M1214">
        <v>2656.3180000000002</v>
      </c>
      <c r="P1214" t="s">
        <v>631</v>
      </c>
      <c r="Q1214" s="11">
        <f t="shared" si="16"/>
        <v>12.013698630136986</v>
      </c>
      <c r="U1214" t="str">
        <f>IF(COUNTIF($A$2:A1214,A1214)=1,"Joiner","Not new")</f>
        <v>Not new</v>
      </c>
      <c r="V1214" t="s">
        <v>2321</v>
      </c>
      <c r="W1214" s="24" t="s">
        <v>2322</v>
      </c>
    </row>
    <row r="1215" spans="1:23" x14ac:dyDescent="0.35">
      <c r="A1215" t="s">
        <v>877</v>
      </c>
      <c r="B1215" t="s">
        <v>878</v>
      </c>
      <c r="C1215" s="23" t="s">
        <v>2155</v>
      </c>
      <c r="D1215" s="23" t="s">
        <v>2156</v>
      </c>
      <c r="E1215" s="7" t="s">
        <v>222</v>
      </c>
      <c r="F1215" t="s">
        <v>36</v>
      </c>
      <c r="G1215" s="15">
        <v>40909</v>
      </c>
      <c r="H1215" s="15">
        <v>43250</v>
      </c>
      <c r="I1215">
        <v>48.452599999999997</v>
      </c>
      <c r="J1215" s="17">
        <v>66.611194606699996</v>
      </c>
      <c r="K1215" s="21">
        <f t="shared" si="15"/>
        <v>18.158594606699999</v>
      </c>
      <c r="L1215" s="25">
        <v>0.37477028284800001</v>
      </c>
      <c r="M1215">
        <v>1247.2397000000001</v>
      </c>
      <c r="P1215" t="s">
        <v>625</v>
      </c>
      <c r="Q1215" s="11">
        <f t="shared" si="16"/>
        <v>6.4136986301369863</v>
      </c>
      <c r="U1215" t="str">
        <f>IF(COUNTIF($A$2:A1215,A1215)=1,"Joiner","Not new")</f>
        <v>Not new</v>
      </c>
      <c r="V1215" t="s">
        <v>2323</v>
      </c>
      <c r="W1215" s="24" t="s">
        <v>2324</v>
      </c>
    </row>
    <row r="1216" spans="1:23" x14ac:dyDescent="0.35">
      <c r="A1216" t="s">
        <v>1656</v>
      </c>
      <c r="B1216" t="s">
        <v>1657</v>
      </c>
      <c r="C1216" s="23" t="s">
        <v>2155</v>
      </c>
      <c r="D1216" s="23" t="s">
        <v>2156</v>
      </c>
      <c r="E1216" s="7" t="s">
        <v>222</v>
      </c>
      <c r="F1216" t="s">
        <v>28</v>
      </c>
      <c r="G1216" s="15">
        <v>42461</v>
      </c>
      <c r="H1216" s="15">
        <v>44196</v>
      </c>
      <c r="I1216">
        <v>9.2010000000000005</v>
      </c>
      <c r="J1216" s="17">
        <v>8.6180000000000003</v>
      </c>
      <c r="K1216" s="21">
        <f t="shared" si="15"/>
        <v>-0.58300000000000018</v>
      </c>
      <c r="L1216" s="25">
        <v>-6.3362677969799996E-2</v>
      </c>
      <c r="M1216">
        <v>54.954000000000001</v>
      </c>
      <c r="P1216" t="s">
        <v>625</v>
      </c>
      <c r="Q1216" s="11">
        <f t="shared" si="16"/>
        <v>4.7534246575342465</v>
      </c>
      <c r="U1216" t="str">
        <f>IF(COUNTIF($A$2:A1216,A1216)=1,"Joiner","Not new")</f>
        <v>Not new</v>
      </c>
      <c r="V1216" t="s">
        <v>2325</v>
      </c>
      <c r="W1216" s="24" t="s">
        <v>2326</v>
      </c>
    </row>
    <row r="1217" spans="1:23" x14ac:dyDescent="0.35">
      <c r="A1217" t="s">
        <v>1262</v>
      </c>
      <c r="B1217" t="s">
        <v>1849</v>
      </c>
      <c r="C1217" s="23" t="s">
        <v>2155</v>
      </c>
      <c r="D1217" s="23" t="s">
        <v>2156</v>
      </c>
      <c r="E1217" s="7" t="s">
        <v>222</v>
      </c>
      <c r="F1217" t="s">
        <v>36</v>
      </c>
      <c r="G1217" s="15">
        <v>39287</v>
      </c>
      <c r="H1217" s="15">
        <v>44104</v>
      </c>
      <c r="I1217">
        <v>38</v>
      </c>
      <c r="J1217" s="17">
        <v>38</v>
      </c>
      <c r="K1217" s="21">
        <f t="shared" si="15"/>
        <v>0</v>
      </c>
      <c r="L1217" s="25">
        <v>0</v>
      </c>
      <c r="M1217">
        <v>68.400000000000006</v>
      </c>
      <c r="P1217" t="s">
        <v>625</v>
      </c>
      <c r="Q1217" s="11">
        <f t="shared" si="16"/>
        <v>13.197260273972603</v>
      </c>
      <c r="U1217" t="str">
        <f>IF(COUNTIF($A$2:A1217,A1217)=1,"Joiner","Not new")</f>
        <v>Not new</v>
      </c>
      <c r="V1217" t="s">
        <v>2327</v>
      </c>
      <c r="W1217" s="24" t="s">
        <v>2328</v>
      </c>
    </row>
    <row r="1218" spans="1:23" x14ac:dyDescent="0.35">
      <c r="A1218" t="s">
        <v>2329</v>
      </c>
      <c r="B1218" t="s">
        <v>2330</v>
      </c>
      <c r="C1218" s="23" t="s">
        <v>2155</v>
      </c>
      <c r="D1218" s="23" t="s">
        <v>2156</v>
      </c>
      <c r="E1218" s="7" t="s">
        <v>222</v>
      </c>
      <c r="F1218" t="s">
        <v>28</v>
      </c>
      <c r="G1218" s="15">
        <v>43190</v>
      </c>
      <c r="H1218" s="15">
        <v>44651</v>
      </c>
      <c r="I1218">
        <v>55.28</v>
      </c>
      <c r="J1218" s="17">
        <v>28.83</v>
      </c>
      <c r="K1218" s="21">
        <f t="shared" si="15"/>
        <v>-26.450000000000003</v>
      </c>
      <c r="L1218" s="25">
        <v>-0.47847322720699997</v>
      </c>
      <c r="M1218">
        <v>763.93</v>
      </c>
      <c r="P1218" t="s">
        <v>643</v>
      </c>
      <c r="Q1218" s="11">
        <f t="shared" si="16"/>
        <v>4.0027397260273974</v>
      </c>
      <c r="U1218" t="str">
        <f>IF(COUNTIF($A$2:A1218,A1218)=1,"Joiner","Not new")</f>
        <v>Joiner</v>
      </c>
      <c r="V1218" t="s">
        <v>2331</v>
      </c>
      <c r="W1218" s="24" t="s">
        <v>2332</v>
      </c>
    </row>
    <row r="1219" spans="1:23" x14ac:dyDescent="0.35">
      <c r="A1219" t="s">
        <v>1857</v>
      </c>
      <c r="B1219" t="s">
        <v>1858</v>
      </c>
      <c r="C1219" s="23" t="s">
        <v>2155</v>
      </c>
      <c r="D1219" s="23" t="s">
        <v>2156</v>
      </c>
      <c r="E1219" s="7" t="s">
        <v>222</v>
      </c>
      <c r="F1219" t="s">
        <v>197</v>
      </c>
      <c r="G1219" s="15">
        <v>41974</v>
      </c>
      <c r="H1219" s="15">
        <v>43646</v>
      </c>
      <c r="I1219">
        <v>19.399999999999999</v>
      </c>
      <c r="J1219" s="17">
        <v>22.460999999999999</v>
      </c>
      <c r="K1219" s="21">
        <f t="shared" si="15"/>
        <v>3.0609999999999999</v>
      </c>
      <c r="L1219" s="25">
        <v>0.157783505155</v>
      </c>
      <c r="M1219">
        <v>121.4</v>
      </c>
      <c r="P1219" t="s">
        <v>643</v>
      </c>
      <c r="Q1219" s="11">
        <f t="shared" si="16"/>
        <v>4.580821917808219</v>
      </c>
      <c r="U1219" t="str">
        <f>IF(COUNTIF($A$2:A1219,A1219)=1,"Joiner","Not new")</f>
        <v>Not new</v>
      </c>
      <c r="V1219" t="s">
        <v>2333</v>
      </c>
      <c r="W1219" s="24" t="s">
        <v>2334</v>
      </c>
    </row>
    <row r="1220" spans="1:23" x14ac:dyDescent="0.35">
      <c r="A1220" t="s">
        <v>898</v>
      </c>
      <c r="B1220" t="s">
        <v>1371</v>
      </c>
      <c r="C1220" s="23" t="s">
        <v>2155</v>
      </c>
      <c r="D1220" s="23" t="s">
        <v>2156</v>
      </c>
      <c r="E1220" s="7" t="s">
        <v>222</v>
      </c>
      <c r="F1220" t="s">
        <v>28</v>
      </c>
      <c r="G1220" s="15">
        <v>40997</v>
      </c>
      <c r="H1220" s="15">
        <v>44286</v>
      </c>
      <c r="I1220">
        <v>75.53</v>
      </c>
      <c r="J1220" s="17">
        <v>71.099999999999994</v>
      </c>
      <c r="K1220" s="21">
        <f t="shared" si="15"/>
        <v>-4.4300000000000068</v>
      </c>
      <c r="L1220" s="25">
        <v>-5.8652191182300001E-2</v>
      </c>
      <c r="M1220">
        <v>392.76</v>
      </c>
      <c r="P1220" t="s">
        <v>643</v>
      </c>
      <c r="Q1220" s="11">
        <f t="shared" si="16"/>
        <v>9.0109589041095894</v>
      </c>
      <c r="U1220" t="str">
        <f>IF(COUNTIF($A$2:A1220,A1220)=1,"Joiner","Not new")</f>
        <v>Not new</v>
      </c>
      <c r="V1220" t="s">
        <v>2335</v>
      </c>
      <c r="W1220" s="24" t="s">
        <v>2336</v>
      </c>
    </row>
    <row r="1221" spans="1:23" x14ac:dyDescent="0.35">
      <c r="A1221" t="s">
        <v>1650</v>
      </c>
      <c r="B1221" t="s">
        <v>2337</v>
      </c>
      <c r="C1221" s="23" t="s">
        <v>2155</v>
      </c>
      <c r="D1221" s="23" t="s">
        <v>2156</v>
      </c>
      <c r="E1221" s="7" t="s">
        <v>222</v>
      </c>
      <c r="F1221" t="s">
        <v>28</v>
      </c>
      <c r="G1221" s="15">
        <v>42058</v>
      </c>
      <c r="H1221" s="15">
        <v>43921</v>
      </c>
      <c r="I1221">
        <v>12.112299999999999</v>
      </c>
      <c r="J1221" s="17">
        <v>12.837</v>
      </c>
      <c r="K1221" s="21">
        <f t="shared" si="15"/>
        <v>0.72470000000000034</v>
      </c>
      <c r="L1221" s="25">
        <v>5.98317412878E-2</v>
      </c>
      <c r="M1221">
        <v>69.497500000000002</v>
      </c>
      <c r="P1221" t="s">
        <v>643</v>
      </c>
      <c r="Q1221" s="11">
        <f t="shared" si="16"/>
        <v>5.1041095890410961</v>
      </c>
      <c r="U1221" t="str">
        <f>IF(COUNTIF($A$2:A1221,A1221)=1,"Joiner","Not new")</f>
        <v>Not new</v>
      </c>
      <c r="V1221" t="s">
        <v>2331</v>
      </c>
      <c r="W1221" s="24" t="s">
        <v>2338</v>
      </c>
    </row>
    <row r="1222" spans="1:23" x14ac:dyDescent="0.35">
      <c r="A1222" t="s">
        <v>2339</v>
      </c>
      <c r="B1222" t="s">
        <v>2340</v>
      </c>
      <c r="C1222" s="23" t="s">
        <v>2155</v>
      </c>
      <c r="D1222" s="23" t="s">
        <v>2156</v>
      </c>
      <c r="E1222" s="7" t="s">
        <v>222</v>
      </c>
      <c r="F1222" t="s">
        <v>28</v>
      </c>
      <c r="G1222" s="15">
        <v>42461</v>
      </c>
      <c r="H1222" s="15">
        <v>44286</v>
      </c>
      <c r="I1222">
        <v>9.7100000000000009</v>
      </c>
      <c r="J1222" s="17">
        <v>8.48</v>
      </c>
      <c r="K1222" s="21">
        <f t="shared" si="15"/>
        <v>-1.2300000000000004</v>
      </c>
      <c r="L1222" s="25">
        <v>-0.12667353244099999</v>
      </c>
      <c r="M1222">
        <v>33.363999999999997</v>
      </c>
      <c r="P1222" t="s">
        <v>643</v>
      </c>
      <c r="Q1222" s="11">
        <f t="shared" si="16"/>
        <v>5</v>
      </c>
      <c r="U1222" t="str">
        <f>IF(COUNTIF($A$2:A1222,A1222)=1,"Joiner","Not new")</f>
        <v>Joiner</v>
      </c>
      <c r="V1222" t="s">
        <v>2341</v>
      </c>
      <c r="W1222" s="24" t="s">
        <v>2342</v>
      </c>
    </row>
    <row r="1223" spans="1:23" x14ac:dyDescent="0.35">
      <c r="A1223" t="s">
        <v>276</v>
      </c>
      <c r="B1223" t="s">
        <v>277</v>
      </c>
      <c r="C1223" s="23" t="s">
        <v>2155</v>
      </c>
      <c r="D1223" s="23" t="s">
        <v>2156</v>
      </c>
      <c r="E1223" t="s">
        <v>271</v>
      </c>
      <c r="F1223" t="s">
        <v>28</v>
      </c>
      <c r="G1223" s="15">
        <v>40864</v>
      </c>
      <c r="H1223" s="15">
        <v>45657</v>
      </c>
      <c r="I1223">
        <v>1059.9715000000001</v>
      </c>
      <c r="J1223" s="17">
        <v>1010.26358069</v>
      </c>
      <c r="K1223" s="21">
        <f t="shared" si="15"/>
        <v>-49.707919310000079</v>
      </c>
      <c r="L1223" s="25">
        <v>-4.6895524373300003E-2</v>
      </c>
      <c r="M1223">
        <v>12716.9535</v>
      </c>
      <c r="P1223" t="s">
        <v>625</v>
      </c>
      <c r="Q1223" s="11">
        <f t="shared" si="16"/>
        <v>13.131506849315068</v>
      </c>
      <c r="U1223" t="str">
        <f>IF(COUNTIF($A$2:A1223,A1223)=1,"Joiner","Not new")</f>
        <v>Not new</v>
      </c>
      <c r="V1223" t="s">
        <v>2343</v>
      </c>
      <c r="W1223" s="24" t="s">
        <v>2344</v>
      </c>
    </row>
    <row r="1224" spans="1:23" x14ac:dyDescent="0.35">
      <c r="A1224" t="s">
        <v>2345</v>
      </c>
      <c r="B1224" t="s">
        <v>2346</v>
      </c>
      <c r="C1224" s="23" t="s">
        <v>2155</v>
      </c>
      <c r="D1224" s="23" t="s">
        <v>2156</v>
      </c>
      <c r="E1224" t="s">
        <v>271</v>
      </c>
      <c r="F1224" t="s">
        <v>197</v>
      </c>
      <c r="G1224" s="15">
        <v>43187</v>
      </c>
      <c r="H1224" s="15">
        <v>45382</v>
      </c>
      <c r="I1224">
        <v>87.516000000000005</v>
      </c>
      <c r="J1224" s="17">
        <v>66.381778076200007</v>
      </c>
      <c r="K1224" s="21">
        <f t="shared" si="15"/>
        <v>-21.134221923799998</v>
      </c>
      <c r="L1224" s="25">
        <v>-0.24148980670799999</v>
      </c>
      <c r="M1224">
        <v>6598.7638999999999</v>
      </c>
      <c r="P1224" t="s">
        <v>625</v>
      </c>
      <c r="Q1224" s="11">
        <f t="shared" si="16"/>
        <v>6.0136986301369859</v>
      </c>
      <c r="U1224" t="str">
        <f>IF(COUNTIF($A$2:A1224,A1224)=1,"Joiner","Not new")</f>
        <v>Joiner</v>
      </c>
      <c r="V1224" t="s">
        <v>2347</v>
      </c>
      <c r="W1224" s="24" t="s">
        <v>2348</v>
      </c>
    </row>
    <row r="1225" spans="1:23" x14ac:dyDescent="0.35">
      <c r="A1225" t="s">
        <v>282</v>
      </c>
      <c r="B1225" t="s">
        <v>735</v>
      </c>
      <c r="C1225" s="23" t="s">
        <v>2155</v>
      </c>
      <c r="D1225" s="23" t="s">
        <v>2156</v>
      </c>
      <c r="E1225" t="s">
        <v>271</v>
      </c>
      <c r="F1225" t="s">
        <v>32</v>
      </c>
      <c r="G1225" s="15">
        <v>41001</v>
      </c>
      <c r="H1225" s="15">
        <v>44166</v>
      </c>
      <c r="I1225">
        <v>99.678919101199995</v>
      </c>
      <c r="J1225" s="17">
        <v>93.237079107900001</v>
      </c>
      <c r="K1225" s="21">
        <f t="shared" si="15"/>
        <v>-6.4418399932999932</v>
      </c>
      <c r="L1225" s="25">
        <v>-6.4625901357900001E-2</v>
      </c>
      <c r="M1225">
        <v>1219.8491729899999</v>
      </c>
      <c r="P1225" t="s">
        <v>625</v>
      </c>
      <c r="Q1225" s="11">
        <f t="shared" si="16"/>
        <v>8.6712328767123292</v>
      </c>
      <c r="U1225" t="str">
        <f>IF(COUNTIF($A$2:A1225,A1225)=1,"Joiner","Not new")</f>
        <v>Not new</v>
      </c>
      <c r="V1225" t="s">
        <v>2349</v>
      </c>
      <c r="W1225" s="24" t="s">
        <v>2350</v>
      </c>
    </row>
    <row r="1226" spans="1:23" x14ac:dyDescent="0.35">
      <c r="A1226" t="s">
        <v>2060</v>
      </c>
      <c r="B1226" t="s">
        <v>2061</v>
      </c>
      <c r="C1226" s="23" t="s">
        <v>2155</v>
      </c>
      <c r="D1226" s="23" t="s">
        <v>2156</v>
      </c>
      <c r="E1226" t="s">
        <v>311</v>
      </c>
      <c r="F1226" t="s">
        <v>36</v>
      </c>
      <c r="G1226" s="15">
        <v>42491</v>
      </c>
      <c r="H1226" s="15">
        <v>44500</v>
      </c>
      <c r="I1226">
        <v>13.281137448999999</v>
      </c>
      <c r="J1226" s="17">
        <v>13.281137448999999</v>
      </c>
      <c r="K1226" s="21">
        <f t="shared" si="15"/>
        <v>0</v>
      </c>
      <c r="L1226" s="25">
        <v>0</v>
      </c>
      <c r="M1226">
        <v>93.828714578399996</v>
      </c>
      <c r="P1226" t="s">
        <v>643</v>
      </c>
      <c r="Q1226" s="11">
        <f t="shared" si="16"/>
        <v>5.5041095890410956</v>
      </c>
      <c r="U1226" t="str">
        <f>IF(COUNTIF($A$2:A1226,A1226)=1,"Joiner","Not new")</f>
        <v>Not new</v>
      </c>
      <c r="V1226" t="s">
        <v>2351</v>
      </c>
      <c r="W1226" s="24" t="s">
        <v>2352</v>
      </c>
    </row>
    <row r="1227" spans="1:23" x14ac:dyDescent="0.35">
      <c r="A1227" t="s">
        <v>1866</v>
      </c>
      <c r="B1227" t="s">
        <v>1867</v>
      </c>
      <c r="C1227" s="23" t="s">
        <v>2155</v>
      </c>
      <c r="D1227" s="23" t="s">
        <v>2156</v>
      </c>
      <c r="E1227" t="s">
        <v>311</v>
      </c>
      <c r="F1227" t="s">
        <v>36</v>
      </c>
      <c r="G1227" s="15">
        <v>42248</v>
      </c>
      <c r="H1227" s="15">
        <v>44469</v>
      </c>
      <c r="I1227" s="32" t="s">
        <v>2422</v>
      </c>
      <c r="J1227" s="33" t="s">
        <v>2423</v>
      </c>
      <c r="K1227" s="21" t="str">
        <f t="shared" si="15"/>
        <v>-</v>
      </c>
      <c r="L1227" s="25">
        <v>0</v>
      </c>
      <c r="M1227" s="33" t="s">
        <v>2424</v>
      </c>
      <c r="P1227" t="s">
        <v>643</v>
      </c>
      <c r="Q1227" s="11">
        <f t="shared" si="16"/>
        <v>6.0849315068493155</v>
      </c>
      <c r="U1227" t="str">
        <f>IF(COUNTIF($A$2:A1227,A1227)=1,"Joiner","Not new")</f>
        <v>Not new</v>
      </c>
      <c r="V1227" t="s">
        <v>2353</v>
      </c>
      <c r="W1227" s="24" t="s">
        <v>2354</v>
      </c>
    </row>
    <row r="1228" spans="1:23" x14ac:dyDescent="0.35">
      <c r="A1228" t="s">
        <v>2057</v>
      </c>
      <c r="B1228" t="s">
        <v>2058</v>
      </c>
      <c r="C1228" s="23" t="s">
        <v>2155</v>
      </c>
      <c r="D1228" s="23" t="s">
        <v>2156</v>
      </c>
      <c r="E1228" t="s">
        <v>311</v>
      </c>
      <c r="F1228" t="s">
        <v>28</v>
      </c>
      <c r="G1228" s="15">
        <v>42736</v>
      </c>
      <c r="H1228" s="15">
        <v>44907</v>
      </c>
      <c r="I1228">
        <v>8</v>
      </c>
      <c r="J1228" s="17">
        <v>8</v>
      </c>
      <c r="K1228" s="21">
        <f t="shared" si="15"/>
        <v>0</v>
      </c>
      <c r="L1228" s="25">
        <v>0</v>
      </c>
      <c r="M1228">
        <v>118.7</v>
      </c>
      <c r="P1228" t="s">
        <v>631</v>
      </c>
      <c r="Q1228" s="11">
        <f t="shared" si="16"/>
        <v>5.9479452054794519</v>
      </c>
      <c r="U1228" t="str">
        <f>IF(COUNTIF($A$2:A1228,A1228)=1,"Joiner","Not new")</f>
        <v>Not new</v>
      </c>
      <c r="V1228" t="s">
        <v>2355</v>
      </c>
      <c r="W1228" s="24" t="s">
        <v>2356</v>
      </c>
    </row>
    <row r="1229" spans="1:23" x14ac:dyDescent="0.35">
      <c r="A1229" t="s">
        <v>1206</v>
      </c>
      <c r="B1229" t="s">
        <v>2078</v>
      </c>
      <c r="C1229" s="23" t="s">
        <v>2155</v>
      </c>
      <c r="D1229" s="23" t="s">
        <v>2156</v>
      </c>
      <c r="E1229" t="s">
        <v>362</v>
      </c>
      <c r="F1229" t="s">
        <v>36</v>
      </c>
      <c r="G1229" s="15">
        <v>41682</v>
      </c>
      <c r="H1229" s="15">
        <v>43555</v>
      </c>
      <c r="I1229">
        <v>37.700000000000003</v>
      </c>
      <c r="J1229" s="17">
        <v>37.700000000000003</v>
      </c>
      <c r="K1229" s="21">
        <f t="shared" si="15"/>
        <v>0</v>
      </c>
      <c r="L1229" s="25">
        <v>0</v>
      </c>
      <c r="M1229">
        <v>452.1</v>
      </c>
      <c r="P1229" t="s">
        <v>643</v>
      </c>
      <c r="Q1229" s="11">
        <f t="shared" si="16"/>
        <v>5.1315068493150688</v>
      </c>
      <c r="U1229" t="str">
        <f>IF(COUNTIF($A$2:A1229,A1229)=1,"Joiner","Not new")</f>
        <v>Not new</v>
      </c>
      <c r="V1229" t="s">
        <v>2357</v>
      </c>
      <c r="W1229" s="24" t="s">
        <v>2358</v>
      </c>
    </row>
    <row r="1230" spans="1:23" x14ac:dyDescent="0.35">
      <c r="A1230" t="s">
        <v>1200</v>
      </c>
      <c r="B1230" t="s">
        <v>1201</v>
      </c>
      <c r="C1230" s="23" t="s">
        <v>2155</v>
      </c>
      <c r="D1230" s="23" t="s">
        <v>2156</v>
      </c>
      <c r="E1230" t="s">
        <v>362</v>
      </c>
      <c r="F1230" t="s">
        <v>36</v>
      </c>
      <c r="G1230" s="15">
        <v>41365</v>
      </c>
      <c r="H1230" s="15">
        <v>44104</v>
      </c>
      <c r="I1230">
        <v>30</v>
      </c>
      <c r="J1230" s="17">
        <v>44.34</v>
      </c>
      <c r="K1230" s="21">
        <f t="shared" si="15"/>
        <v>14.340000000000003</v>
      </c>
      <c r="L1230" s="25">
        <v>0.47799999999999998</v>
      </c>
      <c r="M1230">
        <v>304.95</v>
      </c>
      <c r="P1230" t="s">
        <v>643</v>
      </c>
      <c r="Q1230" s="11">
        <f t="shared" si="16"/>
        <v>7.5041095890410956</v>
      </c>
      <c r="U1230" t="str">
        <f>IF(COUNTIF($A$2:A1230,A1230)=1,"Joiner","Not new")</f>
        <v>Not new</v>
      </c>
      <c r="V1230" t="s">
        <v>2359</v>
      </c>
      <c r="W1230" s="24" t="s">
        <v>2360</v>
      </c>
    </row>
    <row r="1231" spans="1:23" x14ac:dyDescent="0.35">
      <c r="A1231" t="s">
        <v>1702</v>
      </c>
      <c r="B1231" t="s">
        <v>2087</v>
      </c>
      <c r="C1231" s="23" t="s">
        <v>2155</v>
      </c>
      <c r="D1231" s="23" t="s">
        <v>2156</v>
      </c>
      <c r="E1231" t="s">
        <v>362</v>
      </c>
      <c r="F1231" t="s">
        <v>36</v>
      </c>
      <c r="G1231" s="15">
        <v>41730</v>
      </c>
      <c r="H1231" s="15">
        <v>45016</v>
      </c>
      <c r="I1231">
        <v>67.5</v>
      </c>
      <c r="J1231" s="17">
        <v>87.428299999999993</v>
      </c>
      <c r="K1231" s="21">
        <f t="shared" si="15"/>
        <v>19.928299999999993</v>
      </c>
      <c r="L1231" s="25">
        <v>0.29523407407399999</v>
      </c>
      <c r="M1231">
        <v>469.4</v>
      </c>
      <c r="P1231" t="s">
        <v>643</v>
      </c>
      <c r="Q1231" s="11">
        <f t="shared" si="16"/>
        <v>9.0027397260273965</v>
      </c>
      <c r="U1231" t="str">
        <f>IF(COUNTIF($A$2:A1231,A1231)=1,"Joiner","Not new")</f>
        <v>Not new</v>
      </c>
      <c r="V1231" t="s">
        <v>2361</v>
      </c>
      <c r="W1231" s="24" t="s">
        <v>2362</v>
      </c>
    </row>
    <row r="1232" spans="1:23" x14ac:dyDescent="0.35">
      <c r="A1232" t="s">
        <v>1434</v>
      </c>
      <c r="B1232" t="s">
        <v>2082</v>
      </c>
      <c r="C1232" s="23" t="s">
        <v>2155</v>
      </c>
      <c r="D1232" s="23" t="s">
        <v>2156</v>
      </c>
      <c r="E1232" t="s">
        <v>362</v>
      </c>
      <c r="F1232" t="s">
        <v>28</v>
      </c>
      <c r="G1232" s="15">
        <v>41730</v>
      </c>
      <c r="H1232" s="15">
        <v>44469</v>
      </c>
      <c r="I1232">
        <v>85.56</v>
      </c>
      <c r="J1232" s="17">
        <v>85.56</v>
      </c>
      <c r="K1232" s="21">
        <f t="shared" si="15"/>
        <v>0</v>
      </c>
      <c r="L1232" s="25">
        <v>0</v>
      </c>
      <c r="M1232">
        <v>869.7</v>
      </c>
      <c r="P1232" t="s">
        <v>643</v>
      </c>
      <c r="Q1232" s="11">
        <f t="shared" si="16"/>
        <v>7.5041095890410956</v>
      </c>
      <c r="U1232" t="str">
        <f>IF(COUNTIF($A$2:A1232,A1232)=1,"Joiner","Not new")</f>
        <v>Not new</v>
      </c>
      <c r="V1232" t="s">
        <v>2361</v>
      </c>
      <c r="W1232" s="24" t="s">
        <v>2363</v>
      </c>
    </row>
    <row r="1233" spans="1:23" x14ac:dyDescent="0.35">
      <c r="A1233" t="s">
        <v>1447</v>
      </c>
      <c r="B1233" t="s">
        <v>1448</v>
      </c>
      <c r="C1233" s="23" t="s">
        <v>2155</v>
      </c>
      <c r="D1233" s="23" t="s">
        <v>2156</v>
      </c>
      <c r="E1233" t="s">
        <v>362</v>
      </c>
      <c r="F1233" t="s">
        <v>32</v>
      </c>
      <c r="G1233" s="15">
        <v>41730</v>
      </c>
      <c r="H1233" s="15">
        <v>43921</v>
      </c>
      <c r="I1233" t="s">
        <v>95</v>
      </c>
      <c r="J1233" t="s">
        <v>95</v>
      </c>
      <c r="K1233" s="21" t="str">
        <f t="shared" si="15"/>
        <v>-</v>
      </c>
      <c r="L1233" t="s">
        <v>95</v>
      </c>
      <c r="M1233" t="s">
        <v>95</v>
      </c>
      <c r="P1233" t="s">
        <v>625</v>
      </c>
      <c r="Q1233" s="11">
        <f t="shared" si="16"/>
        <v>6.0027397260273974</v>
      </c>
      <c r="U1233" t="str">
        <f>IF(COUNTIF($A$2:A1233,A1233)=1,"Joiner","Not new")</f>
        <v>Not new</v>
      </c>
      <c r="V1233" t="s">
        <v>2364</v>
      </c>
      <c r="W1233" s="24" t="s">
        <v>2365</v>
      </c>
    </row>
    <row r="1234" spans="1:23" x14ac:dyDescent="0.35">
      <c r="A1234" t="s">
        <v>1890</v>
      </c>
      <c r="B1234" t="s">
        <v>1891</v>
      </c>
      <c r="C1234" s="23" t="s">
        <v>2155</v>
      </c>
      <c r="D1234" s="23" t="s">
        <v>2156</v>
      </c>
      <c r="E1234" t="s">
        <v>362</v>
      </c>
      <c r="F1234" t="s">
        <v>32</v>
      </c>
      <c r="G1234" s="15">
        <v>42611</v>
      </c>
      <c r="H1234" s="15">
        <v>43711</v>
      </c>
      <c r="I1234">
        <v>328.58</v>
      </c>
      <c r="J1234" s="17">
        <v>300.07</v>
      </c>
      <c r="K1234" s="21">
        <f t="shared" si="15"/>
        <v>-28.509999999999991</v>
      </c>
      <c r="L1234" s="25">
        <v>-8.6767301722599999E-2</v>
      </c>
      <c r="M1234">
        <v>4605</v>
      </c>
      <c r="P1234" t="s">
        <v>625</v>
      </c>
      <c r="Q1234" s="11">
        <f t="shared" si="16"/>
        <v>3.0136986301369864</v>
      </c>
      <c r="U1234" t="str">
        <f>IF(COUNTIF($A$2:A1234,A1234)=1,"Joiner","Not new")</f>
        <v>Not new</v>
      </c>
      <c r="V1234" t="s">
        <v>2366</v>
      </c>
      <c r="W1234" s="24" t="s">
        <v>2367</v>
      </c>
    </row>
    <row r="1235" spans="1:23" x14ac:dyDescent="0.35">
      <c r="A1235" t="s">
        <v>1209</v>
      </c>
      <c r="B1235" t="s">
        <v>2080</v>
      </c>
      <c r="C1235" s="23" t="s">
        <v>2155</v>
      </c>
      <c r="D1235" s="23" t="s">
        <v>2156</v>
      </c>
      <c r="E1235" t="s">
        <v>362</v>
      </c>
      <c r="F1235" t="s">
        <v>28</v>
      </c>
      <c r="G1235" s="15">
        <v>41671</v>
      </c>
      <c r="H1235" s="15">
        <v>43555</v>
      </c>
      <c r="I1235">
        <v>69.97</v>
      </c>
      <c r="J1235" s="17">
        <v>64.126499999999993</v>
      </c>
      <c r="K1235" s="21">
        <f t="shared" si="15"/>
        <v>-5.8435000000000059</v>
      </c>
      <c r="L1235" s="25">
        <v>-8.35143632986E-2</v>
      </c>
      <c r="M1235">
        <v>602.57000000000005</v>
      </c>
      <c r="P1235" t="s">
        <v>643</v>
      </c>
      <c r="Q1235" s="11">
        <f t="shared" si="16"/>
        <v>5.161643835616438</v>
      </c>
      <c r="U1235" t="str">
        <f>IF(COUNTIF($A$2:A1235,A1235)=1,"Joiner","Not new")</f>
        <v>Not new</v>
      </c>
      <c r="V1235" t="s">
        <v>2368</v>
      </c>
      <c r="W1235" s="24" t="s">
        <v>2369</v>
      </c>
    </row>
    <row r="1236" spans="1:23" x14ac:dyDescent="0.35">
      <c r="A1236" t="s">
        <v>1203</v>
      </c>
      <c r="B1236" t="s">
        <v>1882</v>
      </c>
      <c r="C1236" s="23" t="s">
        <v>2155</v>
      </c>
      <c r="D1236" s="23" t="s">
        <v>2156</v>
      </c>
      <c r="E1236" t="s">
        <v>362</v>
      </c>
      <c r="F1236" t="s">
        <v>36</v>
      </c>
      <c r="G1236" s="15">
        <v>42614</v>
      </c>
      <c r="H1236" s="15">
        <v>43617</v>
      </c>
      <c r="I1236">
        <v>53.3</v>
      </c>
      <c r="J1236" s="17">
        <v>56.12</v>
      </c>
      <c r="K1236" s="21">
        <f t="shared" si="15"/>
        <v>2.8200000000000003</v>
      </c>
      <c r="L1236" s="25">
        <v>5.2908067542200003E-2</v>
      </c>
      <c r="M1236">
        <v>290.52999999999997</v>
      </c>
      <c r="P1236" t="s">
        <v>643</v>
      </c>
      <c r="Q1236" s="11">
        <f t="shared" si="16"/>
        <v>2.7479452054794522</v>
      </c>
      <c r="U1236" t="str">
        <f>IF(COUNTIF($A$2:A1236,A1236)=1,"Joiner","Not new")</f>
        <v>Not new</v>
      </c>
      <c r="V1236" t="s">
        <v>2370</v>
      </c>
      <c r="W1236" s="24" t="s">
        <v>2371</v>
      </c>
    </row>
    <row r="1237" spans="1:23" x14ac:dyDescent="0.35">
      <c r="A1237" t="s">
        <v>376</v>
      </c>
      <c r="B1237" t="s">
        <v>377</v>
      </c>
      <c r="C1237" s="23" t="s">
        <v>2155</v>
      </c>
      <c r="D1237" s="23" t="s">
        <v>2156</v>
      </c>
      <c r="E1237" t="s">
        <v>362</v>
      </c>
      <c r="F1237" t="s">
        <v>36</v>
      </c>
      <c r="G1237" s="15">
        <v>40695</v>
      </c>
      <c r="H1237" s="15">
        <v>44926</v>
      </c>
      <c r="I1237">
        <v>816.99865248100002</v>
      </c>
      <c r="J1237" s="17">
        <v>816.99865248100002</v>
      </c>
      <c r="K1237" s="21">
        <f t="shared" si="15"/>
        <v>0</v>
      </c>
      <c r="L1237" s="25">
        <v>0</v>
      </c>
      <c r="M1237">
        <v>9521.9168532900003</v>
      </c>
      <c r="P1237" t="s">
        <v>631</v>
      </c>
      <c r="Q1237" s="11">
        <f t="shared" si="16"/>
        <v>11.591780821917808</v>
      </c>
      <c r="U1237" t="str">
        <f>IF(COUNTIF($A$2:A1237,A1237)=1,"Joiner","Not new")</f>
        <v>Not new</v>
      </c>
      <c r="V1237" t="s">
        <v>2361</v>
      </c>
      <c r="W1237" s="24" t="s">
        <v>2372</v>
      </c>
    </row>
    <row r="1238" spans="1:23" x14ac:dyDescent="0.35">
      <c r="A1238" t="s">
        <v>2373</v>
      </c>
      <c r="B1238" t="s">
        <v>2374</v>
      </c>
      <c r="C1238" s="23" t="s">
        <v>2155</v>
      </c>
      <c r="D1238" s="23" t="s">
        <v>2156</v>
      </c>
      <c r="E1238" t="s">
        <v>362</v>
      </c>
      <c r="F1238" t="s">
        <v>32</v>
      </c>
      <c r="G1238" s="15">
        <v>43313</v>
      </c>
      <c r="H1238" s="15">
        <v>44286</v>
      </c>
      <c r="I1238">
        <v>23.12</v>
      </c>
      <c r="J1238" s="17">
        <v>20.75</v>
      </c>
      <c r="K1238" s="21">
        <f t="shared" si="15"/>
        <v>-2.370000000000001</v>
      </c>
      <c r="L1238" s="25">
        <v>-0.102508650519</v>
      </c>
      <c r="M1238">
        <v>27.43</v>
      </c>
      <c r="P1238" t="s">
        <v>625</v>
      </c>
      <c r="Q1238" s="11">
        <f t="shared" si="16"/>
        <v>2.6657534246575341</v>
      </c>
      <c r="U1238" t="str">
        <f>IF(COUNTIF($A$2:A1238,A1238)=1,"Joiner","Not new")</f>
        <v>Joiner</v>
      </c>
      <c r="V1238" t="s">
        <v>2375</v>
      </c>
      <c r="W1238" s="24" t="s">
        <v>2376</v>
      </c>
    </row>
    <row r="1239" spans="1:23" x14ac:dyDescent="0.35">
      <c r="A1239" t="s">
        <v>2377</v>
      </c>
      <c r="B1239" t="s">
        <v>2378</v>
      </c>
      <c r="C1239" s="23" t="s">
        <v>2155</v>
      </c>
      <c r="D1239" s="23" t="s">
        <v>2156</v>
      </c>
      <c r="E1239" t="s">
        <v>1949</v>
      </c>
      <c r="F1239" t="s">
        <v>36</v>
      </c>
      <c r="G1239" s="15"/>
      <c r="H1239" s="15"/>
      <c r="I1239">
        <v>0</v>
      </c>
      <c r="J1239" s="17">
        <v>0</v>
      </c>
      <c r="K1239" s="21">
        <f t="shared" si="15"/>
        <v>0</v>
      </c>
      <c r="L1239" s="25"/>
      <c r="M1239">
        <v>0</v>
      </c>
      <c r="P1239" t="s">
        <v>643</v>
      </c>
      <c r="Q1239" s="11">
        <f t="shared" si="16"/>
        <v>0</v>
      </c>
      <c r="U1239" t="str">
        <f>IF(COUNTIF($A$2:A1239,A1239)=1,"Joiner","Not new")</f>
        <v>Joiner</v>
      </c>
      <c r="V1239" t="s">
        <v>2379</v>
      </c>
      <c r="W1239" s="24" t="s">
        <v>2380</v>
      </c>
    </row>
    <row r="1240" spans="1:23" x14ac:dyDescent="0.35">
      <c r="A1240" t="s">
        <v>2137</v>
      </c>
      <c r="B1240" t="s">
        <v>2138</v>
      </c>
      <c r="C1240" s="23" t="s">
        <v>2155</v>
      </c>
      <c r="D1240" s="23" t="s">
        <v>2156</v>
      </c>
      <c r="E1240" t="s">
        <v>532</v>
      </c>
      <c r="F1240" t="s">
        <v>28</v>
      </c>
      <c r="G1240" s="15">
        <v>42795</v>
      </c>
      <c r="H1240" s="15">
        <v>43830</v>
      </c>
      <c r="I1240">
        <v>0</v>
      </c>
      <c r="J1240" s="17">
        <v>6.38</v>
      </c>
      <c r="K1240" s="21">
        <f t="shared" si="15"/>
        <v>6.38</v>
      </c>
      <c r="L1240" s="25"/>
      <c r="M1240">
        <v>1039.53</v>
      </c>
      <c r="P1240" t="s">
        <v>625</v>
      </c>
      <c r="Q1240" s="11">
        <f t="shared" si="16"/>
        <v>2.8356164383561642</v>
      </c>
      <c r="U1240" t="str">
        <f>IF(COUNTIF($A$2:A1240,A1240)=1,"Joiner","Not new")</f>
        <v>Not new</v>
      </c>
      <c r="V1240" t="s">
        <v>2381</v>
      </c>
      <c r="W1240" s="24" t="s">
        <v>2382</v>
      </c>
    </row>
    <row r="1241" spans="1:23" x14ac:dyDescent="0.35">
      <c r="A1241" t="s">
        <v>2143</v>
      </c>
      <c r="B1241" t="s">
        <v>2144</v>
      </c>
      <c r="C1241" s="23" t="s">
        <v>2155</v>
      </c>
      <c r="D1241" s="23" t="s">
        <v>2156</v>
      </c>
      <c r="E1241" t="s">
        <v>532</v>
      </c>
      <c r="F1241" t="s">
        <v>36</v>
      </c>
      <c r="G1241" s="15">
        <v>42716</v>
      </c>
      <c r="H1241" s="15">
        <v>44926</v>
      </c>
      <c r="I1241">
        <v>22.5</v>
      </c>
      <c r="J1241" s="17">
        <v>18.899999999999999</v>
      </c>
      <c r="K1241" s="21">
        <f t="shared" si="15"/>
        <v>-3.6000000000000014</v>
      </c>
      <c r="L1241" s="25">
        <v>-0.16</v>
      </c>
      <c r="M1241">
        <v>345.08</v>
      </c>
      <c r="P1241" t="s">
        <v>625</v>
      </c>
      <c r="Q1241" s="11">
        <f t="shared" si="16"/>
        <v>6.0547945205479454</v>
      </c>
      <c r="U1241" t="str">
        <f>IF(COUNTIF($A$2:A1241,A1241)=1,"Joiner","Not new")</f>
        <v>Not new</v>
      </c>
      <c r="V1241" t="s">
        <v>2383</v>
      </c>
      <c r="W1241" s="24" t="s">
        <v>2384</v>
      </c>
    </row>
    <row r="1242" spans="1:23" x14ac:dyDescent="0.35">
      <c r="A1242" t="s">
        <v>2385</v>
      </c>
      <c r="B1242" t="s">
        <v>2386</v>
      </c>
      <c r="C1242" s="23" t="s">
        <v>2155</v>
      </c>
      <c r="D1242" s="23" t="s">
        <v>2156</v>
      </c>
      <c r="E1242" t="s">
        <v>1949</v>
      </c>
      <c r="F1242" t="s">
        <v>28</v>
      </c>
      <c r="G1242" s="15">
        <v>43329</v>
      </c>
      <c r="H1242" s="15">
        <v>44726</v>
      </c>
      <c r="I1242">
        <v>189.63800780299999</v>
      </c>
      <c r="J1242" s="17">
        <v>122.985557601</v>
      </c>
      <c r="K1242" s="21">
        <f t="shared" si="15"/>
        <v>-66.652450201999997</v>
      </c>
      <c r="L1242" s="25">
        <v>-0.35147200170800003</v>
      </c>
      <c r="M1242">
        <v>6316.0146181099999</v>
      </c>
      <c r="P1242" t="s">
        <v>631</v>
      </c>
      <c r="Q1242" s="11">
        <f t="shared" si="16"/>
        <v>3.8273972602739725</v>
      </c>
      <c r="U1242" t="str">
        <f>IF(COUNTIF($A$2:A1242,A1242)=1,"Joiner","Not new")</f>
        <v>Joiner</v>
      </c>
      <c r="V1242" t="s">
        <v>2387</v>
      </c>
      <c r="W1242" s="24" t="s">
        <v>2388</v>
      </c>
    </row>
    <row r="1243" spans="1:23" x14ac:dyDescent="0.35">
      <c r="A1243" t="s">
        <v>2149</v>
      </c>
      <c r="B1243" t="s">
        <v>2150</v>
      </c>
      <c r="C1243" s="23" t="s">
        <v>2155</v>
      </c>
      <c r="D1243" s="23" t="s">
        <v>2156</v>
      </c>
      <c r="E1243" t="s">
        <v>532</v>
      </c>
      <c r="F1243" t="s">
        <v>36</v>
      </c>
      <c r="G1243" s="15">
        <v>43009</v>
      </c>
      <c r="H1243" s="15">
        <v>43891</v>
      </c>
      <c r="I1243">
        <v>617</v>
      </c>
      <c r="J1243" s="17">
        <v>954.77840000000003</v>
      </c>
      <c r="K1243" s="21">
        <f t="shared" si="15"/>
        <v>337.77840000000003</v>
      </c>
      <c r="L1243" s="25">
        <v>0.54745283630499997</v>
      </c>
      <c r="M1243">
        <v>8235.2338</v>
      </c>
      <c r="P1243" t="s">
        <v>625</v>
      </c>
      <c r="Q1243" s="11">
        <f t="shared" si="16"/>
        <v>2.4164383561643836</v>
      </c>
      <c r="U1243" t="str">
        <f>IF(COUNTIF($A$2:A1243,A1243)=1,"Joiner","Not new")</f>
        <v>Not new</v>
      </c>
      <c r="V1243" t="s">
        <v>2389</v>
      </c>
      <c r="W1243" s="24" t="s">
        <v>2390</v>
      </c>
    </row>
    <row r="1244" spans="1:23" x14ac:dyDescent="0.35">
      <c r="A1244" t="s">
        <v>2140</v>
      </c>
      <c r="B1244" t="s">
        <v>2141</v>
      </c>
      <c r="C1244" s="23" t="s">
        <v>2155</v>
      </c>
      <c r="D1244" s="23" t="s">
        <v>2156</v>
      </c>
      <c r="E1244" t="s">
        <v>532</v>
      </c>
      <c r="F1244" t="s">
        <v>46</v>
      </c>
      <c r="G1244" s="15">
        <v>42826</v>
      </c>
      <c r="H1244" s="15">
        <v>43646</v>
      </c>
      <c r="I1244">
        <v>156.5</v>
      </c>
      <c r="J1244" s="17">
        <v>156.5</v>
      </c>
      <c r="K1244" s="21">
        <f t="shared" si="15"/>
        <v>0</v>
      </c>
      <c r="L1244" s="25">
        <v>0</v>
      </c>
      <c r="M1244">
        <v>763.3</v>
      </c>
      <c r="P1244" t="s">
        <v>625</v>
      </c>
      <c r="Q1244" s="11">
        <f t="shared" si="16"/>
        <v>2.2465753424657535</v>
      </c>
      <c r="U1244" t="str">
        <f>IF(COUNTIF($A$2:A1244,A1244)=1,"Joiner","Not new")</f>
        <v>Not new</v>
      </c>
      <c r="V1244" t="s">
        <v>2391</v>
      </c>
      <c r="W1244" s="24" t="s">
        <v>2392</v>
      </c>
    </row>
    <row r="1245" spans="1:23" x14ac:dyDescent="0.35">
      <c r="A1245" t="s">
        <v>2146</v>
      </c>
      <c r="B1245" t="s">
        <v>2393</v>
      </c>
      <c r="C1245" s="23" t="s">
        <v>2155</v>
      </c>
      <c r="D1245" s="23" t="s">
        <v>2156</v>
      </c>
      <c r="E1245" t="s">
        <v>532</v>
      </c>
      <c r="F1245" t="s">
        <v>32</v>
      </c>
      <c r="G1245" s="15">
        <v>42826</v>
      </c>
      <c r="H1245" s="15">
        <v>44104</v>
      </c>
      <c r="I1245">
        <v>8.14</v>
      </c>
      <c r="J1245" s="17">
        <v>8.34</v>
      </c>
      <c r="K1245" s="21">
        <f t="shared" si="15"/>
        <v>0.19999999999999929</v>
      </c>
      <c r="L1245" s="25">
        <v>2.4570024570000001E-2</v>
      </c>
      <c r="M1245">
        <v>1635.83</v>
      </c>
      <c r="P1245" t="s">
        <v>625</v>
      </c>
      <c r="Q1245" s="11">
        <f t="shared" si="16"/>
        <v>3.5013698630136987</v>
      </c>
      <c r="U1245" t="str">
        <f>IF(COUNTIF($A$2:A1245,A1245)=1,"Joiner","Not new")</f>
        <v>Not new</v>
      </c>
      <c r="V1245" t="s">
        <v>2394</v>
      </c>
      <c r="W1245" s="24" t="s">
        <v>2395</v>
      </c>
    </row>
    <row r="1246" spans="1:23" x14ac:dyDescent="0.35">
      <c r="A1246" t="s">
        <v>1765</v>
      </c>
      <c r="B1246" t="s">
        <v>1766</v>
      </c>
      <c r="C1246" s="23" t="s">
        <v>2155</v>
      </c>
      <c r="D1246" s="23" t="s">
        <v>2156</v>
      </c>
      <c r="E1246" t="s">
        <v>532</v>
      </c>
      <c r="F1246" t="s">
        <v>36</v>
      </c>
      <c r="G1246" s="15">
        <v>42552</v>
      </c>
      <c r="H1246" s="15">
        <v>43191</v>
      </c>
      <c r="I1246">
        <v>83.5</v>
      </c>
      <c r="J1246" s="17">
        <v>74.3</v>
      </c>
      <c r="K1246" s="21">
        <f t="shared" si="15"/>
        <v>-9.2000000000000028</v>
      </c>
      <c r="L1246" s="25">
        <v>-0.11017964071899999</v>
      </c>
      <c r="M1246">
        <v>430.2</v>
      </c>
      <c r="P1246" t="s">
        <v>625</v>
      </c>
      <c r="Q1246" s="11">
        <f t="shared" si="16"/>
        <v>1.7506849315068493</v>
      </c>
      <c r="U1246" t="str">
        <f>IF(COUNTIF($A$2:A1246,A1246)=1,"Joiner","Not new")</f>
        <v>Not new</v>
      </c>
      <c r="V1246" t="s">
        <v>2396</v>
      </c>
      <c r="W1246" s="24" t="s">
        <v>2397</v>
      </c>
    </row>
    <row r="1247" spans="1:23" x14ac:dyDescent="0.35">
      <c r="A1247" t="s">
        <v>952</v>
      </c>
      <c r="B1247" t="s">
        <v>953</v>
      </c>
      <c r="C1247" s="23" t="s">
        <v>2155</v>
      </c>
      <c r="D1247" s="23" t="s">
        <v>2156</v>
      </c>
      <c r="E1247" t="s">
        <v>532</v>
      </c>
      <c r="F1247" t="s">
        <v>36</v>
      </c>
      <c r="G1247" s="15">
        <v>42339</v>
      </c>
      <c r="H1247" s="15">
        <v>45291</v>
      </c>
      <c r="I1247">
        <v>263.47000000000003</v>
      </c>
      <c r="J1247" s="17">
        <v>244.25</v>
      </c>
      <c r="K1247" s="21">
        <f t="shared" si="15"/>
        <v>-19.220000000000027</v>
      </c>
      <c r="L1247" s="25">
        <v>-7.2949481914399997E-2</v>
      </c>
      <c r="M1247">
        <v>2153.17</v>
      </c>
      <c r="P1247" t="s">
        <v>625</v>
      </c>
      <c r="Q1247" s="11">
        <f t="shared" si="16"/>
        <v>8.087671232876712</v>
      </c>
      <c r="U1247" t="str">
        <f>IF(COUNTIF($A$2:A1247,A1247)=1,"Joiner","Not new")</f>
        <v>Not new</v>
      </c>
      <c r="V1247" t="s">
        <v>2398</v>
      </c>
      <c r="W1247" s="24" t="s">
        <v>2399</v>
      </c>
    </row>
    <row r="1248" spans="1:23" x14ac:dyDescent="0.35">
      <c r="A1248" t="s">
        <v>2400</v>
      </c>
      <c r="B1248" t="s">
        <v>2401</v>
      </c>
      <c r="C1248" s="23" t="s">
        <v>2155</v>
      </c>
      <c r="D1248" s="23" t="s">
        <v>2156</v>
      </c>
      <c r="E1248" t="s">
        <v>1949</v>
      </c>
      <c r="F1248" t="s">
        <v>28</v>
      </c>
      <c r="G1248" s="15">
        <v>43496</v>
      </c>
      <c r="H1248" s="15">
        <v>45235</v>
      </c>
      <c r="I1248">
        <v>16.030110176899999</v>
      </c>
      <c r="J1248" s="17">
        <v>9.9169999999999998</v>
      </c>
      <c r="K1248" s="21">
        <f t="shared" si="15"/>
        <v>-6.1131101768999994</v>
      </c>
      <c r="L1248" s="25">
        <v>-0.38135172556000002</v>
      </c>
      <c r="M1248">
        <v>6104.77</v>
      </c>
      <c r="P1248" t="s">
        <v>631</v>
      </c>
      <c r="Q1248" s="11">
        <f t="shared" si="16"/>
        <v>4.7643835616438359</v>
      </c>
      <c r="U1248" t="str">
        <f>IF(COUNTIF($A$2:A1248,A1248)=1,"Joiner","Not new")</f>
        <v>Joiner</v>
      </c>
      <c r="V1248" t="s">
        <v>2387</v>
      </c>
      <c r="W1248" s="24" t="s">
        <v>2402</v>
      </c>
    </row>
    <row r="1249" spans="1:23" x14ac:dyDescent="0.35">
      <c r="A1249" t="s">
        <v>534</v>
      </c>
      <c r="B1249" t="s">
        <v>535</v>
      </c>
      <c r="C1249" s="23" t="s">
        <v>2155</v>
      </c>
      <c r="D1249" s="23" t="s">
        <v>2156</v>
      </c>
      <c r="E1249" t="s">
        <v>532</v>
      </c>
      <c r="F1249" t="s">
        <v>36</v>
      </c>
      <c r="G1249" s="15">
        <v>40673</v>
      </c>
      <c r="H1249" s="15">
        <v>45535</v>
      </c>
      <c r="I1249">
        <v>70.099999999999994</v>
      </c>
      <c r="J1249" s="17">
        <v>90.240129465300001</v>
      </c>
      <c r="K1249" s="21">
        <f t="shared" si="15"/>
        <v>20.140129465300006</v>
      </c>
      <c r="L1249" s="25">
        <v>0.287305698507</v>
      </c>
      <c r="M1249">
        <v>580.5</v>
      </c>
      <c r="P1249" t="s">
        <v>625</v>
      </c>
      <c r="Q1249" s="11">
        <f t="shared" si="16"/>
        <v>13.32054794520548</v>
      </c>
      <c r="U1249" t="str">
        <f>IF(COUNTIF($A$2:A1249,A1249)=1,"Joiner","Not new")</f>
        <v>Not new</v>
      </c>
      <c r="V1249" t="s">
        <v>2391</v>
      </c>
      <c r="W1249" s="24" t="s">
        <v>2403</v>
      </c>
    </row>
    <row r="1250" spans="1:23" x14ac:dyDescent="0.35">
      <c r="A1250" t="s">
        <v>1244</v>
      </c>
      <c r="B1250" t="s">
        <v>1774</v>
      </c>
      <c r="C1250" s="23" t="s">
        <v>2155</v>
      </c>
      <c r="D1250" s="23" t="s">
        <v>2156</v>
      </c>
      <c r="E1250" t="s">
        <v>763</v>
      </c>
      <c r="F1250" t="s">
        <v>28</v>
      </c>
      <c r="G1250" s="15">
        <v>41730</v>
      </c>
      <c r="H1250" s="15">
        <v>44651</v>
      </c>
      <c r="I1250">
        <v>480.06141212900002</v>
      </c>
      <c r="J1250" s="17">
        <v>480.06141212900002</v>
      </c>
      <c r="K1250" s="21">
        <f t="shared" si="15"/>
        <v>0</v>
      </c>
      <c r="L1250" s="25">
        <v>0</v>
      </c>
      <c r="M1250">
        <v>5302.1366677300002</v>
      </c>
      <c r="P1250" t="s">
        <v>625</v>
      </c>
      <c r="Q1250" s="11">
        <f t="shared" si="16"/>
        <v>8.0027397260273965</v>
      </c>
      <c r="U1250" t="str">
        <f>IF(COUNTIF($A$2:A1250,A1250)=1,"Joiner","Not new")</f>
        <v>Not new</v>
      </c>
      <c r="V1250" t="s">
        <v>2404</v>
      </c>
      <c r="W1250" s="24" t="s">
        <v>2405</v>
      </c>
    </row>
    <row r="1251" spans="1:23" x14ac:dyDescent="0.35">
      <c r="A1251" t="s">
        <v>593</v>
      </c>
      <c r="B1251" t="s">
        <v>2153</v>
      </c>
      <c r="C1251" s="23" t="s">
        <v>2155</v>
      </c>
      <c r="D1251" s="23" t="s">
        <v>2156</v>
      </c>
      <c r="E1251" t="s">
        <v>591</v>
      </c>
      <c r="F1251" t="s">
        <v>28</v>
      </c>
      <c r="G1251" s="15">
        <v>42005</v>
      </c>
      <c r="H1251" s="15">
        <v>45747</v>
      </c>
      <c r="I1251">
        <v>141.52099999999999</v>
      </c>
      <c r="J1251" s="17">
        <v>141.52099999999999</v>
      </c>
      <c r="K1251" s="21">
        <f t="shared" si="15"/>
        <v>0</v>
      </c>
      <c r="L1251" s="25">
        <v>0</v>
      </c>
      <c r="M1251">
        <v>905.59100000000001</v>
      </c>
      <c r="P1251" t="s">
        <v>625</v>
      </c>
      <c r="Q1251" s="11">
        <f t="shared" si="16"/>
        <v>10.252054794520548</v>
      </c>
      <c r="U1251" t="str">
        <f>IF(COUNTIF($A$2:A1251,A1251)=1,"Joiner","Not new")</f>
        <v>Not new</v>
      </c>
      <c r="V1251" t="s">
        <v>2406</v>
      </c>
      <c r="W1251" s="24" t="s">
        <v>2407</v>
      </c>
    </row>
    <row r="1252" spans="1:23" ht="15" thickBot="1" x14ac:dyDescent="0.4">
      <c r="A1252" t="s">
        <v>1197</v>
      </c>
      <c r="B1252" s="34" t="s">
        <v>2408</v>
      </c>
      <c r="C1252" s="23" t="s">
        <v>2155</v>
      </c>
      <c r="D1252" s="23" t="s">
        <v>2156</v>
      </c>
      <c r="E1252" s="35" t="s">
        <v>327</v>
      </c>
      <c r="F1252" s="34" t="s">
        <v>28</v>
      </c>
      <c r="G1252" s="36">
        <v>41527</v>
      </c>
      <c r="H1252" s="36">
        <v>42339</v>
      </c>
      <c r="I1252" s="37">
        <v>45.44</v>
      </c>
      <c r="J1252" s="37">
        <v>41.92</v>
      </c>
      <c r="K1252" s="21">
        <f t="shared" si="15"/>
        <v>-3.519999999999996</v>
      </c>
      <c r="L1252" s="38">
        <v>-0.08</v>
      </c>
      <c r="M1252" s="37">
        <v>356.87</v>
      </c>
      <c r="P1252" s="39" t="s">
        <v>625</v>
      </c>
      <c r="Q1252" s="11">
        <f t="shared" si="16"/>
        <v>2.2246575342465755</v>
      </c>
      <c r="U1252" t="str">
        <f>IF(COUNTIF($A$2:A1252,A1252)=1,"Joiner","Not new")</f>
        <v>Not new</v>
      </c>
      <c r="V1252" s="40" t="s">
        <v>2409</v>
      </c>
      <c r="W1252" s="41" t="s">
        <v>2410</v>
      </c>
    </row>
    <row r="1253" spans="1:23" ht="15" thickBot="1" x14ac:dyDescent="0.4">
      <c r="A1253" t="s">
        <v>1425</v>
      </c>
      <c r="B1253" s="34" t="s">
        <v>2411</v>
      </c>
      <c r="C1253" s="23" t="s">
        <v>2155</v>
      </c>
      <c r="D1253" s="23" t="s">
        <v>2156</v>
      </c>
      <c r="E1253" s="35" t="s">
        <v>327</v>
      </c>
      <c r="F1253" s="34" t="s">
        <v>36</v>
      </c>
      <c r="G1253" s="36">
        <v>41563</v>
      </c>
      <c r="H1253" s="36">
        <v>43830</v>
      </c>
      <c r="I1253" s="37">
        <v>69.92</v>
      </c>
      <c r="J1253" s="37">
        <v>69.92</v>
      </c>
      <c r="K1253" s="21">
        <f t="shared" si="15"/>
        <v>0</v>
      </c>
      <c r="L1253" s="38">
        <v>0</v>
      </c>
      <c r="M1253" s="37">
        <v>334.14</v>
      </c>
      <c r="P1253" s="39" t="s">
        <v>643</v>
      </c>
      <c r="Q1253" s="11">
        <f t="shared" si="16"/>
        <v>6.2109589041095887</v>
      </c>
      <c r="U1253" t="str">
        <f>IF(COUNTIF($A$2:A1253,A1253)=1,"Joiner","Not new")</f>
        <v>Not new</v>
      </c>
      <c r="V1253" s="40" t="s">
        <v>2412</v>
      </c>
      <c r="W1253" s="41" t="s">
        <v>2413</v>
      </c>
    </row>
    <row r="1254" spans="1:23" ht="15" thickBot="1" x14ac:dyDescent="0.4">
      <c r="A1254" t="s">
        <v>1681</v>
      </c>
      <c r="B1254" s="34" t="s">
        <v>1682</v>
      </c>
      <c r="C1254" s="23" t="s">
        <v>2155</v>
      </c>
      <c r="D1254" s="23" t="s">
        <v>2156</v>
      </c>
      <c r="E1254" s="35" t="s">
        <v>327</v>
      </c>
      <c r="F1254" s="34" t="s">
        <v>32</v>
      </c>
      <c r="G1254" s="36">
        <v>42374</v>
      </c>
      <c r="H1254" s="36">
        <v>46112</v>
      </c>
      <c r="I1254" s="37">
        <v>387.7</v>
      </c>
      <c r="J1254" s="37">
        <v>348.3</v>
      </c>
      <c r="K1254" s="21">
        <f t="shared" si="15"/>
        <v>-39.399999999999977</v>
      </c>
      <c r="L1254" s="38">
        <v>-0.1</v>
      </c>
      <c r="M1254" s="37">
        <v>2835.9</v>
      </c>
      <c r="P1254" s="39" t="s">
        <v>625</v>
      </c>
      <c r="Q1254" s="11">
        <f t="shared" si="16"/>
        <v>10.241095890410959</v>
      </c>
      <c r="U1254" t="str">
        <f>IF(COUNTIF($A$2:A1254,A1254)=1,"Joiner","Not new")</f>
        <v>Not new</v>
      </c>
      <c r="V1254" s="40" t="s">
        <v>2414</v>
      </c>
      <c r="W1254" s="41" t="s">
        <v>2415</v>
      </c>
    </row>
    <row r="1255" spans="1:23" ht="15" thickBot="1" x14ac:dyDescent="0.4">
      <c r="A1255" t="s">
        <v>2416</v>
      </c>
      <c r="B1255" s="34" t="s">
        <v>2417</v>
      </c>
      <c r="C1255" s="23" t="s">
        <v>2155</v>
      </c>
      <c r="D1255" s="23" t="s">
        <v>2156</v>
      </c>
      <c r="E1255" s="35" t="s">
        <v>327</v>
      </c>
      <c r="F1255" s="34" t="s">
        <v>28</v>
      </c>
      <c r="G1255" s="36">
        <v>43191</v>
      </c>
      <c r="H1255" s="36">
        <v>44742</v>
      </c>
      <c r="I1255" s="37">
        <v>86.41</v>
      </c>
      <c r="J1255" s="37">
        <v>85.45</v>
      </c>
      <c r="K1255" s="21">
        <f t="shared" si="15"/>
        <v>-0.95999999999999375</v>
      </c>
      <c r="L1255" s="38">
        <v>-0.01</v>
      </c>
      <c r="M1255" s="37">
        <v>312.06</v>
      </c>
      <c r="P1255" s="39" t="s">
        <v>643</v>
      </c>
      <c r="Q1255" s="11">
        <f t="shared" si="16"/>
        <v>4.2493150684931509</v>
      </c>
      <c r="U1255" t="str">
        <f>IF(COUNTIF($A$2:A1255,A1255)=1,"Joiner","Not new")</f>
        <v>Joiner</v>
      </c>
      <c r="V1255" s="40" t="s">
        <v>2418</v>
      </c>
      <c r="W1255" s="42" t="s">
        <v>2419</v>
      </c>
    </row>
    <row r="1256" spans="1:23" ht="15" thickBot="1" x14ac:dyDescent="0.4">
      <c r="A1256" t="s">
        <v>1687</v>
      </c>
      <c r="B1256" s="34" t="s">
        <v>1688</v>
      </c>
      <c r="C1256" s="23" t="s">
        <v>2155</v>
      </c>
      <c r="D1256" s="23" t="s">
        <v>2156</v>
      </c>
      <c r="E1256" s="35" t="s">
        <v>327</v>
      </c>
      <c r="F1256" s="34" t="s">
        <v>32</v>
      </c>
      <c r="G1256" s="36">
        <v>42461</v>
      </c>
      <c r="H1256" s="36">
        <v>45382</v>
      </c>
      <c r="I1256" s="37">
        <v>75.260000000000005</v>
      </c>
      <c r="J1256" s="37">
        <v>78.959999999999994</v>
      </c>
      <c r="K1256" s="21">
        <f t="shared" si="15"/>
        <v>3.6999999999999886</v>
      </c>
      <c r="L1256" s="38">
        <v>0.05</v>
      </c>
      <c r="M1256" s="37">
        <v>402.07</v>
      </c>
      <c r="P1256" s="39" t="s">
        <v>643</v>
      </c>
      <c r="Q1256" s="11">
        <f t="shared" si="16"/>
        <v>8.0027397260273965</v>
      </c>
      <c r="U1256" t="str">
        <f>IF(COUNTIF($A$2:A1256,A1256)=1,"Joiner","Not new")</f>
        <v>Not new</v>
      </c>
      <c r="V1256" s="40" t="s">
        <v>2420</v>
      </c>
      <c r="W1256" s="41" t="s">
        <v>2421</v>
      </c>
    </row>
    <row r="1257" spans="1:23" x14ac:dyDescent="0.35">
      <c r="U1257"/>
    </row>
    <row r="1258" spans="1:23" x14ac:dyDescent="0.35">
      <c r="I1258" s="44"/>
    </row>
    <row r="1259" spans="1:23" x14ac:dyDescent="0.35">
      <c r="I1259" s="44"/>
    </row>
    <row r="1260" spans="1:23" x14ac:dyDescent="0.35">
      <c r="I1260" s="44"/>
    </row>
    <row r="1261" spans="1:23" x14ac:dyDescent="0.35">
      <c r="I1261" s="44"/>
    </row>
    <row r="1264" spans="1:23" x14ac:dyDescent="0.35">
      <c r="I1264" s="44"/>
    </row>
    <row r="1265" spans="9:9" x14ac:dyDescent="0.35">
      <c r="I1265" s="44"/>
    </row>
  </sheetData>
  <autoFilter ref="A1:W1256">
    <filterColumn colId="2">
      <filters>
        <filter val="AR 2020"/>
      </filters>
    </filterColumn>
  </autoFilter>
  <conditionalFormatting sqref="F1:F1137 F1139:F1160 F1162:F1048576">
    <cfRule type="cellIs" dxfId="25" priority="2" operator="equal">
      <formula>"Amber/Red"</formula>
    </cfRule>
    <cfRule type="cellIs" dxfId="24" priority="3" operator="equal">
      <formula>"Amber/green"</formula>
    </cfRule>
    <cfRule type="cellIs" dxfId="23" priority="4" operator="equal">
      <formula>"Green"</formula>
    </cfRule>
    <cfRule type="cellIs" dxfId="22" priority="5" operator="equal">
      <formula>"Red"</formula>
    </cfRule>
    <cfRule type="cellIs" dxfId="21" priority="6" operator="equal">
      <formula>"Amber"</formula>
    </cfRule>
  </conditionalFormatting>
  <conditionalFormatting sqref="F100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pane ySplit="1" topLeftCell="A2" activePane="bottomLeft" state="frozen"/>
      <selection pane="bottomLeft" activeCell="K126" sqref="A1:K126"/>
    </sheetView>
  </sheetViews>
  <sheetFormatPr defaultRowHeight="14.5" x14ac:dyDescent="0.35"/>
  <cols>
    <col min="1" max="1" width="18.81640625" style="18" customWidth="1"/>
    <col min="2" max="3" width="8.7265625" style="18"/>
    <col min="4" max="4" width="18.6328125" style="18" customWidth="1"/>
    <col min="5" max="6" width="11.36328125" style="18" customWidth="1"/>
    <col min="7" max="7" width="8.7265625" style="18"/>
    <col min="8" max="8" width="11.453125" style="18" customWidth="1"/>
    <col min="9" max="9" width="10.7265625" style="18" customWidth="1"/>
    <col min="10" max="10" width="8.7265625" style="18"/>
    <col min="11" max="11" width="21.26953125" style="18" customWidth="1"/>
    <col min="12" max="16384" width="8.7265625" style="18"/>
  </cols>
  <sheetData>
    <row r="1" spans="1:11" s="50" customFormat="1" ht="91.5" customHeight="1" x14ac:dyDescent="0.35">
      <c r="A1" s="46" t="s">
        <v>0</v>
      </c>
      <c r="B1" s="46" t="s">
        <v>1</v>
      </c>
      <c r="C1" s="46" t="s">
        <v>4</v>
      </c>
      <c r="D1" s="46" t="s">
        <v>5</v>
      </c>
      <c r="E1" s="47" t="s">
        <v>6</v>
      </c>
      <c r="F1" s="47" t="s">
        <v>7</v>
      </c>
      <c r="G1" s="48" t="s">
        <v>8</v>
      </c>
      <c r="H1" s="48" t="s">
        <v>9</v>
      </c>
      <c r="I1" s="48" t="s">
        <v>10</v>
      </c>
      <c r="J1" s="48" t="s">
        <v>11</v>
      </c>
      <c r="K1" s="49" t="s">
        <v>12</v>
      </c>
    </row>
    <row r="2" spans="1:11" x14ac:dyDescent="0.35">
      <c r="A2" s="18" t="s">
        <v>1542</v>
      </c>
      <c r="B2" s="18" t="s">
        <v>1733</v>
      </c>
      <c r="C2" s="18" t="s">
        <v>423</v>
      </c>
      <c r="D2" s="18" t="s">
        <v>36</v>
      </c>
      <c r="E2" s="43">
        <v>42095</v>
      </c>
      <c r="F2" s="43">
        <v>44651</v>
      </c>
      <c r="G2" s="18" t="s">
        <v>95</v>
      </c>
      <c r="H2" s="18" t="s">
        <v>95</v>
      </c>
      <c r="I2" s="18" t="s">
        <v>95</v>
      </c>
      <c r="J2" s="18" t="s">
        <v>95</v>
      </c>
      <c r="K2" s="18" t="s">
        <v>95</v>
      </c>
    </row>
    <row r="3" spans="1:11" x14ac:dyDescent="0.35">
      <c r="A3" s="18" t="s">
        <v>1924</v>
      </c>
      <c r="B3" s="18" t="s">
        <v>1925</v>
      </c>
      <c r="C3" s="18" t="s">
        <v>423</v>
      </c>
      <c r="D3" s="18" t="s">
        <v>36</v>
      </c>
      <c r="E3" s="43">
        <v>42429</v>
      </c>
      <c r="F3" s="43">
        <v>44440</v>
      </c>
      <c r="G3" s="18" t="s">
        <v>95</v>
      </c>
      <c r="H3" s="18" t="s">
        <v>95</v>
      </c>
      <c r="I3" s="18" t="s">
        <v>95</v>
      </c>
      <c r="J3" s="18" t="s">
        <v>95</v>
      </c>
      <c r="K3" s="18" t="s">
        <v>95</v>
      </c>
    </row>
    <row r="4" spans="1:11" x14ac:dyDescent="0.35">
      <c r="A4" s="18" t="s">
        <v>1940</v>
      </c>
      <c r="B4" s="18" t="s">
        <v>1941</v>
      </c>
      <c r="C4" s="18" t="s">
        <v>423</v>
      </c>
      <c r="D4" s="18" t="s">
        <v>28</v>
      </c>
      <c r="E4" s="43">
        <v>43192</v>
      </c>
      <c r="F4" s="43">
        <v>48579</v>
      </c>
      <c r="G4" s="18">
        <v>7.8369999999999997</v>
      </c>
      <c r="H4" s="17">
        <v>8.1609999999999996</v>
      </c>
      <c r="I4" s="17">
        <v>0.32399999999999984</v>
      </c>
      <c r="J4" s="44">
        <v>4.1342350389199999E-2</v>
      </c>
      <c r="K4" s="18">
        <v>4663.3050000000003</v>
      </c>
    </row>
    <row r="5" spans="1:11" x14ac:dyDescent="0.35">
      <c r="A5" s="18" t="s">
        <v>437</v>
      </c>
      <c r="B5" s="18" t="s">
        <v>438</v>
      </c>
      <c r="C5" s="18" t="s">
        <v>423</v>
      </c>
      <c r="D5" s="18" t="s">
        <v>28</v>
      </c>
      <c r="E5" s="43">
        <v>38810</v>
      </c>
      <c r="F5" s="43">
        <v>45657</v>
      </c>
      <c r="G5" s="18">
        <v>127.259</v>
      </c>
      <c r="H5" s="17">
        <v>129.15199999999999</v>
      </c>
      <c r="I5" s="17">
        <v>1.8929999999999865</v>
      </c>
      <c r="J5" s="44">
        <v>1.48751758225E-2</v>
      </c>
      <c r="K5" s="18">
        <v>1335.6220000000001</v>
      </c>
    </row>
    <row r="6" spans="1:11" x14ac:dyDescent="0.35">
      <c r="A6" s="18" t="s">
        <v>443</v>
      </c>
      <c r="B6" s="18" t="s">
        <v>795</v>
      </c>
      <c r="C6" s="18" t="s">
        <v>423</v>
      </c>
      <c r="D6" s="18" t="s">
        <v>46</v>
      </c>
      <c r="E6" s="43">
        <v>38558</v>
      </c>
      <c r="F6" s="43">
        <v>43524</v>
      </c>
      <c r="G6" s="18">
        <v>0</v>
      </c>
      <c r="H6" s="17">
        <v>0.81200000000000006</v>
      </c>
      <c r="I6" s="17">
        <v>0.81200000000000006</v>
      </c>
      <c r="J6" s="44"/>
      <c r="K6" s="18">
        <v>618.80799999999999</v>
      </c>
    </row>
    <row r="7" spans="1:11" x14ac:dyDescent="0.35">
      <c r="A7" s="18" t="s">
        <v>494</v>
      </c>
      <c r="B7" s="18" t="s">
        <v>1723</v>
      </c>
      <c r="C7" s="18" t="s">
        <v>423</v>
      </c>
      <c r="D7" s="18" t="s">
        <v>28</v>
      </c>
      <c r="E7" s="43">
        <v>37165</v>
      </c>
      <c r="F7" s="43">
        <v>49399</v>
      </c>
      <c r="G7" s="18">
        <v>711.85799999999995</v>
      </c>
      <c r="H7" s="17">
        <v>750.37099999999998</v>
      </c>
      <c r="I7" s="17">
        <v>38.513000000000034</v>
      </c>
      <c r="J7" s="44">
        <v>5.4102082156799999E-2</v>
      </c>
      <c r="K7" s="18">
        <v>10393.299999999999</v>
      </c>
    </row>
    <row r="8" spans="1:11" x14ac:dyDescent="0.35">
      <c r="A8" s="18" t="s">
        <v>1928</v>
      </c>
      <c r="B8" s="18" t="s">
        <v>1929</v>
      </c>
      <c r="C8" s="18" t="s">
        <v>423</v>
      </c>
      <c r="D8" s="18" t="s">
        <v>95</v>
      </c>
      <c r="E8" s="18" t="s">
        <v>95</v>
      </c>
      <c r="F8" s="18" t="s">
        <v>95</v>
      </c>
      <c r="G8" s="18" t="s">
        <v>95</v>
      </c>
      <c r="H8" s="18" t="s">
        <v>95</v>
      </c>
      <c r="I8" s="18" t="s">
        <v>95</v>
      </c>
      <c r="J8" s="18" t="s">
        <v>95</v>
      </c>
      <c r="K8" s="18" t="s">
        <v>95</v>
      </c>
    </row>
    <row r="9" spans="1:11" x14ac:dyDescent="0.35">
      <c r="A9" s="18" t="s">
        <v>1946</v>
      </c>
      <c r="B9" s="18" t="s">
        <v>2124</v>
      </c>
      <c r="C9" s="18" t="s">
        <v>423</v>
      </c>
      <c r="D9" s="18" t="s">
        <v>2169</v>
      </c>
      <c r="E9" s="43">
        <v>42639</v>
      </c>
      <c r="F9" s="43">
        <v>47573</v>
      </c>
      <c r="G9" s="18">
        <v>14.478</v>
      </c>
      <c r="H9" s="17">
        <v>20.196000000000002</v>
      </c>
      <c r="I9" s="17">
        <v>5.7180000000000017</v>
      </c>
      <c r="J9" s="44">
        <v>0.394944053046</v>
      </c>
      <c r="K9" s="18">
        <v>11127.659</v>
      </c>
    </row>
    <row r="10" spans="1:11" x14ac:dyDescent="0.35">
      <c r="A10" s="18" t="s">
        <v>1482</v>
      </c>
      <c r="B10" s="18" t="s">
        <v>1483</v>
      </c>
      <c r="C10" s="18" t="s">
        <v>423</v>
      </c>
      <c r="D10" s="18" t="s">
        <v>36</v>
      </c>
      <c r="E10" s="43">
        <v>40544</v>
      </c>
      <c r="F10" s="43">
        <v>51866</v>
      </c>
      <c r="G10" s="18" t="s">
        <v>95</v>
      </c>
      <c r="H10" s="18" t="s">
        <v>95</v>
      </c>
      <c r="I10" s="18" t="s">
        <v>95</v>
      </c>
      <c r="J10" s="18" t="s">
        <v>95</v>
      </c>
      <c r="K10" s="18" t="s">
        <v>95</v>
      </c>
    </row>
    <row r="11" spans="1:11" x14ac:dyDescent="0.35">
      <c r="A11" s="18" t="s">
        <v>1943</v>
      </c>
      <c r="B11" s="18" t="s">
        <v>1944</v>
      </c>
      <c r="C11" s="18" t="s">
        <v>423</v>
      </c>
      <c r="D11" s="18" t="s">
        <v>28</v>
      </c>
      <c r="E11" s="43">
        <v>42461</v>
      </c>
      <c r="F11" s="43">
        <v>47603</v>
      </c>
      <c r="G11" s="18">
        <v>0.65700000000000003</v>
      </c>
      <c r="H11" s="17">
        <v>0.65700000000000003</v>
      </c>
      <c r="I11" s="17">
        <v>0</v>
      </c>
      <c r="J11" s="44">
        <v>0</v>
      </c>
      <c r="K11" s="18" t="s">
        <v>95</v>
      </c>
    </row>
    <row r="12" spans="1:11" x14ac:dyDescent="0.35">
      <c r="A12" s="18" t="s">
        <v>497</v>
      </c>
      <c r="B12" s="18" t="s">
        <v>1909</v>
      </c>
      <c r="C12" s="18" t="s">
        <v>423</v>
      </c>
      <c r="D12" s="18" t="s">
        <v>28</v>
      </c>
      <c r="E12" s="43">
        <v>40647</v>
      </c>
      <c r="F12" s="43" t="s">
        <v>2176</v>
      </c>
      <c r="G12" s="18">
        <v>1613.355</v>
      </c>
      <c r="H12" s="17">
        <v>1613.356</v>
      </c>
      <c r="I12" s="17">
        <v>9.9999999997635314E-4</v>
      </c>
      <c r="J12" s="44">
        <v>6.1982638661399997E-7</v>
      </c>
      <c r="K12" s="18">
        <v>30099.344000000001</v>
      </c>
    </row>
    <row r="13" spans="1:11" x14ac:dyDescent="0.35">
      <c r="A13" s="18" t="s">
        <v>1937</v>
      </c>
      <c r="B13" s="18" t="s">
        <v>1938</v>
      </c>
      <c r="C13" s="18" t="s">
        <v>423</v>
      </c>
      <c r="D13" s="18" t="s">
        <v>36</v>
      </c>
      <c r="E13" s="43">
        <v>42675</v>
      </c>
      <c r="F13" s="43">
        <v>51591</v>
      </c>
      <c r="G13" s="18">
        <v>19.37</v>
      </c>
      <c r="H13" s="17">
        <v>11.75</v>
      </c>
      <c r="I13" s="17">
        <v>-7.620000000000001</v>
      </c>
      <c r="J13" s="44">
        <v>-0.393391843056</v>
      </c>
      <c r="K13" s="18">
        <v>1754.74</v>
      </c>
    </row>
    <row r="14" spans="1:11" x14ac:dyDescent="0.35">
      <c r="A14" s="18" t="s">
        <v>431</v>
      </c>
      <c r="B14" s="18" t="s">
        <v>1083</v>
      </c>
      <c r="C14" s="18" t="s">
        <v>423</v>
      </c>
      <c r="D14" s="18" t="s">
        <v>197</v>
      </c>
      <c r="E14" s="43">
        <v>41364</v>
      </c>
      <c r="F14" s="43">
        <v>45107</v>
      </c>
      <c r="G14" s="18">
        <v>87.087000000000003</v>
      </c>
      <c r="H14" s="17">
        <v>75.241</v>
      </c>
      <c r="I14" s="17">
        <v>-11.846000000000004</v>
      </c>
      <c r="J14" s="44">
        <v>-0.13602489464600001</v>
      </c>
      <c r="K14" s="18">
        <v>429.43400000000003</v>
      </c>
    </row>
    <row r="15" spans="1:11" x14ac:dyDescent="0.35">
      <c r="A15" s="18" t="s">
        <v>491</v>
      </c>
      <c r="B15" s="18" t="s">
        <v>492</v>
      </c>
      <c r="C15" s="18" t="s">
        <v>423</v>
      </c>
      <c r="D15" s="18" t="s">
        <v>28</v>
      </c>
      <c r="E15" s="43">
        <v>41000</v>
      </c>
      <c r="F15" s="43">
        <v>46873</v>
      </c>
      <c r="G15" s="18">
        <v>163.577</v>
      </c>
      <c r="H15" s="17">
        <v>163.107</v>
      </c>
      <c r="I15" s="17">
        <v>-0.46999999999999886</v>
      </c>
      <c r="J15" s="44">
        <v>-2.8732645787599999E-3</v>
      </c>
      <c r="K15" s="18">
        <v>1826.7080000000001</v>
      </c>
    </row>
    <row r="16" spans="1:11" x14ac:dyDescent="0.35">
      <c r="A16" s="18" t="s">
        <v>1475</v>
      </c>
      <c r="B16" s="18" t="s">
        <v>2108</v>
      </c>
      <c r="C16" s="18" t="s">
        <v>423</v>
      </c>
      <c r="D16" s="18" t="s">
        <v>28</v>
      </c>
      <c r="E16" s="43">
        <v>40878</v>
      </c>
      <c r="F16" s="43">
        <v>44421</v>
      </c>
      <c r="G16" s="18">
        <v>4.97</v>
      </c>
      <c r="H16" s="17">
        <v>4.8940000000000001</v>
      </c>
      <c r="I16" s="17">
        <v>-7.5999999999999623E-2</v>
      </c>
      <c r="J16" s="44">
        <v>-1.5291750503000001E-2</v>
      </c>
      <c r="K16" s="18">
        <v>130.202</v>
      </c>
    </row>
    <row r="17" spans="1:11" x14ac:dyDescent="0.35">
      <c r="A17" s="18" t="s">
        <v>488</v>
      </c>
      <c r="B17" s="18" t="s">
        <v>489</v>
      </c>
      <c r="C17" s="18" t="s">
        <v>423</v>
      </c>
      <c r="D17" s="18" t="s">
        <v>28</v>
      </c>
      <c r="E17" s="43">
        <v>39538</v>
      </c>
      <c r="F17" s="43">
        <v>48305</v>
      </c>
      <c r="G17" s="18">
        <v>755.26099999999997</v>
      </c>
      <c r="H17" s="17">
        <v>728.74800000000005</v>
      </c>
      <c r="I17" s="17">
        <v>-26.51299999999992</v>
      </c>
      <c r="J17" s="44">
        <v>-3.5104420855799998E-2</v>
      </c>
      <c r="K17" s="18">
        <v>28717.221000000001</v>
      </c>
    </row>
    <row r="18" spans="1:11" x14ac:dyDescent="0.35">
      <c r="A18" s="18" t="s">
        <v>2126</v>
      </c>
      <c r="B18" s="18" t="s">
        <v>2127</v>
      </c>
      <c r="C18" s="18" t="s">
        <v>423</v>
      </c>
      <c r="D18" s="18" t="s">
        <v>28</v>
      </c>
      <c r="E18" s="43">
        <v>42254</v>
      </c>
      <c r="F18" s="43">
        <v>48303</v>
      </c>
      <c r="G18" s="18">
        <v>112.7</v>
      </c>
      <c r="H18" s="17">
        <v>117.7</v>
      </c>
      <c r="I18" s="17">
        <v>5</v>
      </c>
      <c r="J18" s="44">
        <v>0.04</v>
      </c>
      <c r="K18" s="18">
        <v>1774.5730000000001</v>
      </c>
    </row>
    <row r="19" spans="1:11" x14ac:dyDescent="0.35">
      <c r="A19" s="18" t="s">
        <v>906</v>
      </c>
      <c r="B19" s="18" t="s">
        <v>1442</v>
      </c>
      <c r="C19" s="18" t="s">
        <v>423</v>
      </c>
      <c r="D19" s="18" t="s">
        <v>28</v>
      </c>
      <c r="E19" s="43">
        <v>40574</v>
      </c>
      <c r="F19" s="43">
        <v>47848</v>
      </c>
      <c r="G19" s="18">
        <v>1.782</v>
      </c>
      <c r="H19" s="17">
        <v>1.752</v>
      </c>
      <c r="I19" s="17">
        <v>-3.0000000000000027E-2</v>
      </c>
      <c r="J19" s="44">
        <v>-1.6835016835000001E-2</v>
      </c>
      <c r="K19" s="18">
        <v>21.57</v>
      </c>
    </row>
    <row r="20" spans="1:11" x14ac:dyDescent="0.35">
      <c r="A20" s="18" t="s">
        <v>485</v>
      </c>
      <c r="B20" s="18" t="s">
        <v>486</v>
      </c>
      <c r="C20" s="18" t="s">
        <v>423</v>
      </c>
      <c r="D20" s="18" t="s">
        <v>36</v>
      </c>
      <c r="E20" s="18" t="s">
        <v>95</v>
      </c>
      <c r="F20" s="18" t="s">
        <v>95</v>
      </c>
      <c r="G20" s="18">
        <v>467.43200000000002</v>
      </c>
      <c r="H20" s="17">
        <v>424.113</v>
      </c>
      <c r="I20" s="17">
        <v>-43.319000000000017</v>
      </c>
      <c r="J20" s="44">
        <v>-9.2674442485799993E-2</v>
      </c>
      <c r="K20" s="18">
        <v>10769.423000000001</v>
      </c>
    </row>
    <row r="21" spans="1:11" x14ac:dyDescent="0.35">
      <c r="A21" s="18" t="s">
        <v>921</v>
      </c>
      <c r="B21" s="18" t="s">
        <v>922</v>
      </c>
      <c r="C21" s="18" t="s">
        <v>423</v>
      </c>
      <c r="D21" s="18" t="s">
        <v>32</v>
      </c>
      <c r="E21" s="43">
        <v>41416</v>
      </c>
      <c r="F21" s="43">
        <v>44286</v>
      </c>
      <c r="G21" s="18">
        <v>307.95299999999997</v>
      </c>
      <c r="H21" s="17">
        <v>314.49</v>
      </c>
      <c r="I21" s="17">
        <v>6.5370000000000346</v>
      </c>
      <c r="J21" s="44">
        <v>2.1227265199599998E-2</v>
      </c>
      <c r="K21" s="18">
        <v>2270.7910000000002</v>
      </c>
    </row>
    <row r="22" spans="1:11" x14ac:dyDescent="0.35">
      <c r="A22" s="18" t="s">
        <v>1466</v>
      </c>
      <c r="B22" s="18" t="s">
        <v>1467</v>
      </c>
      <c r="C22" s="18" t="s">
        <v>423</v>
      </c>
      <c r="D22" s="18" t="s">
        <v>36</v>
      </c>
      <c r="E22" s="43">
        <v>41977</v>
      </c>
      <c r="F22" s="43">
        <v>46387</v>
      </c>
      <c r="G22" s="18" t="s">
        <v>95</v>
      </c>
      <c r="H22" s="18" t="s">
        <v>95</v>
      </c>
      <c r="I22" s="18" t="s">
        <v>95</v>
      </c>
      <c r="J22" s="18" t="s">
        <v>95</v>
      </c>
      <c r="K22" s="18" t="s">
        <v>95</v>
      </c>
    </row>
    <row r="23" spans="1:11" x14ac:dyDescent="0.35">
      <c r="A23" s="18" t="s">
        <v>1463</v>
      </c>
      <c r="B23" s="18" t="s">
        <v>1464</v>
      </c>
      <c r="C23" s="18" t="s">
        <v>423</v>
      </c>
      <c r="D23" s="18" t="s">
        <v>28</v>
      </c>
      <c r="E23" s="43">
        <v>41977</v>
      </c>
      <c r="F23" s="43">
        <v>45777</v>
      </c>
      <c r="G23" s="18">
        <v>694.71199999999999</v>
      </c>
      <c r="H23" s="17">
        <v>643.00300000000004</v>
      </c>
      <c r="I23" s="17">
        <v>-51.708999999999946</v>
      </c>
      <c r="J23" s="44">
        <v>-7.4432282730099997E-2</v>
      </c>
      <c r="K23" s="18">
        <v>6288.95</v>
      </c>
    </row>
    <row r="24" spans="1:11" x14ac:dyDescent="0.35">
      <c r="A24" s="18" t="s">
        <v>2198</v>
      </c>
      <c r="B24" s="18" t="s">
        <v>2199</v>
      </c>
      <c r="C24" s="18" t="s">
        <v>423</v>
      </c>
      <c r="D24" s="18" t="s">
        <v>36</v>
      </c>
      <c r="E24" s="43">
        <v>43174</v>
      </c>
      <c r="F24" s="43">
        <v>44958</v>
      </c>
      <c r="G24" s="18">
        <v>5.0999999999999996</v>
      </c>
      <c r="H24" s="17">
        <v>5.0999999999999996</v>
      </c>
      <c r="I24" s="17">
        <v>0</v>
      </c>
      <c r="J24" s="44">
        <v>0</v>
      </c>
      <c r="K24" s="18">
        <v>1730.24</v>
      </c>
    </row>
    <row r="25" spans="1:11" x14ac:dyDescent="0.35">
      <c r="A25" s="18" t="s">
        <v>421</v>
      </c>
      <c r="B25" s="18" t="s">
        <v>422</v>
      </c>
      <c r="C25" s="18" t="s">
        <v>423</v>
      </c>
      <c r="D25" s="18" t="s">
        <v>28</v>
      </c>
      <c r="E25" s="43">
        <v>36663</v>
      </c>
      <c r="F25" s="43">
        <v>45382</v>
      </c>
      <c r="G25" s="18">
        <v>197.815</v>
      </c>
      <c r="H25" s="17">
        <v>186.19399999999999</v>
      </c>
      <c r="I25" s="17">
        <v>-11.621000000000009</v>
      </c>
      <c r="J25" s="44">
        <v>-5.8746808887100002E-2</v>
      </c>
      <c r="K25" s="18">
        <v>3356.2269999999999</v>
      </c>
    </row>
    <row r="26" spans="1:11" x14ac:dyDescent="0.35">
      <c r="A26" s="18" t="s">
        <v>464</v>
      </c>
      <c r="B26" s="18" t="s">
        <v>465</v>
      </c>
      <c r="C26" s="18" t="s">
        <v>423</v>
      </c>
      <c r="D26" s="18" t="s">
        <v>32</v>
      </c>
      <c r="E26" s="43">
        <v>35855</v>
      </c>
      <c r="F26" s="43">
        <v>44286</v>
      </c>
      <c r="G26" s="51">
        <v>0</v>
      </c>
      <c r="H26" s="27">
        <v>0.04</v>
      </c>
      <c r="I26" s="27">
        <v>0.04</v>
      </c>
      <c r="J26" s="44">
        <v>-0.1249</v>
      </c>
      <c r="K26" s="18">
        <v>1117.73</v>
      </c>
    </row>
    <row r="27" spans="1:11" x14ac:dyDescent="0.35">
      <c r="A27" s="18" t="s">
        <v>1931</v>
      </c>
      <c r="B27" s="18" t="s">
        <v>1932</v>
      </c>
      <c r="C27" s="18" t="s">
        <v>423</v>
      </c>
      <c r="D27" s="18" t="s">
        <v>28</v>
      </c>
      <c r="E27" s="43">
        <v>42461</v>
      </c>
      <c r="F27" s="43">
        <v>47542</v>
      </c>
      <c r="G27" s="18">
        <v>13.244</v>
      </c>
      <c r="H27" s="17">
        <v>12.762</v>
      </c>
      <c r="I27" s="17">
        <v>-0.48199999999999932</v>
      </c>
      <c r="J27" s="44">
        <v>-3.6393838719400003E-2</v>
      </c>
      <c r="K27" s="18" t="s">
        <v>2206</v>
      </c>
    </row>
    <row r="28" spans="1:11" x14ac:dyDescent="0.35">
      <c r="A28" s="18" t="s">
        <v>458</v>
      </c>
      <c r="B28" s="18" t="s">
        <v>1095</v>
      </c>
      <c r="C28" s="18" t="s">
        <v>423</v>
      </c>
      <c r="D28" s="18" t="s">
        <v>28</v>
      </c>
      <c r="E28" s="43">
        <v>39650</v>
      </c>
      <c r="F28" s="43">
        <v>49430</v>
      </c>
      <c r="G28" s="18">
        <v>502.37599999999998</v>
      </c>
      <c r="H28" s="17">
        <v>502.279</v>
      </c>
      <c r="I28" s="17">
        <v>-9.6999999999979991E-2</v>
      </c>
      <c r="J28" s="44">
        <v>-1.9308247209299999E-4</v>
      </c>
      <c r="K28" s="18" t="s">
        <v>2206</v>
      </c>
    </row>
    <row r="29" spans="1:11" x14ac:dyDescent="0.35">
      <c r="A29" s="18" t="s">
        <v>455</v>
      </c>
      <c r="B29" s="18" t="s">
        <v>1093</v>
      </c>
      <c r="C29" s="18" t="s">
        <v>423</v>
      </c>
      <c r="D29" s="18" t="s">
        <v>197</v>
      </c>
      <c r="E29" s="43">
        <v>39539</v>
      </c>
      <c r="F29" s="43">
        <v>45382</v>
      </c>
      <c r="G29" s="18">
        <v>37.677999999999997</v>
      </c>
      <c r="H29" s="17">
        <v>35.316000000000003</v>
      </c>
      <c r="I29" s="17">
        <v>-2.3619999999999948</v>
      </c>
      <c r="J29" s="44">
        <v>-6.2689102393999996E-2</v>
      </c>
      <c r="K29" s="18">
        <v>414.51900000000001</v>
      </c>
    </row>
    <row r="30" spans="1:11" x14ac:dyDescent="0.35">
      <c r="A30" s="18" t="s">
        <v>452</v>
      </c>
      <c r="B30" s="18" t="s">
        <v>799</v>
      </c>
      <c r="C30" s="18" t="s">
        <v>423</v>
      </c>
      <c r="D30" s="18" t="s">
        <v>28</v>
      </c>
      <c r="E30" s="43">
        <v>36130</v>
      </c>
      <c r="F30" s="43">
        <v>45016</v>
      </c>
      <c r="G30" s="18">
        <v>141.625</v>
      </c>
      <c r="H30" s="17">
        <v>145.273</v>
      </c>
      <c r="I30" s="17">
        <v>3.6479999999999961</v>
      </c>
      <c r="J30" s="44">
        <v>2.5758164165899999E-2</v>
      </c>
      <c r="K30" s="18">
        <v>6782.6509999999998</v>
      </c>
    </row>
    <row r="31" spans="1:11" x14ac:dyDescent="0.35">
      <c r="A31" s="18" t="s">
        <v>446</v>
      </c>
      <c r="B31" s="18" t="s">
        <v>447</v>
      </c>
      <c r="C31" s="18" t="s">
        <v>423</v>
      </c>
      <c r="D31" s="18" t="s">
        <v>95</v>
      </c>
      <c r="E31" s="43">
        <v>39539</v>
      </c>
      <c r="F31" s="43">
        <v>45777</v>
      </c>
      <c r="G31" s="18">
        <v>1087.9970000000001</v>
      </c>
      <c r="H31" s="17">
        <v>1028.692</v>
      </c>
      <c r="I31" s="17">
        <v>-59.305000000000064</v>
      </c>
      <c r="J31" s="44">
        <v>-5.4508422357799999E-2</v>
      </c>
      <c r="K31" s="18">
        <v>20900.746999999999</v>
      </c>
    </row>
    <row r="32" spans="1:11" x14ac:dyDescent="0.35">
      <c r="A32" s="18" t="s">
        <v>1922</v>
      </c>
      <c r="B32" s="18" t="s">
        <v>1736</v>
      </c>
      <c r="C32" s="18" t="s">
        <v>423</v>
      </c>
      <c r="D32" s="18" t="s">
        <v>28</v>
      </c>
      <c r="E32" s="43">
        <v>42095</v>
      </c>
      <c r="F32" s="43">
        <v>45741</v>
      </c>
      <c r="G32" s="18" t="s">
        <v>95</v>
      </c>
      <c r="H32" s="18" t="s">
        <v>95</v>
      </c>
      <c r="I32" s="18" t="s">
        <v>95</v>
      </c>
      <c r="J32" s="18" t="s">
        <v>95</v>
      </c>
      <c r="K32" s="18" t="s">
        <v>95</v>
      </c>
    </row>
    <row r="33" spans="1:11" x14ac:dyDescent="0.35">
      <c r="A33" s="18" t="s">
        <v>1747</v>
      </c>
      <c r="B33" s="18" t="s">
        <v>1748</v>
      </c>
      <c r="C33" s="18" t="s">
        <v>423</v>
      </c>
      <c r="D33" s="18" t="s">
        <v>28</v>
      </c>
      <c r="E33" s="43">
        <v>39933</v>
      </c>
      <c r="F33" s="43">
        <v>49399</v>
      </c>
      <c r="G33" s="18">
        <v>127.374</v>
      </c>
      <c r="H33" s="17">
        <v>140.35400000000001</v>
      </c>
      <c r="I33" s="17">
        <v>12.980000000000018</v>
      </c>
      <c r="J33" s="44">
        <v>0.101904627318</v>
      </c>
      <c r="K33" s="18">
        <v>1155.8389999999999</v>
      </c>
    </row>
    <row r="34" spans="1:11" x14ac:dyDescent="0.35">
      <c r="A34" s="18" t="s">
        <v>1744</v>
      </c>
      <c r="B34" s="18" t="s">
        <v>1745</v>
      </c>
      <c r="C34" s="18" t="s">
        <v>423</v>
      </c>
      <c r="D34" s="18" t="s">
        <v>28</v>
      </c>
      <c r="E34" s="43">
        <v>42534</v>
      </c>
      <c r="F34" s="43">
        <v>45383</v>
      </c>
      <c r="G34" s="18">
        <v>437.11</v>
      </c>
      <c r="H34" s="17">
        <v>513.47</v>
      </c>
      <c r="I34" s="17">
        <v>76.360000000000014</v>
      </c>
      <c r="J34" s="44">
        <v>0.11597676714500001</v>
      </c>
      <c r="K34" s="18">
        <v>2229.59</v>
      </c>
    </row>
    <row r="35" spans="1:11" x14ac:dyDescent="0.35">
      <c r="A35" s="18" t="s">
        <v>1741</v>
      </c>
      <c r="B35" s="18" t="s">
        <v>1742</v>
      </c>
      <c r="C35" s="18" t="s">
        <v>423</v>
      </c>
      <c r="D35" s="18" t="s">
        <v>28</v>
      </c>
      <c r="E35" s="43">
        <v>41563</v>
      </c>
      <c r="F35" s="43">
        <v>49674</v>
      </c>
      <c r="G35" s="18">
        <v>235.38200000000001</v>
      </c>
      <c r="H35" s="17">
        <v>238.179</v>
      </c>
      <c r="I35" s="17">
        <v>2.796999999999997</v>
      </c>
      <c r="J35" s="44">
        <v>1.18828117698E-2</v>
      </c>
      <c r="K35" s="18">
        <v>11399.76</v>
      </c>
    </row>
    <row r="36" spans="1:11" x14ac:dyDescent="0.35">
      <c r="A36" s="18" t="s">
        <v>1738</v>
      </c>
      <c r="B36" s="18" t="s">
        <v>1739</v>
      </c>
      <c r="C36" s="18" t="s">
        <v>423</v>
      </c>
      <c r="D36" s="18" t="s">
        <v>28</v>
      </c>
      <c r="E36" s="43">
        <v>41977</v>
      </c>
      <c r="F36" s="43">
        <v>46965</v>
      </c>
      <c r="G36" s="18">
        <v>12.456</v>
      </c>
      <c r="H36" s="17">
        <v>11.952999999999999</v>
      </c>
      <c r="I36" s="17">
        <v>-0.50300000000000011</v>
      </c>
      <c r="J36" s="44">
        <v>-4.0382145150900002E-2</v>
      </c>
      <c r="K36" s="18">
        <v>1304.1880000000001</v>
      </c>
    </row>
    <row r="37" spans="1:11" x14ac:dyDescent="0.35">
      <c r="A37" s="18" t="s">
        <v>2223</v>
      </c>
      <c r="B37" s="18" t="s">
        <v>2224</v>
      </c>
      <c r="C37" s="18" t="s">
        <v>27</v>
      </c>
      <c r="D37" s="18" t="s">
        <v>28</v>
      </c>
      <c r="E37" s="43">
        <v>43405</v>
      </c>
      <c r="F37" s="43">
        <v>45077</v>
      </c>
      <c r="G37" s="18">
        <v>32.24</v>
      </c>
      <c r="H37" s="17">
        <v>32.24</v>
      </c>
      <c r="I37" s="17">
        <v>0</v>
      </c>
      <c r="J37" s="44">
        <v>0</v>
      </c>
      <c r="K37" s="18">
        <v>423.916</v>
      </c>
    </row>
    <row r="38" spans="1:11" x14ac:dyDescent="0.35">
      <c r="A38" s="18" t="s">
        <v>124</v>
      </c>
      <c r="B38" s="18" t="s">
        <v>1556</v>
      </c>
      <c r="C38" s="18" t="s">
        <v>27</v>
      </c>
      <c r="D38" s="18" t="s">
        <v>28</v>
      </c>
      <c r="E38" s="43">
        <v>40149</v>
      </c>
      <c r="F38" s="43">
        <v>45657</v>
      </c>
      <c r="G38" s="18">
        <v>1065.90397207</v>
      </c>
      <c r="H38" s="17">
        <v>1065.90397207</v>
      </c>
      <c r="I38" s="17">
        <v>0</v>
      </c>
      <c r="J38" s="44">
        <v>0</v>
      </c>
      <c r="K38" s="18">
        <v>20136.9509301</v>
      </c>
    </row>
    <row r="39" spans="1:11" x14ac:dyDescent="0.35">
      <c r="A39" s="18" t="s">
        <v>1972</v>
      </c>
      <c r="B39" s="18" t="s">
        <v>1973</v>
      </c>
      <c r="C39" s="18" t="s">
        <v>27</v>
      </c>
      <c r="D39" s="18" t="s">
        <v>32</v>
      </c>
      <c r="E39" s="43">
        <v>42979</v>
      </c>
      <c r="F39" s="43">
        <v>43709</v>
      </c>
      <c r="G39" s="18">
        <v>3</v>
      </c>
      <c r="H39" s="17">
        <v>3</v>
      </c>
      <c r="I39" s="17">
        <v>0</v>
      </c>
      <c r="J39" s="44">
        <v>0</v>
      </c>
      <c r="K39" s="18">
        <v>5</v>
      </c>
    </row>
    <row r="40" spans="1:11" x14ac:dyDescent="0.35">
      <c r="A40" s="18" t="s">
        <v>1299</v>
      </c>
      <c r="B40" s="18" t="s">
        <v>1300</v>
      </c>
      <c r="C40" s="18" t="s">
        <v>27</v>
      </c>
      <c r="D40" s="18" t="s">
        <v>28</v>
      </c>
      <c r="E40" s="43">
        <v>41760</v>
      </c>
      <c r="F40" s="43">
        <v>44926</v>
      </c>
      <c r="G40" s="18">
        <v>68</v>
      </c>
      <c r="H40" s="17">
        <v>64.5</v>
      </c>
      <c r="I40" s="17">
        <v>-3.5</v>
      </c>
      <c r="J40" s="44">
        <v>-5.1470588235299999E-2</v>
      </c>
      <c r="K40" s="18">
        <v>1403</v>
      </c>
    </row>
    <row r="41" spans="1:11" x14ac:dyDescent="0.35">
      <c r="A41" s="18" t="s">
        <v>134</v>
      </c>
      <c r="B41" s="18" t="s">
        <v>135</v>
      </c>
      <c r="C41" s="18" t="s">
        <v>27</v>
      </c>
      <c r="D41" s="18" t="s">
        <v>28</v>
      </c>
      <c r="E41" s="43">
        <v>41002</v>
      </c>
      <c r="F41" s="43">
        <v>43708</v>
      </c>
      <c r="G41" s="18">
        <v>198</v>
      </c>
      <c r="H41" s="17">
        <v>192</v>
      </c>
      <c r="I41" s="17">
        <v>-6</v>
      </c>
      <c r="J41" s="44">
        <v>-3.0303030303000002E-2</v>
      </c>
      <c r="K41" s="18">
        <v>2782</v>
      </c>
    </row>
    <row r="42" spans="1:11" x14ac:dyDescent="0.35">
      <c r="A42" s="18" t="s">
        <v>1296</v>
      </c>
      <c r="B42" s="18" t="s">
        <v>1297</v>
      </c>
      <c r="C42" s="18" t="s">
        <v>27</v>
      </c>
      <c r="D42" s="18" t="s">
        <v>28</v>
      </c>
      <c r="E42" s="43">
        <v>41699</v>
      </c>
      <c r="F42" s="43">
        <v>45247</v>
      </c>
      <c r="G42" s="18">
        <v>32.5</v>
      </c>
      <c r="H42" s="17">
        <v>7</v>
      </c>
      <c r="I42" s="17">
        <v>-25.5</v>
      </c>
      <c r="J42" s="44">
        <v>-0.78461538461500002</v>
      </c>
      <c r="K42" s="18">
        <v>193.3</v>
      </c>
    </row>
    <row r="43" spans="1:11" x14ac:dyDescent="0.35">
      <c r="A43" s="18" t="s">
        <v>1545</v>
      </c>
      <c r="B43" s="18" t="s">
        <v>1546</v>
      </c>
      <c r="C43" s="18" t="s">
        <v>27</v>
      </c>
      <c r="D43" s="18" t="s">
        <v>28</v>
      </c>
      <c r="E43" s="43">
        <v>42333</v>
      </c>
      <c r="F43" s="43">
        <v>44286</v>
      </c>
      <c r="G43" s="18">
        <v>86.6</v>
      </c>
      <c r="H43" s="17">
        <v>66.900000000000006</v>
      </c>
      <c r="I43" s="17">
        <v>-19.699999999999989</v>
      </c>
      <c r="J43" s="44">
        <v>-0.22748267898399999</v>
      </c>
      <c r="K43" s="18">
        <v>375.9</v>
      </c>
    </row>
    <row r="44" spans="1:11" x14ac:dyDescent="0.35">
      <c r="A44" s="18" t="s">
        <v>118</v>
      </c>
      <c r="B44" s="18" t="s">
        <v>119</v>
      </c>
      <c r="C44" s="18" t="s">
        <v>27</v>
      </c>
      <c r="D44" s="18" t="s">
        <v>28</v>
      </c>
      <c r="E44" s="43">
        <v>39629</v>
      </c>
      <c r="F44" s="43">
        <v>51501</v>
      </c>
      <c r="G44" s="18">
        <v>46.521999999999998</v>
      </c>
      <c r="H44" s="17">
        <v>46.521999999999998</v>
      </c>
      <c r="I44" s="17">
        <v>0</v>
      </c>
      <c r="J44" s="44">
        <v>0</v>
      </c>
      <c r="K44" s="18">
        <v>12742.996999999999</v>
      </c>
    </row>
    <row r="45" spans="1:11" x14ac:dyDescent="0.35">
      <c r="A45" s="18" t="s">
        <v>2240</v>
      </c>
      <c r="B45" s="18" t="s">
        <v>2241</v>
      </c>
      <c r="C45" s="18" t="s">
        <v>62</v>
      </c>
      <c r="D45" s="18" t="s">
        <v>32</v>
      </c>
      <c r="E45" s="43">
        <v>42644</v>
      </c>
      <c r="F45" s="43">
        <v>43922</v>
      </c>
      <c r="G45" s="18">
        <v>12.5</v>
      </c>
      <c r="H45" s="17">
        <v>12.5</v>
      </c>
      <c r="I45" s="17">
        <v>0</v>
      </c>
      <c r="J45" s="44">
        <v>0</v>
      </c>
      <c r="K45" s="18">
        <v>31.044</v>
      </c>
    </row>
    <row r="46" spans="1:11" x14ac:dyDescent="0.35">
      <c r="A46" s="18" t="s">
        <v>1303</v>
      </c>
      <c r="B46" s="18" t="s">
        <v>1565</v>
      </c>
      <c r="C46" s="18" t="s">
        <v>62</v>
      </c>
      <c r="D46" s="18" t="s">
        <v>28</v>
      </c>
      <c r="E46" s="43">
        <v>42125</v>
      </c>
      <c r="F46" s="43">
        <v>49765</v>
      </c>
      <c r="G46" s="18">
        <v>19.079999999999998</v>
      </c>
      <c r="H46" s="17">
        <v>19.079999999999998</v>
      </c>
      <c r="I46" s="17">
        <v>0</v>
      </c>
      <c r="J46" s="44">
        <v>0</v>
      </c>
      <c r="K46" s="18">
        <v>564.1</v>
      </c>
    </row>
    <row r="47" spans="1:11" x14ac:dyDescent="0.35">
      <c r="A47" s="18" t="s">
        <v>1798</v>
      </c>
      <c r="B47" s="18" t="s">
        <v>1799</v>
      </c>
      <c r="C47" s="18" t="s">
        <v>62</v>
      </c>
      <c r="D47" s="18" t="s">
        <v>32</v>
      </c>
      <c r="E47" s="43">
        <v>42369</v>
      </c>
      <c r="F47" s="43">
        <v>43921</v>
      </c>
      <c r="G47" s="18">
        <v>17</v>
      </c>
      <c r="H47" s="17">
        <v>12</v>
      </c>
      <c r="I47" s="17">
        <v>-5</v>
      </c>
      <c r="J47" s="44">
        <v>-0.29411764705900001</v>
      </c>
      <c r="K47" s="18">
        <v>90</v>
      </c>
    </row>
    <row r="48" spans="1:11" x14ac:dyDescent="0.35">
      <c r="A48" s="18" t="s">
        <v>1316</v>
      </c>
      <c r="B48" s="18" t="s">
        <v>1567</v>
      </c>
      <c r="C48" s="18" t="s">
        <v>62</v>
      </c>
      <c r="D48" s="18" t="s">
        <v>197</v>
      </c>
      <c r="E48" s="43">
        <v>41000</v>
      </c>
      <c r="F48" s="43">
        <v>43921</v>
      </c>
      <c r="G48" s="18">
        <v>3</v>
      </c>
      <c r="H48" s="17">
        <v>17.899999999999999</v>
      </c>
      <c r="I48" s="17">
        <v>14.899999999999999</v>
      </c>
      <c r="J48" s="44">
        <v>4.9666666666700001</v>
      </c>
      <c r="K48" s="18">
        <v>206.1</v>
      </c>
    </row>
    <row r="49" spans="1:11" x14ac:dyDescent="0.35">
      <c r="A49" s="18" t="s">
        <v>1795</v>
      </c>
      <c r="B49" s="18" t="s">
        <v>1796</v>
      </c>
      <c r="C49" s="18" t="s">
        <v>62</v>
      </c>
      <c r="D49" s="18" t="s">
        <v>32</v>
      </c>
      <c r="E49" s="43">
        <v>42461</v>
      </c>
      <c r="F49" s="43">
        <v>43921</v>
      </c>
      <c r="G49" s="18">
        <v>4.96</v>
      </c>
      <c r="H49" s="17">
        <v>1.3</v>
      </c>
      <c r="I49" s="17">
        <v>-3.66</v>
      </c>
      <c r="J49" s="44">
        <v>-0.73790322580599998</v>
      </c>
      <c r="K49" s="18">
        <v>44.19</v>
      </c>
    </row>
    <row r="50" spans="1:11" x14ac:dyDescent="0.35">
      <c r="A50" s="18" t="s">
        <v>1983</v>
      </c>
      <c r="B50" s="18" t="s">
        <v>1984</v>
      </c>
      <c r="C50" s="18" t="s">
        <v>62</v>
      </c>
      <c r="D50" s="18" t="s">
        <v>36</v>
      </c>
      <c r="E50" s="43">
        <v>42826</v>
      </c>
      <c r="F50" s="43">
        <v>43921</v>
      </c>
      <c r="G50" s="18">
        <v>2.2999999999999998</v>
      </c>
      <c r="H50" s="17">
        <v>3.1259999999999999</v>
      </c>
      <c r="I50" s="17">
        <v>0.82600000000000007</v>
      </c>
      <c r="J50" s="44">
        <v>0.359130434783</v>
      </c>
      <c r="K50" s="18">
        <v>11.7</v>
      </c>
    </row>
    <row r="51" spans="1:11" x14ac:dyDescent="0.35">
      <c r="A51" s="18" t="s">
        <v>2253</v>
      </c>
      <c r="B51" s="18" t="s">
        <v>2254</v>
      </c>
      <c r="C51" s="18" t="s">
        <v>62</v>
      </c>
      <c r="D51" s="18" t="s">
        <v>28</v>
      </c>
      <c r="E51" s="43">
        <v>43556</v>
      </c>
      <c r="F51" s="43">
        <v>44651</v>
      </c>
      <c r="G51" s="18">
        <v>8.23</v>
      </c>
      <c r="H51" s="17">
        <v>7.85</v>
      </c>
      <c r="I51" s="17">
        <v>-0.38000000000000078</v>
      </c>
      <c r="J51" s="44">
        <v>-4.6172539489700001E-2</v>
      </c>
      <c r="K51" s="18">
        <v>28.34</v>
      </c>
    </row>
    <row r="52" spans="1:11" x14ac:dyDescent="0.35">
      <c r="A52" s="18" t="s">
        <v>2257</v>
      </c>
      <c r="B52" s="18" t="s">
        <v>2258</v>
      </c>
      <c r="C52" s="18" t="s">
        <v>91</v>
      </c>
      <c r="D52" s="18" t="s">
        <v>197</v>
      </c>
      <c r="E52" s="43">
        <v>43586</v>
      </c>
      <c r="F52" s="43">
        <v>44317</v>
      </c>
      <c r="G52" s="18">
        <v>79.5</v>
      </c>
      <c r="H52" s="17">
        <v>41.058999999999997</v>
      </c>
      <c r="I52" s="17">
        <v>-38.441000000000003</v>
      </c>
      <c r="J52" s="44">
        <v>-0.48353459119499997</v>
      </c>
      <c r="K52" s="18">
        <v>212.8</v>
      </c>
    </row>
    <row r="53" spans="1:11" x14ac:dyDescent="0.35">
      <c r="A53" s="18" t="s">
        <v>1994</v>
      </c>
      <c r="B53" s="18" t="s">
        <v>1995</v>
      </c>
      <c r="C53" s="18" t="s">
        <v>91</v>
      </c>
      <c r="D53" s="18" t="s">
        <v>36</v>
      </c>
      <c r="E53" s="43">
        <v>43090</v>
      </c>
      <c r="F53" s="43">
        <v>45016</v>
      </c>
      <c r="G53" s="18">
        <v>63.363</v>
      </c>
      <c r="H53" s="17">
        <v>34.97</v>
      </c>
      <c r="I53" s="17">
        <v>-28.393000000000001</v>
      </c>
      <c r="J53" s="44">
        <v>-0.44810062654900001</v>
      </c>
      <c r="K53" s="18">
        <v>777.91899999999998</v>
      </c>
    </row>
    <row r="54" spans="1:11" x14ac:dyDescent="0.35">
      <c r="A54" s="18" t="s">
        <v>1575</v>
      </c>
      <c r="B54" s="18" t="s">
        <v>1576</v>
      </c>
      <c r="C54" s="18" t="s">
        <v>91</v>
      </c>
      <c r="D54" s="18" t="s">
        <v>32</v>
      </c>
      <c r="E54" s="43">
        <v>42095</v>
      </c>
      <c r="F54" s="43">
        <v>45016</v>
      </c>
      <c r="G54" s="18">
        <v>77.7</v>
      </c>
      <c r="H54" s="17">
        <v>95.69</v>
      </c>
      <c r="I54" s="17">
        <v>17.989999999999995</v>
      </c>
      <c r="J54" s="44">
        <v>0.23153153153200001</v>
      </c>
      <c r="K54" s="18">
        <v>210.239</v>
      </c>
    </row>
    <row r="55" spans="1:11" x14ac:dyDescent="0.35">
      <c r="A55" s="18" t="s">
        <v>1991</v>
      </c>
      <c r="B55" s="18" t="s">
        <v>1992</v>
      </c>
      <c r="C55" s="18" t="s">
        <v>91</v>
      </c>
      <c r="D55" s="18" t="s">
        <v>28</v>
      </c>
      <c r="E55" s="43">
        <v>42794</v>
      </c>
      <c r="F55" s="43">
        <v>44286</v>
      </c>
      <c r="G55" s="18">
        <v>67.400000000000006</v>
      </c>
      <c r="H55" s="17">
        <v>37.700000000000003</v>
      </c>
      <c r="I55" s="17">
        <v>-29.700000000000003</v>
      </c>
      <c r="J55" s="44">
        <v>-0.44065281899100001</v>
      </c>
      <c r="K55" s="18">
        <v>232.75</v>
      </c>
    </row>
    <row r="56" spans="1:11" x14ac:dyDescent="0.35">
      <c r="A56" s="18" t="s">
        <v>2266</v>
      </c>
      <c r="B56" s="18" t="s">
        <v>2267</v>
      </c>
      <c r="C56" s="18" t="s">
        <v>91</v>
      </c>
      <c r="D56" s="18" t="s">
        <v>28</v>
      </c>
      <c r="E56" s="43">
        <v>43420</v>
      </c>
      <c r="F56" s="43">
        <v>45139</v>
      </c>
      <c r="G56" s="18">
        <v>7.84</v>
      </c>
      <c r="H56" s="17">
        <v>13.208</v>
      </c>
      <c r="I56" s="17">
        <v>5.3680000000000003</v>
      </c>
      <c r="J56" s="44">
        <v>0.68469387755099997</v>
      </c>
      <c r="K56" s="18">
        <v>64.338999999999999</v>
      </c>
    </row>
    <row r="57" spans="1:11" x14ac:dyDescent="0.35">
      <c r="A57" s="18" t="s">
        <v>1988</v>
      </c>
      <c r="B57" s="18" t="s">
        <v>1989</v>
      </c>
      <c r="C57" s="18" t="s">
        <v>91</v>
      </c>
      <c r="D57" s="18" t="s">
        <v>197</v>
      </c>
      <c r="E57" s="43">
        <v>42826</v>
      </c>
      <c r="F57" s="43">
        <v>44531</v>
      </c>
      <c r="G57" s="18">
        <v>132.4</v>
      </c>
      <c r="H57" s="17">
        <v>82.018000000000001</v>
      </c>
      <c r="I57" s="17">
        <v>-50.382000000000005</v>
      </c>
      <c r="J57" s="44">
        <v>-0.38052870090599999</v>
      </c>
      <c r="K57" s="18">
        <v>321.10000000000002</v>
      </c>
    </row>
    <row r="58" spans="1:11" x14ac:dyDescent="0.35">
      <c r="A58" s="18" t="s">
        <v>1578</v>
      </c>
      <c r="B58" s="18" t="s">
        <v>1579</v>
      </c>
      <c r="C58" s="18" t="s">
        <v>91</v>
      </c>
      <c r="D58" s="18" t="s">
        <v>32</v>
      </c>
      <c r="E58" s="43">
        <v>42017</v>
      </c>
      <c r="F58" s="43">
        <v>44562</v>
      </c>
      <c r="G58" s="18">
        <v>156</v>
      </c>
      <c r="H58" s="17">
        <v>94.2</v>
      </c>
      <c r="I58" s="17">
        <v>-61.8</v>
      </c>
      <c r="J58" s="44">
        <v>-0.39615384615400001</v>
      </c>
      <c r="K58" s="18">
        <v>595</v>
      </c>
    </row>
    <row r="59" spans="1:11" x14ac:dyDescent="0.35">
      <c r="A59" s="18" t="s">
        <v>1340</v>
      </c>
      <c r="B59" s="18" t="s">
        <v>1341</v>
      </c>
      <c r="C59" s="18" t="s">
        <v>148</v>
      </c>
      <c r="D59" s="18" t="s">
        <v>28</v>
      </c>
      <c r="E59" s="43">
        <v>41944</v>
      </c>
      <c r="F59" s="43">
        <v>43951</v>
      </c>
      <c r="G59" s="52">
        <v>140.30000000000001</v>
      </c>
      <c r="H59" s="17">
        <v>142.69999999999999</v>
      </c>
      <c r="I59" s="17">
        <v>2.3999999999999773</v>
      </c>
      <c r="J59" s="53">
        <v>0.02</v>
      </c>
      <c r="K59" s="52">
        <v>1067.5999999999999</v>
      </c>
    </row>
    <row r="60" spans="1:11" x14ac:dyDescent="0.35">
      <c r="A60" s="18" t="s">
        <v>2009</v>
      </c>
      <c r="B60" s="18" t="s">
        <v>2010</v>
      </c>
      <c r="C60" s="18" t="s">
        <v>161</v>
      </c>
      <c r="D60" s="18" t="s">
        <v>28</v>
      </c>
      <c r="E60" s="43">
        <v>42499</v>
      </c>
      <c r="F60" s="43">
        <v>43738</v>
      </c>
      <c r="G60" s="18">
        <v>6.5910000000000002</v>
      </c>
      <c r="H60" s="17">
        <v>11.003</v>
      </c>
      <c r="I60" s="17">
        <v>4.4119999999999999</v>
      </c>
      <c r="J60" s="44">
        <v>0.66939766348100005</v>
      </c>
      <c r="K60" s="18">
        <v>21.311</v>
      </c>
    </row>
    <row r="61" spans="1:11" x14ac:dyDescent="0.35">
      <c r="A61" s="18" t="s">
        <v>2006</v>
      </c>
      <c r="B61" s="18" t="s">
        <v>2007</v>
      </c>
      <c r="C61" s="18" t="s">
        <v>1810</v>
      </c>
      <c r="D61" s="18" t="s">
        <v>36</v>
      </c>
      <c r="E61" s="43">
        <v>42668</v>
      </c>
      <c r="F61" s="43">
        <v>45199</v>
      </c>
      <c r="G61" s="18">
        <v>105.6</v>
      </c>
      <c r="H61" s="17">
        <v>123.6</v>
      </c>
      <c r="I61" s="17">
        <v>18</v>
      </c>
      <c r="J61" s="44">
        <v>0.17045454545499999</v>
      </c>
      <c r="K61" s="18">
        <v>155.6</v>
      </c>
    </row>
    <row r="62" spans="1:11" x14ac:dyDescent="0.35">
      <c r="A62" s="18" t="s">
        <v>2279</v>
      </c>
      <c r="B62" s="18" t="s">
        <v>2280</v>
      </c>
      <c r="C62" s="18" t="s">
        <v>161</v>
      </c>
      <c r="D62" s="18" t="s">
        <v>36</v>
      </c>
      <c r="E62" s="43">
        <v>43344</v>
      </c>
      <c r="F62" s="43">
        <v>43920</v>
      </c>
      <c r="G62" s="18">
        <v>10.999000000000001</v>
      </c>
      <c r="H62" s="17">
        <v>11.14</v>
      </c>
      <c r="I62" s="17">
        <v>0.14100000000000001</v>
      </c>
      <c r="J62" s="44">
        <v>1.2819347213400001E-2</v>
      </c>
      <c r="K62" s="18">
        <v>125.60899999999999</v>
      </c>
    </row>
    <row r="63" spans="1:11" x14ac:dyDescent="0.35">
      <c r="A63" s="18" t="s">
        <v>1348</v>
      </c>
      <c r="B63" s="18" t="s">
        <v>1349</v>
      </c>
      <c r="C63" s="18" t="s">
        <v>161</v>
      </c>
      <c r="D63" s="18" t="s">
        <v>28</v>
      </c>
      <c r="E63" s="43">
        <v>41760</v>
      </c>
      <c r="F63" s="43">
        <v>45713</v>
      </c>
      <c r="G63" s="18">
        <v>740.8</v>
      </c>
      <c r="H63" s="17">
        <v>716.22</v>
      </c>
      <c r="I63" s="17">
        <v>-24.579999999999927</v>
      </c>
      <c r="J63" s="44">
        <v>-3.3180345572400002E-2</v>
      </c>
      <c r="K63" s="18">
        <v>2398.5</v>
      </c>
    </row>
    <row r="64" spans="1:11" x14ac:dyDescent="0.35">
      <c r="A64" s="18" t="s">
        <v>2285</v>
      </c>
      <c r="B64" s="18" t="s">
        <v>1596</v>
      </c>
      <c r="C64" s="18" t="s">
        <v>161</v>
      </c>
      <c r="D64" s="18" t="s">
        <v>36</v>
      </c>
      <c r="E64" s="43">
        <v>42132</v>
      </c>
      <c r="F64" s="43">
        <v>44287</v>
      </c>
      <c r="G64" s="18">
        <v>2470.0100000000002</v>
      </c>
      <c r="H64" s="17">
        <v>2182.99943231</v>
      </c>
      <c r="I64" s="17">
        <v>-287.01056769000024</v>
      </c>
      <c r="J64" s="44">
        <v>-0.116198139964</v>
      </c>
      <c r="K64" s="18">
        <v>11347.41</v>
      </c>
    </row>
    <row r="65" spans="1:11" x14ac:dyDescent="0.35">
      <c r="A65" s="18" t="s">
        <v>166</v>
      </c>
      <c r="B65" s="18" t="s">
        <v>167</v>
      </c>
      <c r="C65" s="18" t="s">
        <v>168</v>
      </c>
      <c r="D65" s="18" t="s">
        <v>32</v>
      </c>
      <c r="E65" s="43">
        <v>38426</v>
      </c>
      <c r="F65" s="43">
        <v>46265</v>
      </c>
      <c r="G65" s="18">
        <v>3.9</v>
      </c>
      <c r="H65" s="17">
        <v>4.54</v>
      </c>
      <c r="I65" s="17">
        <v>0.64000000000000012</v>
      </c>
      <c r="J65" s="44">
        <v>0.164102564103</v>
      </c>
      <c r="K65" s="18">
        <v>445.72</v>
      </c>
    </row>
    <row r="66" spans="1:11" x14ac:dyDescent="0.35">
      <c r="A66" s="18" t="s">
        <v>170</v>
      </c>
      <c r="B66" s="18" t="s">
        <v>1354</v>
      </c>
      <c r="C66" s="18" t="s">
        <v>172</v>
      </c>
      <c r="D66" s="18" t="s">
        <v>197</v>
      </c>
      <c r="E66" s="43">
        <v>39651</v>
      </c>
      <c r="F66" s="43"/>
      <c r="G66" s="18">
        <v>1137.7</v>
      </c>
      <c r="H66" s="17">
        <v>1131.2</v>
      </c>
      <c r="I66" s="17">
        <v>-6.5</v>
      </c>
      <c r="J66" s="44">
        <v>-5.7132811813300002E-3</v>
      </c>
      <c r="K66" s="18">
        <v>17630.900000000001</v>
      </c>
    </row>
    <row r="67" spans="1:11" x14ac:dyDescent="0.35">
      <c r="A67" s="18" t="s">
        <v>2035</v>
      </c>
      <c r="B67" s="18" t="s">
        <v>2036</v>
      </c>
      <c r="C67" s="18" t="s">
        <v>172</v>
      </c>
      <c r="D67" s="18" t="s">
        <v>28</v>
      </c>
      <c r="E67" s="43">
        <v>41730</v>
      </c>
      <c r="F67" s="43">
        <v>45261</v>
      </c>
      <c r="G67" s="18">
        <v>208.8</v>
      </c>
      <c r="H67" s="17">
        <v>166.7</v>
      </c>
      <c r="I67" s="17">
        <v>-42.100000000000023</v>
      </c>
      <c r="J67" s="53">
        <v>-0.2</v>
      </c>
      <c r="K67" s="18">
        <v>1040.4000000000001</v>
      </c>
    </row>
    <row r="68" spans="1:11" x14ac:dyDescent="0.35">
      <c r="A68" s="18" t="s">
        <v>1619</v>
      </c>
      <c r="B68" s="18" t="s">
        <v>1620</v>
      </c>
      <c r="C68" s="18" t="s">
        <v>172</v>
      </c>
      <c r="D68" s="18" t="s">
        <v>28</v>
      </c>
      <c r="E68" s="43">
        <v>40878</v>
      </c>
      <c r="F68" s="43">
        <v>45657</v>
      </c>
      <c r="G68" s="18">
        <v>289</v>
      </c>
      <c r="H68" s="17">
        <v>324</v>
      </c>
      <c r="I68" s="17">
        <v>35</v>
      </c>
      <c r="J68" s="44">
        <v>0.12110726643600001</v>
      </c>
      <c r="K68" s="18">
        <v>5007</v>
      </c>
    </row>
    <row r="69" spans="1:11" x14ac:dyDescent="0.35">
      <c r="A69" s="18" t="s">
        <v>211</v>
      </c>
      <c r="B69" s="18" t="s">
        <v>1601</v>
      </c>
      <c r="C69" s="18" t="s">
        <v>172</v>
      </c>
      <c r="D69" s="18" t="s">
        <v>28</v>
      </c>
      <c r="E69" s="43">
        <v>38504</v>
      </c>
      <c r="F69" s="43">
        <v>43986</v>
      </c>
      <c r="G69" s="18">
        <v>38.46</v>
      </c>
      <c r="H69" s="17">
        <v>38.11</v>
      </c>
      <c r="I69" s="17">
        <v>-0.35000000000000142</v>
      </c>
      <c r="J69" s="44">
        <v>-9.1003640145600005E-3</v>
      </c>
      <c r="K69" s="18">
        <v>6445.73</v>
      </c>
    </row>
    <row r="70" spans="1:11" x14ac:dyDescent="0.35">
      <c r="A70" s="18" t="s">
        <v>1622</v>
      </c>
      <c r="B70" s="18" t="s">
        <v>1623</v>
      </c>
      <c r="C70" s="18" t="s">
        <v>172</v>
      </c>
      <c r="D70" s="18" t="s">
        <v>28</v>
      </c>
      <c r="E70" s="43">
        <v>40544</v>
      </c>
      <c r="F70" s="43">
        <v>45657</v>
      </c>
      <c r="G70" s="18">
        <v>299.3</v>
      </c>
      <c r="H70" s="17">
        <v>288.33999999999997</v>
      </c>
      <c r="I70" s="17">
        <v>-10.960000000000036</v>
      </c>
      <c r="J70" s="44">
        <v>-3.6618777146699998E-2</v>
      </c>
      <c r="K70" s="18">
        <v>1671.2</v>
      </c>
    </row>
    <row r="71" spans="1:11" x14ac:dyDescent="0.35">
      <c r="A71" s="18" t="s">
        <v>1625</v>
      </c>
      <c r="B71" s="18" t="s">
        <v>1626</v>
      </c>
      <c r="C71" s="18" t="s">
        <v>172</v>
      </c>
      <c r="D71" s="18" t="s">
        <v>36</v>
      </c>
      <c r="E71" s="43">
        <v>40017</v>
      </c>
      <c r="F71" s="43">
        <v>44926</v>
      </c>
      <c r="G71" s="18">
        <v>753</v>
      </c>
      <c r="H71" s="17">
        <v>251</v>
      </c>
      <c r="I71" s="17">
        <v>-502</v>
      </c>
      <c r="J71" s="54">
        <v>-0.66666666666700003</v>
      </c>
      <c r="K71" s="18">
        <v>5849</v>
      </c>
    </row>
    <row r="72" spans="1:11" x14ac:dyDescent="0.35">
      <c r="A72" s="18" t="s">
        <v>1628</v>
      </c>
      <c r="B72" s="18" t="s">
        <v>1629</v>
      </c>
      <c r="C72" s="18" t="s">
        <v>172</v>
      </c>
      <c r="D72" s="18" t="s">
        <v>32</v>
      </c>
      <c r="E72" s="43">
        <v>41106</v>
      </c>
      <c r="F72" s="43">
        <v>43830</v>
      </c>
      <c r="G72" s="18">
        <v>49.42</v>
      </c>
      <c r="H72" s="17">
        <v>34.159999999999997</v>
      </c>
      <c r="I72" s="17">
        <v>-15.260000000000005</v>
      </c>
      <c r="J72" s="53">
        <v>-0.31</v>
      </c>
      <c r="K72" s="18">
        <v>817.7</v>
      </c>
    </row>
    <row r="73" spans="1:11" x14ac:dyDescent="0.35">
      <c r="A73" s="18" t="s">
        <v>224</v>
      </c>
      <c r="B73" s="18" t="s">
        <v>1368</v>
      </c>
      <c r="C73" s="18" t="s">
        <v>172</v>
      </c>
      <c r="D73" s="18" t="s">
        <v>28</v>
      </c>
      <c r="E73" s="43">
        <v>38534</v>
      </c>
      <c r="F73" s="43">
        <v>46387</v>
      </c>
      <c r="G73" s="18">
        <v>84.1</v>
      </c>
      <c r="H73" s="17">
        <v>169.2</v>
      </c>
      <c r="I73" s="17">
        <v>85.1</v>
      </c>
      <c r="J73" s="44">
        <v>1.0118906064199999</v>
      </c>
      <c r="K73" s="18">
        <v>7269.4</v>
      </c>
    </row>
    <row r="74" spans="1:11" x14ac:dyDescent="0.35">
      <c r="A74" s="18" t="s">
        <v>1040</v>
      </c>
      <c r="B74" s="18" t="s">
        <v>1041</v>
      </c>
      <c r="C74" s="18" t="s">
        <v>172</v>
      </c>
      <c r="D74" s="18" t="s">
        <v>36</v>
      </c>
      <c r="E74" s="43">
        <v>42019</v>
      </c>
      <c r="F74" s="43">
        <v>43722</v>
      </c>
      <c r="G74" s="18">
        <v>3.17</v>
      </c>
      <c r="H74" s="17">
        <v>2.12</v>
      </c>
      <c r="I74" s="17">
        <v>-1.0499999999999998</v>
      </c>
      <c r="J74" s="44">
        <v>-0.33123028391199999</v>
      </c>
      <c r="K74" s="18">
        <v>24.47</v>
      </c>
    </row>
    <row r="75" spans="1:11" x14ac:dyDescent="0.35">
      <c r="A75" s="18" t="s">
        <v>177</v>
      </c>
      <c r="B75" s="18" t="s">
        <v>1356</v>
      </c>
      <c r="C75" s="18" t="s">
        <v>172</v>
      </c>
      <c r="D75" s="18" t="s">
        <v>197</v>
      </c>
      <c r="E75" s="43">
        <v>39827</v>
      </c>
      <c r="F75" s="43">
        <v>48944</v>
      </c>
      <c r="G75" s="18">
        <v>3732.5</v>
      </c>
      <c r="H75" s="17">
        <v>2784.7</v>
      </c>
      <c r="I75" s="17">
        <v>-947.80000000000018</v>
      </c>
      <c r="J75" s="44"/>
      <c r="K75" s="18">
        <v>55700</v>
      </c>
    </row>
    <row r="76" spans="1:11" x14ac:dyDescent="0.35">
      <c r="A76" s="18" t="s">
        <v>1610</v>
      </c>
      <c r="B76" s="18" t="s">
        <v>2303</v>
      </c>
      <c r="C76" s="18" t="s">
        <v>172</v>
      </c>
      <c r="D76" s="18" t="s">
        <v>28</v>
      </c>
      <c r="E76" s="43">
        <v>42186</v>
      </c>
      <c r="F76" s="43">
        <v>55153</v>
      </c>
      <c r="G76" s="18">
        <v>9.3800000000000008</v>
      </c>
      <c r="H76" s="17">
        <v>9.375</v>
      </c>
      <c r="I76" s="17">
        <v>-5.0000000000007816E-3</v>
      </c>
      <c r="J76" s="44">
        <v>0</v>
      </c>
      <c r="K76" s="18">
        <v>32607.78</v>
      </c>
    </row>
    <row r="77" spans="1:11" x14ac:dyDescent="0.35">
      <c r="A77" s="18" t="s">
        <v>1616</v>
      </c>
      <c r="B77" s="18" t="s">
        <v>1617</v>
      </c>
      <c r="C77" s="18" t="s">
        <v>172</v>
      </c>
      <c r="D77" s="18" t="s">
        <v>197</v>
      </c>
      <c r="E77" s="43">
        <v>40877</v>
      </c>
      <c r="F77" s="43">
        <v>45473</v>
      </c>
      <c r="G77" s="18">
        <v>112.1</v>
      </c>
      <c r="H77" s="17">
        <v>100</v>
      </c>
      <c r="I77" s="17">
        <v>-12.099999999999994</v>
      </c>
      <c r="J77" s="44">
        <v>-0.107939339875</v>
      </c>
      <c r="K77" s="18">
        <v>1091.5</v>
      </c>
    </row>
    <row r="78" spans="1:11" x14ac:dyDescent="0.35">
      <c r="A78" s="18" t="s">
        <v>708</v>
      </c>
      <c r="B78" s="18" t="s">
        <v>709</v>
      </c>
      <c r="C78" s="18" t="s">
        <v>172</v>
      </c>
      <c r="D78" s="18" t="s">
        <v>46</v>
      </c>
      <c r="E78" s="43">
        <v>41153</v>
      </c>
      <c r="F78" s="43">
        <v>44469</v>
      </c>
      <c r="G78" s="18">
        <v>401</v>
      </c>
      <c r="H78" s="17">
        <v>323.2</v>
      </c>
      <c r="I78" s="17">
        <v>-77.800000000000011</v>
      </c>
      <c r="J78" s="44">
        <v>-0.194014962594</v>
      </c>
      <c r="K78" s="18">
        <v>1435.3</v>
      </c>
    </row>
    <row r="79" spans="1:11" x14ac:dyDescent="0.35">
      <c r="A79" s="18" t="s">
        <v>1613</v>
      </c>
      <c r="B79" s="18" t="s">
        <v>1614</v>
      </c>
      <c r="C79" s="18" t="s">
        <v>172</v>
      </c>
      <c r="D79" s="18" t="s">
        <v>28</v>
      </c>
      <c r="E79" s="43">
        <v>41974</v>
      </c>
      <c r="F79" s="43">
        <v>46905</v>
      </c>
      <c r="G79" s="18">
        <v>39.700000000000003</v>
      </c>
      <c r="H79" s="17">
        <v>39.700000000000003</v>
      </c>
      <c r="I79" s="17">
        <v>0</v>
      </c>
      <c r="J79" s="44">
        <v>0</v>
      </c>
      <c r="K79" s="18">
        <v>1919.9</v>
      </c>
    </row>
    <row r="80" spans="1:11" x14ac:dyDescent="0.35">
      <c r="A80" s="18" t="s">
        <v>2029</v>
      </c>
      <c r="B80" s="18" t="s">
        <v>2030</v>
      </c>
      <c r="C80" s="18" t="s">
        <v>172</v>
      </c>
      <c r="D80" s="18" t="s">
        <v>32</v>
      </c>
      <c r="E80" s="43">
        <v>42095</v>
      </c>
      <c r="F80" s="43">
        <v>45748</v>
      </c>
      <c r="G80" s="18">
        <v>11.02</v>
      </c>
      <c r="H80" s="17">
        <v>19.3</v>
      </c>
      <c r="I80" s="17">
        <v>8.2800000000000011</v>
      </c>
      <c r="J80" s="44">
        <v>0.75136116152499999</v>
      </c>
      <c r="K80" s="18">
        <v>809.98</v>
      </c>
    </row>
    <row r="81" spans="1:11" x14ac:dyDescent="0.35">
      <c r="A81" s="18" t="s">
        <v>2311</v>
      </c>
      <c r="B81" s="18" t="s">
        <v>2312</v>
      </c>
      <c r="C81" s="18" t="s">
        <v>1817</v>
      </c>
      <c r="D81" s="18" t="s">
        <v>28</v>
      </c>
      <c r="E81" s="43">
        <v>42095</v>
      </c>
      <c r="F81" s="43">
        <v>46874</v>
      </c>
      <c r="G81" s="18">
        <v>12.98</v>
      </c>
      <c r="H81" s="17">
        <v>12.98</v>
      </c>
      <c r="I81" s="17">
        <v>0</v>
      </c>
      <c r="J81" s="44">
        <v>0</v>
      </c>
      <c r="K81" s="18">
        <v>1145.3699999999999</v>
      </c>
    </row>
    <row r="82" spans="1:11" x14ac:dyDescent="0.35">
      <c r="A82" s="18" t="s">
        <v>1360</v>
      </c>
      <c r="B82" s="18" t="s">
        <v>1361</v>
      </c>
      <c r="C82" s="18" t="s">
        <v>172</v>
      </c>
      <c r="D82" s="18" t="s">
        <v>28</v>
      </c>
      <c r="E82" s="43">
        <v>41789</v>
      </c>
      <c r="F82" s="43">
        <v>46965</v>
      </c>
      <c r="G82" s="18">
        <v>165</v>
      </c>
      <c r="H82" s="17">
        <v>165</v>
      </c>
      <c r="I82" s="17">
        <v>0</v>
      </c>
      <c r="J82" s="44">
        <v>0</v>
      </c>
      <c r="K82" s="18">
        <v>6052.2</v>
      </c>
    </row>
    <row r="83" spans="1:11" x14ac:dyDescent="0.35">
      <c r="A83" s="18" t="s">
        <v>2317</v>
      </c>
      <c r="B83" s="18" t="s">
        <v>2318</v>
      </c>
      <c r="C83" s="18" t="s">
        <v>222</v>
      </c>
      <c r="D83" s="18" t="s">
        <v>36</v>
      </c>
      <c r="E83" s="43">
        <v>42614</v>
      </c>
      <c r="F83" s="43">
        <v>45016</v>
      </c>
      <c r="G83" s="18">
        <v>35.986994882700003</v>
      </c>
      <c r="H83" s="17">
        <v>50.954774397000001</v>
      </c>
      <c r="I83" s="17">
        <v>14.967779514299998</v>
      </c>
      <c r="J83" s="44">
        <v>0.41592190632100001</v>
      </c>
      <c r="K83" s="18">
        <v>423.00052048800001</v>
      </c>
    </row>
    <row r="84" spans="1:11" x14ac:dyDescent="0.35">
      <c r="A84" s="18" t="s">
        <v>605</v>
      </c>
      <c r="B84" s="18" t="s">
        <v>857</v>
      </c>
      <c r="C84" s="18" t="s">
        <v>222</v>
      </c>
      <c r="D84" s="18" t="s">
        <v>36</v>
      </c>
      <c r="E84" s="43">
        <v>41453</v>
      </c>
      <c r="F84" s="43">
        <v>45838</v>
      </c>
      <c r="G84" s="18">
        <v>311.24700000000001</v>
      </c>
      <c r="H84" s="17">
        <v>188.93600000000001</v>
      </c>
      <c r="I84" s="17">
        <v>-122.31100000000001</v>
      </c>
      <c r="J84" s="44">
        <v>-0.392970855944</v>
      </c>
      <c r="K84" s="18">
        <v>2656.3180000000002</v>
      </c>
    </row>
    <row r="85" spans="1:11" x14ac:dyDescent="0.35">
      <c r="A85" s="18" t="s">
        <v>877</v>
      </c>
      <c r="B85" s="18" t="s">
        <v>878</v>
      </c>
      <c r="C85" s="18" t="s">
        <v>222</v>
      </c>
      <c r="D85" s="18" t="s">
        <v>36</v>
      </c>
      <c r="E85" s="43">
        <v>40909</v>
      </c>
      <c r="F85" s="43">
        <v>43250</v>
      </c>
      <c r="G85" s="18">
        <v>48.452599999999997</v>
      </c>
      <c r="H85" s="17">
        <v>66.611194606699996</v>
      </c>
      <c r="I85" s="17">
        <v>18.158594606699999</v>
      </c>
      <c r="J85" s="44">
        <v>0.37477028284800001</v>
      </c>
      <c r="K85" s="18">
        <v>1247.2397000000001</v>
      </c>
    </row>
    <row r="86" spans="1:11" x14ac:dyDescent="0.35">
      <c r="A86" s="18" t="s">
        <v>1656</v>
      </c>
      <c r="B86" s="18" t="s">
        <v>1657</v>
      </c>
      <c r="C86" s="18" t="s">
        <v>222</v>
      </c>
      <c r="D86" s="18" t="s">
        <v>28</v>
      </c>
      <c r="E86" s="43">
        <v>42461</v>
      </c>
      <c r="F86" s="43">
        <v>44196</v>
      </c>
      <c r="G86" s="18">
        <v>9.2010000000000005</v>
      </c>
      <c r="H86" s="17">
        <v>8.6180000000000003</v>
      </c>
      <c r="I86" s="17">
        <v>-0.58300000000000018</v>
      </c>
      <c r="J86" s="44">
        <v>-6.3362677969799996E-2</v>
      </c>
      <c r="K86" s="18">
        <v>54.954000000000001</v>
      </c>
    </row>
    <row r="87" spans="1:11" x14ac:dyDescent="0.35">
      <c r="A87" s="18" t="s">
        <v>1262</v>
      </c>
      <c r="B87" s="18" t="s">
        <v>1849</v>
      </c>
      <c r="C87" s="18" t="s">
        <v>222</v>
      </c>
      <c r="D87" s="18" t="s">
        <v>36</v>
      </c>
      <c r="E87" s="43">
        <v>39287</v>
      </c>
      <c r="F87" s="43">
        <v>44104</v>
      </c>
      <c r="G87" s="18">
        <v>38</v>
      </c>
      <c r="H87" s="17">
        <v>38</v>
      </c>
      <c r="I87" s="17">
        <v>0</v>
      </c>
      <c r="J87" s="44">
        <v>0</v>
      </c>
      <c r="K87" s="18">
        <v>68.400000000000006</v>
      </c>
    </row>
    <row r="88" spans="1:11" x14ac:dyDescent="0.35">
      <c r="A88" s="18" t="s">
        <v>2329</v>
      </c>
      <c r="B88" s="18" t="s">
        <v>2330</v>
      </c>
      <c r="C88" s="18" t="s">
        <v>222</v>
      </c>
      <c r="D88" s="18" t="s">
        <v>28</v>
      </c>
      <c r="E88" s="43">
        <v>43190</v>
      </c>
      <c r="F88" s="43">
        <v>44651</v>
      </c>
      <c r="G88" s="18">
        <v>55.28</v>
      </c>
      <c r="H88" s="17">
        <v>28.83</v>
      </c>
      <c r="I88" s="17">
        <v>-26.450000000000003</v>
      </c>
      <c r="J88" s="44">
        <v>-0.47847322720699997</v>
      </c>
      <c r="K88" s="18">
        <v>763.93</v>
      </c>
    </row>
    <row r="89" spans="1:11" x14ac:dyDescent="0.35">
      <c r="A89" s="18" t="s">
        <v>1857</v>
      </c>
      <c r="B89" s="18" t="s">
        <v>1858</v>
      </c>
      <c r="C89" s="18" t="s">
        <v>222</v>
      </c>
      <c r="D89" s="18" t="s">
        <v>197</v>
      </c>
      <c r="E89" s="43">
        <v>41974</v>
      </c>
      <c r="F89" s="43">
        <v>43646</v>
      </c>
      <c r="G89" s="18">
        <v>19.399999999999999</v>
      </c>
      <c r="H89" s="17">
        <v>22.460999999999999</v>
      </c>
      <c r="I89" s="17">
        <v>3.0609999999999999</v>
      </c>
      <c r="J89" s="44">
        <v>0.157783505155</v>
      </c>
      <c r="K89" s="18">
        <v>121.4</v>
      </c>
    </row>
    <row r="90" spans="1:11" x14ac:dyDescent="0.35">
      <c r="A90" s="18" t="s">
        <v>898</v>
      </c>
      <c r="B90" s="18" t="s">
        <v>1371</v>
      </c>
      <c r="C90" s="18" t="s">
        <v>222</v>
      </c>
      <c r="D90" s="18" t="s">
        <v>28</v>
      </c>
      <c r="E90" s="43">
        <v>40997</v>
      </c>
      <c r="F90" s="43">
        <v>44286</v>
      </c>
      <c r="G90" s="18">
        <v>75.53</v>
      </c>
      <c r="H90" s="17">
        <v>71.099999999999994</v>
      </c>
      <c r="I90" s="17">
        <v>-4.4300000000000068</v>
      </c>
      <c r="J90" s="44">
        <v>-5.8652191182300001E-2</v>
      </c>
      <c r="K90" s="18">
        <v>392.76</v>
      </c>
    </row>
    <row r="91" spans="1:11" x14ac:dyDescent="0.35">
      <c r="A91" s="18" t="s">
        <v>1650</v>
      </c>
      <c r="B91" s="18" t="s">
        <v>2337</v>
      </c>
      <c r="C91" s="18" t="s">
        <v>222</v>
      </c>
      <c r="D91" s="18" t="s">
        <v>28</v>
      </c>
      <c r="E91" s="43">
        <v>42058</v>
      </c>
      <c r="F91" s="43">
        <v>43921</v>
      </c>
      <c r="G91" s="18">
        <v>12.112299999999999</v>
      </c>
      <c r="H91" s="17">
        <v>12.837</v>
      </c>
      <c r="I91" s="17">
        <v>0.72470000000000034</v>
      </c>
      <c r="J91" s="44">
        <v>5.98317412878E-2</v>
      </c>
      <c r="K91" s="18">
        <v>69.497500000000002</v>
      </c>
    </row>
    <row r="92" spans="1:11" x14ac:dyDescent="0.35">
      <c r="A92" s="18" t="s">
        <v>2339</v>
      </c>
      <c r="B92" s="18" t="s">
        <v>2340</v>
      </c>
      <c r="C92" s="18" t="s">
        <v>222</v>
      </c>
      <c r="D92" s="18" t="s">
        <v>28</v>
      </c>
      <c r="E92" s="43">
        <v>42461</v>
      </c>
      <c r="F92" s="43">
        <v>44286</v>
      </c>
      <c r="G92" s="18">
        <v>9.7100000000000009</v>
      </c>
      <c r="H92" s="17">
        <v>8.48</v>
      </c>
      <c r="I92" s="17">
        <v>-1.2300000000000004</v>
      </c>
      <c r="J92" s="44">
        <v>-0.12667353244099999</v>
      </c>
      <c r="K92" s="18">
        <v>33.363999999999997</v>
      </c>
    </row>
    <row r="93" spans="1:11" x14ac:dyDescent="0.35">
      <c r="A93" s="18" t="s">
        <v>276</v>
      </c>
      <c r="B93" s="18" t="s">
        <v>277</v>
      </c>
      <c r="C93" s="18" t="s">
        <v>271</v>
      </c>
      <c r="D93" s="18" t="s">
        <v>28</v>
      </c>
      <c r="E93" s="43">
        <v>40864</v>
      </c>
      <c r="F93" s="43">
        <v>45657</v>
      </c>
      <c r="G93" s="18">
        <v>1059.9715000000001</v>
      </c>
      <c r="H93" s="17">
        <v>1010.26358069</v>
      </c>
      <c r="I93" s="17">
        <v>-49.707919310000079</v>
      </c>
      <c r="J93" s="44">
        <v>-4.6895524373300003E-2</v>
      </c>
      <c r="K93" s="18">
        <v>12716.9535</v>
      </c>
    </row>
    <row r="94" spans="1:11" x14ac:dyDescent="0.35">
      <c r="A94" s="18" t="s">
        <v>2345</v>
      </c>
      <c r="B94" s="18" t="s">
        <v>2346</v>
      </c>
      <c r="C94" s="18" t="s">
        <v>271</v>
      </c>
      <c r="D94" s="18" t="s">
        <v>197</v>
      </c>
      <c r="E94" s="43">
        <v>43187</v>
      </c>
      <c r="F94" s="43">
        <v>45382</v>
      </c>
      <c r="G94" s="18">
        <v>87.516000000000005</v>
      </c>
      <c r="H94" s="17">
        <v>66.381778076200007</v>
      </c>
      <c r="I94" s="17">
        <v>-21.134221923799998</v>
      </c>
      <c r="J94" s="44">
        <v>-0.24148980670799999</v>
      </c>
      <c r="K94" s="18">
        <v>6598.7638999999999</v>
      </c>
    </row>
    <row r="95" spans="1:11" x14ac:dyDescent="0.35">
      <c r="A95" s="18" t="s">
        <v>282</v>
      </c>
      <c r="B95" s="18" t="s">
        <v>735</v>
      </c>
      <c r="C95" s="18" t="s">
        <v>271</v>
      </c>
      <c r="D95" s="18" t="s">
        <v>32</v>
      </c>
      <c r="E95" s="43">
        <v>41001</v>
      </c>
      <c r="F95" s="43">
        <v>44166</v>
      </c>
      <c r="G95" s="18">
        <v>99.678919101199995</v>
      </c>
      <c r="H95" s="17">
        <v>93.237079107900001</v>
      </c>
      <c r="I95" s="17">
        <v>-6.4418399932999932</v>
      </c>
      <c r="J95" s="44">
        <v>-6.4625901357900001E-2</v>
      </c>
      <c r="K95" s="18">
        <v>1219.8491729899999</v>
      </c>
    </row>
    <row r="96" spans="1:11" x14ac:dyDescent="0.35">
      <c r="A96" s="18" t="s">
        <v>2060</v>
      </c>
      <c r="B96" s="18" t="s">
        <v>2061</v>
      </c>
      <c r="C96" s="18" t="s">
        <v>311</v>
      </c>
      <c r="D96" s="18" t="s">
        <v>36</v>
      </c>
      <c r="E96" s="43">
        <v>42491</v>
      </c>
      <c r="F96" s="43">
        <v>44500</v>
      </c>
      <c r="G96" s="18">
        <v>13.281137448999999</v>
      </c>
      <c r="H96" s="17">
        <v>13.281137448999999</v>
      </c>
      <c r="I96" s="17">
        <v>0</v>
      </c>
      <c r="J96" s="44">
        <v>0</v>
      </c>
      <c r="K96" s="18">
        <v>93.828714578399996</v>
      </c>
    </row>
    <row r="97" spans="1:11" x14ac:dyDescent="0.35">
      <c r="A97" s="18" t="s">
        <v>1866</v>
      </c>
      <c r="B97" s="18" t="s">
        <v>1867</v>
      </c>
      <c r="C97" s="18" t="s">
        <v>311</v>
      </c>
      <c r="D97" s="18" t="s">
        <v>36</v>
      </c>
      <c r="E97" s="43">
        <v>42248</v>
      </c>
      <c r="F97" s="43">
        <v>44469</v>
      </c>
      <c r="G97" s="55" t="s">
        <v>2422</v>
      </c>
      <c r="H97" s="33" t="s">
        <v>2423</v>
      </c>
      <c r="I97" s="17" t="s">
        <v>2425</v>
      </c>
      <c r="J97" s="44">
        <v>0</v>
      </c>
      <c r="K97" s="33" t="s">
        <v>2424</v>
      </c>
    </row>
    <row r="98" spans="1:11" x14ac:dyDescent="0.35">
      <c r="A98" s="18" t="s">
        <v>2057</v>
      </c>
      <c r="B98" s="18" t="s">
        <v>2058</v>
      </c>
      <c r="C98" s="18" t="s">
        <v>311</v>
      </c>
      <c r="D98" s="18" t="s">
        <v>28</v>
      </c>
      <c r="E98" s="43">
        <v>42736</v>
      </c>
      <c r="F98" s="43">
        <v>44907</v>
      </c>
      <c r="G98" s="18">
        <v>8</v>
      </c>
      <c r="H98" s="17">
        <v>8</v>
      </c>
      <c r="I98" s="17">
        <v>0</v>
      </c>
      <c r="J98" s="44">
        <v>0</v>
      </c>
      <c r="K98" s="18">
        <v>118.7</v>
      </c>
    </row>
    <row r="99" spans="1:11" x14ac:dyDescent="0.35">
      <c r="A99" s="18" t="s">
        <v>1206</v>
      </c>
      <c r="B99" s="18" t="s">
        <v>2078</v>
      </c>
      <c r="C99" s="18" t="s">
        <v>362</v>
      </c>
      <c r="D99" s="18" t="s">
        <v>36</v>
      </c>
      <c r="E99" s="43">
        <v>41682</v>
      </c>
      <c r="F99" s="43">
        <v>43555</v>
      </c>
      <c r="G99" s="18">
        <v>37.700000000000003</v>
      </c>
      <c r="H99" s="17">
        <v>37.700000000000003</v>
      </c>
      <c r="I99" s="17">
        <v>0</v>
      </c>
      <c r="J99" s="44">
        <v>0</v>
      </c>
      <c r="K99" s="18">
        <v>452.1</v>
      </c>
    </row>
    <row r="100" spans="1:11" x14ac:dyDescent="0.35">
      <c r="A100" s="18" t="s">
        <v>1200</v>
      </c>
      <c r="B100" s="18" t="s">
        <v>1201</v>
      </c>
      <c r="C100" s="18" t="s">
        <v>362</v>
      </c>
      <c r="D100" s="18" t="s">
        <v>36</v>
      </c>
      <c r="E100" s="43">
        <v>41365</v>
      </c>
      <c r="F100" s="43">
        <v>44104</v>
      </c>
      <c r="G100" s="18">
        <v>30</v>
      </c>
      <c r="H100" s="17">
        <v>44.34</v>
      </c>
      <c r="I100" s="17">
        <v>14.340000000000003</v>
      </c>
      <c r="J100" s="44">
        <v>0.47799999999999998</v>
      </c>
      <c r="K100" s="18">
        <v>304.95</v>
      </c>
    </row>
    <row r="101" spans="1:11" x14ac:dyDescent="0.35">
      <c r="A101" s="18" t="s">
        <v>1702</v>
      </c>
      <c r="B101" s="18" t="s">
        <v>2087</v>
      </c>
      <c r="C101" s="18" t="s">
        <v>362</v>
      </c>
      <c r="D101" s="18" t="s">
        <v>36</v>
      </c>
      <c r="E101" s="43">
        <v>41730</v>
      </c>
      <c r="F101" s="43">
        <v>45016</v>
      </c>
      <c r="G101" s="18">
        <v>67.5</v>
      </c>
      <c r="H101" s="17">
        <v>87.428299999999993</v>
      </c>
      <c r="I101" s="17">
        <v>19.928299999999993</v>
      </c>
      <c r="J101" s="44">
        <v>0.29523407407399999</v>
      </c>
      <c r="K101" s="18">
        <v>469.4</v>
      </c>
    </row>
    <row r="102" spans="1:11" x14ac:dyDescent="0.35">
      <c r="A102" s="18" t="s">
        <v>1434</v>
      </c>
      <c r="B102" s="18" t="s">
        <v>2082</v>
      </c>
      <c r="C102" s="18" t="s">
        <v>362</v>
      </c>
      <c r="D102" s="18" t="s">
        <v>28</v>
      </c>
      <c r="E102" s="43">
        <v>41730</v>
      </c>
      <c r="F102" s="43">
        <v>44469</v>
      </c>
      <c r="G102" s="18">
        <v>85.56</v>
      </c>
      <c r="H102" s="17">
        <v>85.56</v>
      </c>
      <c r="I102" s="17">
        <v>0</v>
      </c>
      <c r="J102" s="44">
        <v>0</v>
      </c>
      <c r="K102" s="18">
        <v>869.7</v>
      </c>
    </row>
    <row r="103" spans="1:11" x14ac:dyDescent="0.35">
      <c r="A103" s="18" t="s">
        <v>1447</v>
      </c>
      <c r="B103" s="18" t="s">
        <v>1448</v>
      </c>
      <c r="C103" s="18" t="s">
        <v>362</v>
      </c>
      <c r="D103" s="18" t="s">
        <v>32</v>
      </c>
      <c r="E103" s="43">
        <v>41730</v>
      </c>
      <c r="F103" s="43">
        <v>43921</v>
      </c>
      <c r="G103" s="18" t="s">
        <v>95</v>
      </c>
      <c r="H103" s="18" t="s">
        <v>95</v>
      </c>
      <c r="I103" s="17" t="s">
        <v>2425</v>
      </c>
      <c r="J103" s="18" t="s">
        <v>95</v>
      </c>
      <c r="K103" s="18" t="s">
        <v>95</v>
      </c>
    </row>
    <row r="104" spans="1:11" x14ac:dyDescent="0.35">
      <c r="A104" s="18" t="s">
        <v>1890</v>
      </c>
      <c r="B104" s="18" t="s">
        <v>1891</v>
      </c>
      <c r="C104" s="18" t="s">
        <v>362</v>
      </c>
      <c r="D104" s="18" t="s">
        <v>32</v>
      </c>
      <c r="E104" s="43">
        <v>42611</v>
      </c>
      <c r="F104" s="43">
        <v>43711</v>
      </c>
      <c r="G104" s="18">
        <v>328.58</v>
      </c>
      <c r="H104" s="17">
        <v>300.07</v>
      </c>
      <c r="I104" s="17">
        <v>-28.509999999999991</v>
      </c>
      <c r="J104" s="44">
        <v>-8.6767301722599999E-2</v>
      </c>
      <c r="K104" s="18">
        <v>4605</v>
      </c>
    </row>
    <row r="105" spans="1:11" x14ac:dyDescent="0.35">
      <c r="A105" s="18" t="s">
        <v>1209</v>
      </c>
      <c r="B105" s="18" t="s">
        <v>2080</v>
      </c>
      <c r="C105" s="18" t="s">
        <v>362</v>
      </c>
      <c r="D105" s="18" t="s">
        <v>28</v>
      </c>
      <c r="E105" s="43">
        <v>41671</v>
      </c>
      <c r="F105" s="43">
        <v>43555</v>
      </c>
      <c r="G105" s="18">
        <v>69.97</v>
      </c>
      <c r="H105" s="17">
        <v>64.126499999999993</v>
      </c>
      <c r="I105" s="17">
        <v>-5.8435000000000059</v>
      </c>
      <c r="J105" s="44">
        <v>-8.35143632986E-2</v>
      </c>
      <c r="K105" s="18">
        <v>602.57000000000005</v>
      </c>
    </row>
    <row r="106" spans="1:11" x14ac:dyDescent="0.35">
      <c r="A106" s="18" t="s">
        <v>1203</v>
      </c>
      <c r="B106" s="18" t="s">
        <v>1882</v>
      </c>
      <c r="C106" s="18" t="s">
        <v>362</v>
      </c>
      <c r="D106" s="18" t="s">
        <v>36</v>
      </c>
      <c r="E106" s="43">
        <v>42614</v>
      </c>
      <c r="F106" s="43">
        <v>43617</v>
      </c>
      <c r="G106" s="18">
        <v>53.3</v>
      </c>
      <c r="H106" s="17">
        <v>56.12</v>
      </c>
      <c r="I106" s="17">
        <v>2.8200000000000003</v>
      </c>
      <c r="J106" s="44">
        <v>5.2908067542200003E-2</v>
      </c>
      <c r="K106" s="18">
        <v>290.52999999999997</v>
      </c>
    </row>
    <row r="107" spans="1:11" x14ac:dyDescent="0.35">
      <c r="A107" s="18" t="s">
        <v>376</v>
      </c>
      <c r="B107" s="18" t="s">
        <v>377</v>
      </c>
      <c r="C107" s="18" t="s">
        <v>362</v>
      </c>
      <c r="D107" s="18" t="s">
        <v>36</v>
      </c>
      <c r="E107" s="43">
        <v>40695</v>
      </c>
      <c r="F107" s="43">
        <v>44926</v>
      </c>
      <c r="G107" s="18">
        <v>816.99865248100002</v>
      </c>
      <c r="H107" s="17">
        <v>816.99865248100002</v>
      </c>
      <c r="I107" s="17">
        <v>0</v>
      </c>
      <c r="J107" s="44">
        <v>0</v>
      </c>
      <c r="K107" s="18">
        <v>9521.9168532900003</v>
      </c>
    </row>
    <row r="108" spans="1:11" x14ac:dyDescent="0.35">
      <c r="A108" s="18" t="s">
        <v>2373</v>
      </c>
      <c r="B108" s="18" t="s">
        <v>2374</v>
      </c>
      <c r="C108" s="18" t="s">
        <v>362</v>
      </c>
      <c r="D108" s="18" t="s">
        <v>32</v>
      </c>
      <c r="E108" s="43">
        <v>43313</v>
      </c>
      <c r="F108" s="43">
        <v>44286</v>
      </c>
      <c r="G108" s="18">
        <v>23.12</v>
      </c>
      <c r="H108" s="17">
        <v>20.75</v>
      </c>
      <c r="I108" s="17">
        <v>-2.370000000000001</v>
      </c>
      <c r="J108" s="44">
        <v>-0.102508650519</v>
      </c>
      <c r="K108" s="18">
        <v>27.43</v>
      </c>
    </row>
    <row r="109" spans="1:11" x14ac:dyDescent="0.35">
      <c r="A109" s="18" t="s">
        <v>2377</v>
      </c>
      <c r="B109" s="18" t="s">
        <v>2378</v>
      </c>
      <c r="C109" s="18" t="s">
        <v>1949</v>
      </c>
      <c r="D109" s="18" t="s">
        <v>36</v>
      </c>
      <c r="E109" s="43"/>
      <c r="F109" s="43"/>
      <c r="G109" s="18">
        <v>0</v>
      </c>
      <c r="H109" s="17">
        <v>0</v>
      </c>
      <c r="I109" s="17">
        <v>0</v>
      </c>
      <c r="J109" s="44"/>
      <c r="K109" s="18">
        <v>0</v>
      </c>
    </row>
    <row r="110" spans="1:11" x14ac:dyDescent="0.35">
      <c r="A110" s="18" t="s">
        <v>2137</v>
      </c>
      <c r="B110" s="18" t="s">
        <v>2138</v>
      </c>
      <c r="C110" s="18" t="s">
        <v>532</v>
      </c>
      <c r="D110" s="18" t="s">
        <v>28</v>
      </c>
      <c r="E110" s="43">
        <v>42795</v>
      </c>
      <c r="F110" s="43">
        <v>43830</v>
      </c>
      <c r="G110" s="18">
        <v>0</v>
      </c>
      <c r="H110" s="17">
        <v>6.38</v>
      </c>
      <c r="I110" s="17">
        <v>6.38</v>
      </c>
      <c r="J110" s="44"/>
      <c r="K110" s="18">
        <v>1039.53</v>
      </c>
    </row>
    <row r="111" spans="1:11" x14ac:dyDescent="0.35">
      <c r="A111" s="18" t="s">
        <v>2143</v>
      </c>
      <c r="B111" s="18" t="s">
        <v>2144</v>
      </c>
      <c r="C111" s="18" t="s">
        <v>532</v>
      </c>
      <c r="D111" s="18" t="s">
        <v>36</v>
      </c>
      <c r="E111" s="43">
        <v>42716</v>
      </c>
      <c r="F111" s="43">
        <v>44926</v>
      </c>
      <c r="G111" s="18">
        <v>22.5</v>
      </c>
      <c r="H111" s="17">
        <v>18.899999999999999</v>
      </c>
      <c r="I111" s="17">
        <v>-3.6000000000000014</v>
      </c>
      <c r="J111" s="44">
        <v>-0.16</v>
      </c>
      <c r="K111" s="18">
        <v>345.08</v>
      </c>
    </row>
    <row r="112" spans="1:11" x14ac:dyDescent="0.35">
      <c r="A112" s="18" t="s">
        <v>2385</v>
      </c>
      <c r="B112" s="18" t="s">
        <v>2386</v>
      </c>
      <c r="C112" s="18" t="s">
        <v>1949</v>
      </c>
      <c r="D112" s="18" t="s">
        <v>28</v>
      </c>
      <c r="E112" s="43">
        <v>43329</v>
      </c>
      <c r="F112" s="43">
        <v>44726</v>
      </c>
      <c r="G112" s="18">
        <v>189.63800780299999</v>
      </c>
      <c r="H112" s="17">
        <v>122.985557601</v>
      </c>
      <c r="I112" s="17">
        <v>-66.652450201999997</v>
      </c>
      <c r="J112" s="44">
        <v>-0.35147200170800003</v>
      </c>
      <c r="K112" s="18">
        <v>6316.0146181099999</v>
      </c>
    </row>
    <row r="113" spans="1:11" x14ac:dyDescent="0.35">
      <c r="A113" s="18" t="s">
        <v>2149</v>
      </c>
      <c r="B113" s="18" t="s">
        <v>2150</v>
      </c>
      <c r="C113" s="18" t="s">
        <v>532</v>
      </c>
      <c r="D113" s="18" t="s">
        <v>36</v>
      </c>
      <c r="E113" s="43">
        <v>43009</v>
      </c>
      <c r="F113" s="43">
        <v>43891</v>
      </c>
      <c r="G113" s="18">
        <v>617</v>
      </c>
      <c r="H113" s="17">
        <v>954.77840000000003</v>
      </c>
      <c r="I113" s="17">
        <v>337.77840000000003</v>
      </c>
      <c r="J113" s="44">
        <v>0.54745283630499997</v>
      </c>
      <c r="K113" s="18">
        <v>8235.2338</v>
      </c>
    </row>
    <row r="114" spans="1:11" x14ac:dyDescent="0.35">
      <c r="A114" s="18" t="s">
        <v>2140</v>
      </c>
      <c r="B114" s="18" t="s">
        <v>2141</v>
      </c>
      <c r="C114" s="18" t="s">
        <v>532</v>
      </c>
      <c r="D114" s="18" t="s">
        <v>46</v>
      </c>
      <c r="E114" s="43">
        <v>42826</v>
      </c>
      <c r="F114" s="43">
        <v>43646</v>
      </c>
      <c r="G114" s="18">
        <v>156.5</v>
      </c>
      <c r="H114" s="17">
        <v>156.5</v>
      </c>
      <c r="I114" s="17">
        <v>0</v>
      </c>
      <c r="J114" s="44">
        <v>0</v>
      </c>
      <c r="K114" s="18">
        <v>763.3</v>
      </c>
    </row>
    <row r="115" spans="1:11" x14ac:dyDescent="0.35">
      <c r="A115" s="18" t="s">
        <v>2146</v>
      </c>
      <c r="B115" s="18" t="s">
        <v>2393</v>
      </c>
      <c r="C115" s="18" t="s">
        <v>532</v>
      </c>
      <c r="D115" s="18" t="s">
        <v>32</v>
      </c>
      <c r="E115" s="43">
        <v>42826</v>
      </c>
      <c r="F115" s="43">
        <v>44104</v>
      </c>
      <c r="G115" s="18">
        <v>8.14</v>
      </c>
      <c r="H115" s="17">
        <v>8.34</v>
      </c>
      <c r="I115" s="17">
        <v>0.19999999999999929</v>
      </c>
      <c r="J115" s="44">
        <v>2.4570024570000001E-2</v>
      </c>
      <c r="K115" s="18">
        <v>1635.83</v>
      </c>
    </row>
    <row r="116" spans="1:11" x14ac:dyDescent="0.35">
      <c r="A116" s="18" t="s">
        <v>1765</v>
      </c>
      <c r="B116" s="18" t="s">
        <v>1766</v>
      </c>
      <c r="C116" s="18" t="s">
        <v>532</v>
      </c>
      <c r="D116" s="18" t="s">
        <v>36</v>
      </c>
      <c r="E116" s="43">
        <v>42552</v>
      </c>
      <c r="F116" s="43">
        <v>43191</v>
      </c>
      <c r="G116" s="18">
        <v>83.5</v>
      </c>
      <c r="H116" s="17">
        <v>74.3</v>
      </c>
      <c r="I116" s="17">
        <v>-9.2000000000000028</v>
      </c>
      <c r="J116" s="44">
        <v>-0.11017964071899999</v>
      </c>
      <c r="K116" s="18">
        <v>430.2</v>
      </c>
    </row>
    <row r="117" spans="1:11" x14ac:dyDescent="0.35">
      <c r="A117" s="18" t="s">
        <v>952</v>
      </c>
      <c r="B117" s="18" t="s">
        <v>953</v>
      </c>
      <c r="C117" s="18" t="s">
        <v>532</v>
      </c>
      <c r="D117" s="18" t="s">
        <v>36</v>
      </c>
      <c r="E117" s="43">
        <v>42339</v>
      </c>
      <c r="F117" s="43">
        <v>45291</v>
      </c>
      <c r="G117" s="18">
        <v>263.47000000000003</v>
      </c>
      <c r="H117" s="17">
        <v>244.25</v>
      </c>
      <c r="I117" s="17">
        <v>-19.220000000000027</v>
      </c>
      <c r="J117" s="44">
        <v>-7.2949481914399997E-2</v>
      </c>
      <c r="K117" s="18">
        <v>2153.17</v>
      </c>
    </row>
    <row r="118" spans="1:11" x14ac:dyDescent="0.35">
      <c r="A118" s="18" t="s">
        <v>2400</v>
      </c>
      <c r="B118" s="18" t="s">
        <v>2401</v>
      </c>
      <c r="C118" s="18" t="s">
        <v>1949</v>
      </c>
      <c r="D118" s="18" t="s">
        <v>28</v>
      </c>
      <c r="E118" s="43">
        <v>43496</v>
      </c>
      <c r="F118" s="43">
        <v>45235</v>
      </c>
      <c r="G118" s="18">
        <v>16.030110176899999</v>
      </c>
      <c r="H118" s="17">
        <v>9.9169999999999998</v>
      </c>
      <c r="I118" s="17">
        <v>-6.1131101768999994</v>
      </c>
      <c r="J118" s="44">
        <v>-0.38135172556000002</v>
      </c>
      <c r="K118" s="18">
        <v>6104.77</v>
      </c>
    </row>
    <row r="119" spans="1:11" x14ac:dyDescent="0.35">
      <c r="A119" s="18" t="s">
        <v>534</v>
      </c>
      <c r="B119" s="18" t="s">
        <v>535</v>
      </c>
      <c r="C119" s="18" t="s">
        <v>532</v>
      </c>
      <c r="D119" s="18" t="s">
        <v>36</v>
      </c>
      <c r="E119" s="43">
        <v>40673</v>
      </c>
      <c r="F119" s="43">
        <v>45535</v>
      </c>
      <c r="G119" s="18">
        <v>70.099999999999994</v>
      </c>
      <c r="H119" s="17">
        <v>90.240129465300001</v>
      </c>
      <c r="I119" s="17">
        <v>20.140129465300006</v>
      </c>
      <c r="J119" s="44">
        <v>0.287305698507</v>
      </c>
      <c r="K119" s="18">
        <v>580.5</v>
      </c>
    </row>
    <row r="120" spans="1:11" x14ac:dyDescent="0.35">
      <c r="A120" s="18" t="s">
        <v>1244</v>
      </c>
      <c r="B120" s="18" t="s">
        <v>1774</v>
      </c>
      <c r="C120" s="18" t="s">
        <v>763</v>
      </c>
      <c r="D120" s="18" t="s">
        <v>28</v>
      </c>
      <c r="E120" s="43">
        <v>41730</v>
      </c>
      <c r="F120" s="43">
        <v>44651</v>
      </c>
      <c r="G120" s="18">
        <v>480.06141212900002</v>
      </c>
      <c r="H120" s="17">
        <v>480.06141212900002</v>
      </c>
      <c r="I120" s="17">
        <v>0</v>
      </c>
      <c r="J120" s="44">
        <v>0</v>
      </c>
      <c r="K120" s="18">
        <v>5302.1366677300002</v>
      </c>
    </row>
    <row r="121" spans="1:11" x14ac:dyDescent="0.35">
      <c r="A121" s="18" t="s">
        <v>593</v>
      </c>
      <c r="B121" s="18" t="s">
        <v>2153</v>
      </c>
      <c r="C121" s="18" t="s">
        <v>591</v>
      </c>
      <c r="D121" s="18" t="s">
        <v>28</v>
      </c>
      <c r="E121" s="43">
        <v>42005</v>
      </c>
      <c r="F121" s="43">
        <v>45747</v>
      </c>
      <c r="G121" s="18">
        <v>141.52099999999999</v>
      </c>
      <c r="H121" s="17">
        <v>141.52099999999999</v>
      </c>
      <c r="I121" s="17">
        <v>0</v>
      </c>
      <c r="J121" s="44">
        <v>0</v>
      </c>
      <c r="K121" s="18">
        <v>905.59100000000001</v>
      </c>
    </row>
    <row r="122" spans="1:11" x14ac:dyDescent="0.35">
      <c r="A122" s="18" t="s">
        <v>1197</v>
      </c>
      <c r="B122" s="18" t="s">
        <v>2408</v>
      </c>
      <c r="C122" s="18" t="s">
        <v>327</v>
      </c>
      <c r="D122" s="18" t="s">
        <v>28</v>
      </c>
      <c r="E122" s="43">
        <v>41527</v>
      </c>
      <c r="F122" s="43">
        <v>42339</v>
      </c>
      <c r="G122" s="18">
        <v>45.44</v>
      </c>
      <c r="H122" s="17">
        <v>41.92</v>
      </c>
      <c r="I122" s="17">
        <v>-3.519999999999996</v>
      </c>
      <c r="J122" s="44">
        <v>-0.08</v>
      </c>
      <c r="K122" s="18">
        <v>356.87</v>
      </c>
    </row>
    <row r="123" spans="1:11" x14ac:dyDescent="0.35">
      <c r="A123" s="18" t="s">
        <v>1425</v>
      </c>
      <c r="B123" s="18" t="s">
        <v>2411</v>
      </c>
      <c r="C123" s="18" t="s">
        <v>327</v>
      </c>
      <c r="D123" s="18" t="s">
        <v>36</v>
      </c>
      <c r="E123" s="43">
        <v>41563</v>
      </c>
      <c r="F123" s="43">
        <v>43830</v>
      </c>
      <c r="G123" s="18">
        <v>69.92</v>
      </c>
      <c r="H123" s="17">
        <v>69.92</v>
      </c>
      <c r="I123" s="17">
        <v>0</v>
      </c>
      <c r="J123" s="44">
        <v>0</v>
      </c>
      <c r="K123" s="18">
        <v>334.14</v>
      </c>
    </row>
    <row r="124" spans="1:11" x14ac:dyDescent="0.35">
      <c r="A124" s="18" t="s">
        <v>1681</v>
      </c>
      <c r="B124" s="18" t="s">
        <v>1682</v>
      </c>
      <c r="C124" s="18" t="s">
        <v>327</v>
      </c>
      <c r="D124" s="18" t="s">
        <v>32</v>
      </c>
      <c r="E124" s="43">
        <v>42374</v>
      </c>
      <c r="F124" s="43">
        <v>46112</v>
      </c>
      <c r="G124" s="18">
        <v>387.7</v>
      </c>
      <c r="H124" s="17">
        <v>348.3</v>
      </c>
      <c r="I124" s="17">
        <v>-39.399999999999977</v>
      </c>
      <c r="J124" s="44">
        <v>-0.1</v>
      </c>
      <c r="K124" s="18">
        <v>2835.9</v>
      </c>
    </row>
    <row r="125" spans="1:11" x14ac:dyDescent="0.35">
      <c r="A125" s="18" t="s">
        <v>2416</v>
      </c>
      <c r="B125" s="18" t="s">
        <v>2417</v>
      </c>
      <c r="C125" s="18" t="s">
        <v>327</v>
      </c>
      <c r="D125" s="18" t="s">
        <v>28</v>
      </c>
      <c r="E125" s="43">
        <v>43191</v>
      </c>
      <c r="F125" s="43">
        <v>44742</v>
      </c>
      <c r="G125" s="18">
        <v>86.41</v>
      </c>
      <c r="H125" s="17">
        <v>85.45</v>
      </c>
      <c r="I125" s="17">
        <v>-0.95999999999999375</v>
      </c>
      <c r="J125" s="44">
        <v>-0.01</v>
      </c>
      <c r="K125" s="18">
        <v>312.06</v>
      </c>
    </row>
    <row r="126" spans="1:11" x14ac:dyDescent="0.35">
      <c r="A126" s="18" t="s">
        <v>1687</v>
      </c>
      <c r="B126" s="18" t="s">
        <v>1688</v>
      </c>
      <c r="C126" s="18" t="s">
        <v>327</v>
      </c>
      <c r="D126" s="18" t="s">
        <v>32</v>
      </c>
      <c r="E126" s="43">
        <v>42461</v>
      </c>
      <c r="F126" s="43">
        <v>45382</v>
      </c>
      <c r="G126" s="18">
        <v>75.260000000000005</v>
      </c>
      <c r="H126" s="17">
        <v>78.959999999999994</v>
      </c>
      <c r="I126" s="17">
        <v>3.6999999999999886</v>
      </c>
      <c r="J126" s="44">
        <v>0.05</v>
      </c>
      <c r="K126" s="18">
        <v>402.07</v>
      </c>
    </row>
  </sheetData>
  <autoFilter ref="A1:K1"/>
  <conditionalFormatting sqref="D9:D30 D32:D120 D1:D7">
    <cfRule type="cellIs" dxfId="20" priority="6" operator="equal">
      <formula>"Amber/Red"</formula>
    </cfRule>
    <cfRule type="cellIs" dxfId="19" priority="7" operator="equal">
      <formula>"Amber/green"</formula>
    </cfRule>
    <cfRule type="cellIs" dxfId="18" priority="8" operator="equal">
      <formula>"Green"</formula>
    </cfRule>
    <cfRule type="cellIs" dxfId="17" priority="9" operator="equal">
      <formula>"Red"</formula>
    </cfRule>
    <cfRule type="cellIs" dxfId="16" priority="10" operator="equal">
      <formula>"Amber"</formula>
    </cfRule>
  </conditionalFormatting>
  <conditionalFormatting sqref="D121:D126">
    <cfRule type="cellIs" dxfId="15" priority="1" operator="equal">
      <formula>"Amber/Red"</formula>
    </cfRule>
    <cfRule type="cellIs" dxfId="14" priority="2" operator="equal">
      <formula>"Amber/green"</formula>
    </cfRule>
    <cfRule type="cellIs" dxfId="13" priority="3" operator="equal">
      <formula>"Green"</formula>
    </cfRule>
    <cfRule type="cellIs" dxfId="12" priority="4" operator="equal">
      <formula>"Red"</formula>
    </cfRule>
    <cfRule type="cellIs" dxfId="11" priority="5" operator="equal">
      <formula>"Amber"</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zoomScale="60" zoomScaleNormal="60" workbookViewId="0">
      <pane xSplit="1" ySplit="3" topLeftCell="I4" activePane="bottomRight" state="frozen"/>
      <selection pane="topRight" activeCell="B1" sqref="B1"/>
      <selection pane="bottomLeft" activeCell="A4" sqref="A4"/>
      <selection pane="bottomRight" activeCell="I6" sqref="I6"/>
    </sheetView>
  </sheetViews>
  <sheetFormatPr defaultColWidth="100.6328125" defaultRowHeight="14.5" x14ac:dyDescent="0.35"/>
  <cols>
    <col min="1" max="1" width="100.6328125" style="62"/>
    <col min="2" max="9" width="100.6328125" style="61"/>
    <col min="10" max="16384" width="100.6328125" style="62"/>
  </cols>
  <sheetData>
    <row r="1" spans="1:9" ht="17" x14ac:dyDescent="0.35">
      <c r="A1" s="58" t="s">
        <v>0</v>
      </c>
      <c r="B1" s="56" t="s">
        <v>2223</v>
      </c>
      <c r="C1" s="56" t="s">
        <v>118</v>
      </c>
      <c r="D1" s="56" t="s">
        <v>1545</v>
      </c>
      <c r="E1" s="56" t="s">
        <v>1296</v>
      </c>
      <c r="F1" s="56" t="s">
        <v>134</v>
      </c>
      <c r="G1" s="56" t="s">
        <v>1299</v>
      </c>
      <c r="H1" s="56" t="s">
        <v>124</v>
      </c>
      <c r="I1" s="56" t="s">
        <v>1972</v>
      </c>
    </row>
    <row r="2" spans="1:9" ht="45.5" customHeight="1" x14ac:dyDescent="0.35">
      <c r="A2" s="58" t="s">
        <v>1</v>
      </c>
      <c r="B2" s="56" t="s">
        <v>2458</v>
      </c>
      <c r="C2" s="56" t="s">
        <v>119</v>
      </c>
      <c r="D2" s="56" t="s">
        <v>1546</v>
      </c>
      <c r="E2" s="56" t="s">
        <v>1297</v>
      </c>
      <c r="F2" s="56" t="s">
        <v>135</v>
      </c>
      <c r="G2" s="56" t="s">
        <v>1300</v>
      </c>
      <c r="H2" s="56" t="s">
        <v>1556</v>
      </c>
      <c r="I2" s="56" t="s">
        <v>1973</v>
      </c>
    </row>
    <row r="3" spans="1:9" ht="17" x14ac:dyDescent="0.35">
      <c r="A3" s="58" t="s">
        <v>4</v>
      </c>
      <c r="B3" s="56" t="s">
        <v>27</v>
      </c>
      <c r="C3" s="56" t="s">
        <v>27</v>
      </c>
      <c r="D3" s="56" t="s">
        <v>27</v>
      </c>
      <c r="E3" s="56" t="s">
        <v>27</v>
      </c>
      <c r="F3" s="56" t="s">
        <v>27</v>
      </c>
      <c r="G3" s="56" t="s">
        <v>27</v>
      </c>
      <c r="H3" s="56" t="s">
        <v>27</v>
      </c>
      <c r="I3" s="56" t="s">
        <v>27</v>
      </c>
    </row>
    <row r="4" spans="1:9" ht="80" customHeight="1" x14ac:dyDescent="0.35">
      <c r="A4" s="58" t="s">
        <v>2426</v>
      </c>
      <c r="B4" s="64" t="s">
        <v>2226</v>
      </c>
      <c r="C4" s="64" t="s">
        <v>2239</v>
      </c>
      <c r="D4" s="64" t="s">
        <v>2457</v>
      </c>
      <c r="E4" s="64" t="s">
        <v>2235</v>
      </c>
      <c r="F4" s="64" t="s">
        <v>2233</v>
      </c>
      <c r="G4" s="64" t="s">
        <v>2456</v>
      </c>
      <c r="H4" s="64" t="s">
        <v>2228</v>
      </c>
      <c r="I4" s="64" t="s">
        <v>2230</v>
      </c>
    </row>
    <row r="5" spans="1:9" s="45" customFormat="1" ht="68" x14ac:dyDescent="0.35">
      <c r="A5" s="58" t="s">
        <v>2427</v>
      </c>
      <c r="B5" s="56" t="s">
        <v>28</v>
      </c>
      <c r="C5" s="56" t="s">
        <v>28</v>
      </c>
      <c r="D5" s="56" t="s">
        <v>28</v>
      </c>
      <c r="E5" s="56" t="s">
        <v>28</v>
      </c>
      <c r="F5" s="56" t="s">
        <v>28</v>
      </c>
      <c r="G5" s="56" t="s">
        <v>28</v>
      </c>
      <c r="H5" s="56" t="s">
        <v>28</v>
      </c>
      <c r="I5" s="56" t="s">
        <v>32</v>
      </c>
    </row>
    <row r="6" spans="1:9" ht="409.5" customHeight="1" x14ac:dyDescent="0.35">
      <c r="A6" s="58" t="s">
        <v>2428</v>
      </c>
      <c r="B6" s="56" t="s">
        <v>2439</v>
      </c>
      <c r="C6" s="56" t="s">
        <v>2441</v>
      </c>
      <c r="D6" s="56" t="s">
        <v>2443</v>
      </c>
      <c r="E6" s="56" t="s">
        <v>2446</v>
      </c>
      <c r="F6" s="56" t="s">
        <v>2459</v>
      </c>
      <c r="G6" s="56" t="s">
        <v>2449</v>
      </c>
      <c r="H6" s="56" t="s">
        <v>2452</v>
      </c>
      <c r="I6" s="56" t="s">
        <v>2454</v>
      </c>
    </row>
    <row r="7" spans="1:9" ht="34" x14ac:dyDescent="0.35">
      <c r="A7" s="58" t="s">
        <v>6</v>
      </c>
      <c r="B7" s="72">
        <v>43405</v>
      </c>
      <c r="C7" s="72">
        <v>39629</v>
      </c>
      <c r="D7" s="72">
        <v>42333</v>
      </c>
      <c r="E7" s="72">
        <v>41699</v>
      </c>
      <c r="F7" s="72">
        <v>41002</v>
      </c>
      <c r="G7" s="72">
        <v>41760</v>
      </c>
      <c r="H7" s="72">
        <v>40149</v>
      </c>
      <c r="I7" s="72">
        <v>42979</v>
      </c>
    </row>
    <row r="8" spans="1:9" ht="34" x14ac:dyDescent="0.35">
      <c r="A8" s="58" t="s">
        <v>7</v>
      </c>
      <c r="B8" s="72">
        <v>45077</v>
      </c>
      <c r="C8" s="72">
        <v>51501</v>
      </c>
      <c r="D8" s="72">
        <v>44286</v>
      </c>
      <c r="E8" s="72">
        <v>45247</v>
      </c>
      <c r="F8" s="72">
        <v>43708</v>
      </c>
      <c r="G8" s="72">
        <v>44926</v>
      </c>
      <c r="H8" s="72">
        <v>45657</v>
      </c>
      <c r="I8" s="72">
        <v>43709</v>
      </c>
    </row>
    <row r="9" spans="1:9" s="77" customFormat="1" ht="409" customHeight="1" x14ac:dyDescent="0.35">
      <c r="A9" s="78" t="s">
        <v>2429</v>
      </c>
      <c r="B9" s="73" t="s">
        <v>2461</v>
      </c>
      <c r="C9" s="74" t="s">
        <v>2462</v>
      </c>
      <c r="D9" s="74" t="s">
        <v>2463</v>
      </c>
      <c r="E9" s="74" t="s">
        <v>2464</v>
      </c>
      <c r="F9" s="75" t="s">
        <v>2468</v>
      </c>
      <c r="G9" s="74" t="s">
        <v>2465</v>
      </c>
      <c r="H9" s="74" t="s">
        <v>2466</v>
      </c>
      <c r="I9" s="76" t="s">
        <v>2467</v>
      </c>
    </row>
    <row r="10" spans="1:9" s="68" customFormat="1" ht="17" x14ac:dyDescent="0.35">
      <c r="A10" s="59" t="s">
        <v>2435</v>
      </c>
      <c r="B10" s="67">
        <v>32.24</v>
      </c>
      <c r="C10" s="67">
        <v>46.521999999999998</v>
      </c>
      <c r="D10" s="67">
        <v>86.6</v>
      </c>
      <c r="E10" s="67">
        <v>32.5</v>
      </c>
      <c r="F10" s="67">
        <v>198</v>
      </c>
      <c r="G10" s="67">
        <v>68</v>
      </c>
      <c r="H10" s="67">
        <v>1065.90397207</v>
      </c>
      <c r="I10" s="67">
        <v>3</v>
      </c>
    </row>
    <row r="11" spans="1:9" s="68" customFormat="1" ht="17" x14ac:dyDescent="0.35">
      <c r="A11" s="59" t="s">
        <v>2436</v>
      </c>
      <c r="B11" s="67">
        <v>32.24</v>
      </c>
      <c r="C11" s="67">
        <v>46.521999999999998</v>
      </c>
      <c r="D11" s="67">
        <v>66.900000000000006</v>
      </c>
      <c r="E11" s="67">
        <v>7</v>
      </c>
      <c r="F11" s="67">
        <v>192</v>
      </c>
      <c r="G11" s="67">
        <v>64.5</v>
      </c>
      <c r="H11" s="67">
        <v>1065.90397207</v>
      </c>
      <c r="I11" s="67">
        <v>3</v>
      </c>
    </row>
    <row r="12" spans="1:9" s="69" customFormat="1" ht="29" customHeight="1" x14ac:dyDescent="0.35">
      <c r="A12" s="63" t="s">
        <v>2437</v>
      </c>
      <c r="B12" s="66">
        <v>0</v>
      </c>
      <c r="C12" s="66">
        <v>0</v>
      </c>
      <c r="D12" s="66">
        <v>-0.22748267898399999</v>
      </c>
      <c r="E12" s="66">
        <v>-0.78461538461500002</v>
      </c>
      <c r="F12" s="66">
        <v>-3.0303030303000002E-2</v>
      </c>
      <c r="G12" s="66">
        <v>-5.1470588235299999E-2</v>
      </c>
      <c r="H12" s="66">
        <v>0</v>
      </c>
      <c r="I12" s="66">
        <v>0</v>
      </c>
    </row>
    <row r="13" spans="1:9" s="71" customFormat="1" ht="59.5" customHeight="1" x14ac:dyDescent="0.35">
      <c r="A13" s="60" t="s">
        <v>2434</v>
      </c>
      <c r="B13" s="70">
        <v>423.916</v>
      </c>
      <c r="C13" s="70">
        <v>12742.996999999999</v>
      </c>
      <c r="D13" s="70">
        <v>375.9</v>
      </c>
      <c r="E13" s="70">
        <v>193.3</v>
      </c>
      <c r="F13" s="70">
        <v>2782</v>
      </c>
      <c r="G13" s="70">
        <v>1403</v>
      </c>
      <c r="H13" s="70">
        <v>20136.9509301</v>
      </c>
      <c r="I13" s="70">
        <v>5</v>
      </c>
    </row>
    <row r="14" spans="1:9" ht="409" customHeight="1" x14ac:dyDescent="0.35">
      <c r="A14" s="58" t="s">
        <v>2432</v>
      </c>
      <c r="B14" s="56" t="s">
        <v>2438</v>
      </c>
      <c r="C14" s="56" t="s">
        <v>2438</v>
      </c>
      <c r="D14" s="65" t="s">
        <v>2444</v>
      </c>
      <c r="E14" s="56" t="s">
        <v>2460</v>
      </c>
      <c r="F14" s="56" t="s">
        <v>2438</v>
      </c>
      <c r="G14" s="56" t="s">
        <v>2450</v>
      </c>
      <c r="H14" s="56" t="s">
        <v>2438</v>
      </c>
      <c r="I14" s="56" t="s">
        <v>2438</v>
      </c>
    </row>
    <row r="15" spans="1:9" ht="409.5" customHeight="1" x14ac:dyDescent="0.35">
      <c r="A15" s="58" t="s">
        <v>2430</v>
      </c>
      <c r="B15" s="64" t="s">
        <v>2440</v>
      </c>
      <c r="C15" s="64" t="s">
        <v>2442</v>
      </c>
      <c r="D15" s="65" t="s">
        <v>2445</v>
      </c>
      <c r="E15" s="64" t="s">
        <v>2447</v>
      </c>
      <c r="F15" s="64" t="s">
        <v>2448</v>
      </c>
      <c r="G15" s="64" t="s">
        <v>2451</v>
      </c>
      <c r="H15" s="64" t="s">
        <v>2453</v>
      </c>
      <c r="I15" s="64" t="s">
        <v>2455</v>
      </c>
    </row>
    <row r="16" spans="1:9" ht="62" customHeight="1" x14ac:dyDescent="0.35">
      <c r="A16" s="63" t="s">
        <v>2431</v>
      </c>
      <c r="B16" s="64" t="s">
        <v>643</v>
      </c>
      <c r="C16" s="64" t="s">
        <v>631</v>
      </c>
      <c r="D16" s="64" t="s">
        <v>631</v>
      </c>
      <c r="E16" s="64" t="s">
        <v>643</v>
      </c>
      <c r="F16" s="64" t="s">
        <v>631</v>
      </c>
      <c r="G16" s="64" t="s">
        <v>631</v>
      </c>
      <c r="H16" s="64" t="s">
        <v>631</v>
      </c>
      <c r="I16" s="64" t="s">
        <v>625</v>
      </c>
    </row>
    <row r="17" spans="1:1" ht="89" customHeight="1" x14ac:dyDescent="0.35">
      <c r="A17" s="57" t="s">
        <v>2433</v>
      </c>
    </row>
  </sheetData>
  <conditionalFormatting sqref="B6:I6">
    <cfRule type="cellIs" dxfId="10" priority="60" operator="equal">
      <formula>"Amber/Red"</formula>
    </cfRule>
    <cfRule type="cellIs" dxfId="9" priority="61" operator="equal">
      <formula>"Amber/green"</formula>
    </cfRule>
    <cfRule type="cellIs" dxfId="8" priority="62" operator="equal">
      <formula>"Green"</formula>
    </cfRule>
    <cfRule type="cellIs" dxfId="7" priority="63" operator="equal">
      <formula>"Red"</formula>
    </cfRule>
    <cfRule type="cellIs" dxfId="6" priority="64" operator="equal">
      <formula>"Amber"</formula>
    </cfRule>
  </conditionalFormatting>
  <conditionalFormatting sqref="D1:I3 D17:I1048576 D5:I15">
    <cfRule type="containsText" dxfId="5" priority="49" operator="containsText" text="exempt">
      <formula>NOT(ISERROR(SEARCH("exempt",D1)))</formula>
    </cfRule>
  </conditionalFormatting>
  <conditionalFormatting sqref="I9">
    <cfRule type="cellIs" dxfId="4" priority="34" operator="equal">
      <formula>"Amber/Red"</formula>
    </cfRule>
    <cfRule type="cellIs" dxfId="3" priority="35" operator="equal">
      <formula>"Amber/green"</formula>
    </cfRule>
    <cfRule type="cellIs" dxfId="2" priority="36" operator="equal">
      <formula>"Green"</formula>
    </cfRule>
    <cfRule type="cellIs" dxfId="1" priority="37" operator="equal">
      <formula>"Red"</formula>
    </cfRule>
    <cfRule type="cellIs" dxfId="0" priority="38" operator="equal">
      <formula>"Amber"</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SourceTable</vt:lpstr>
      <vt:lpstr>Sheet2</vt:lpstr>
      <vt:lpstr>GMPP</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Potthurst</dc:creator>
  <cp:lastModifiedBy>Andrew Potthurst</cp:lastModifiedBy>
  <dcterms:created xsi:type="dcterms:W3CDTF">2020-06-15T11:18:12Z</dcterms:created>
  <dcterms:modified xsi:type="dcterms:W3CDTF">2020-07-07T15:25:13Z</dcterms:modified>
</cp:coreProperties>
</file>