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Christi\OneDrive - Department for Transport\Vehicle Stats year end\"/>
    </mc:Choice>
  </mc:AlternateContent>
  <bookViews>
    <workbookView xWindow="9030" yWindow="0" windowWidth="6060" windowHeight="8268"/>
  </bookViews>
  <sheets>
    <sheet name="December 2019 " sheetId="1" r:id="rId1"/>
  </sheets>
  <definedNames>
    <definedName name="_xlnm._FilterDatabase" localSheetId="0" hidden="1">'December 2019 '!$A$3:$B$201</definedName>
    <definedName name="_xlnm.Print_Area" localSheetId="0">'December 2019 '!$A$1:$E$236</definedName>
    <definedName name="_xlnm.Print_Titles" localSheetId="0">'December 2019 '!$3:$3</definedName>
  </definedNames>
  <calcPr calcId="171027"/>
</workbook>
</file>

<file path=xl/calcChain.xml><?xml version="1.0" encoding="utf-8"?>
<calcChain xmlns="http://schemas.openxmlformats.org/spreadsheetml/2006/main">
  <c r="C217" i="1" l="1"/>
  <c r="C175" i="1" l="1"/>
  <c r="C92" i="1"/>
  <c r="C147" i="1" l="1"/>
  <c r="C62" i="1" l="1"/>
  <c r="C232" i="1" s="1"/>
  <c r="C207" i="1" l="1"/>
  <c r="C198" i="1" l="1"/>
  <c r="C230" i="1"/>
  <c r="C234" i="1" l="1"/>
  <c r="C236" i="1" l="1"/>
  <c r="C238" i="1" l="1"/>
</calcChain>
</file>

<file path=xl/sharedStrings.xml><?xml version="1.0" encoding="utf-8"?>
<sst xmlns="http://schemas.openxmlformats.org/spreadsheetml/2006/main" count="577" uniqueCount="420">
  <si>
    <t>Operator</t>
  </si>
  <si>
    <t>Class</t>
  </si>
  <si>
    <t>Chiltern Railways</t>
  </si>
  <si>
    <t>Class 170/5</t>
  </si>
  <si>
    <t>Class 168/1</t>
  </si>
  <si>
    <t>Class 180</t>
  </si>
  <si>
    <t>Class 170/4</t>
  </si>
  <si>
    <t>Class 334</t>
  </si>
  <si>
    <t>Class 170/3</t>
  </si>
  <si>
    <t>Virgin West Coast</t>
  </si>
  <si>
    <t>Class 170/6</t>
  </si>
  <si>
    <t>Class 175/0</t>
  </si>
  <si>
    <t>Class 175/1</t>
  </si>
  <si>
    <t>Class 390</t>
  </si>
  <si>
    <t>Class 333</t>
  </si>
  <si>
    <t>Class 222</t>
  </si>
  <si>
    <t>Class 444</t>
  </si>
  <si>
    <t>Class 170/2 (Phase 2)</t>
  </si>
  <si>
    <t>Unit Numbers</t>
  </si>
  <si>
    <t>333001-333016</t>
  </si>
  <si>
    <t>170270-170273</t>
  </si>
  <si>
    <t>175001-175011</t>
  </si>
  <si>
    <t>175101-175116</t>
  </si>
  <si>
    <t>334001-334040</t>
  </si>
  <si>
    <t>444001-444045</t>
  </si>
  <si>
    <t>Class 375/3</t>
  </si>
  <si>
    <t>Class 377/1</t>
  </si>
  <si>
    <t>Class 377/2</t>
  </si>
  <si>
    <t>Class 377/3</t>
  </si>
  <si>
    <t>360101-360121</t>
  </si>
  <si>
    <t>Class 220</t>
  </si>
  <si>
    <t>220001-220034</t>
  </si>
  <si>
    <t>Class 221</t>
  </si>
  <si>
    <t>1 &amp; 2</t>
  </si>
  <si>
    <t>Isle of Wight Railway</t>
  </si>
  <si>
    <t>Drewry Car</t>
  </si>
  <si>
    <t>Midland Metro</t>
  </si>
  <si>
    <t>377101-377164</t>
  </si>
  <si>
    <t>T69</t>
  </si>
  <si>
    <t>222001-222023</t>
  </si>
  <si>
    <t>Class 168/2</t>
  </si>
  <si>
    <t>377301-377328</t>
  </si>
  <si>
    <t>377201-377215</t>
  </si>
  <si>
    <t>168106-168113</t>
  </si>
  <si>
    <t>170393-170396</t>
  </si>
  <si>
    <t>222101-222104</t>
  </si>
  <si>
    <t>c2c</t>
  </si>
  <si>
    <t>Class 357/0</t>
  </si>
  <si>
    <t>357001-357046</t>
  </si>
  <si>
    <t>Class 357/2</t>
  </si>
  <si>
    <t>357201-357228</t>
  </si>
  <si>
    <t>375301-375310</t>
  </si>
  <si>
    <t>Class 375/6</t>
  </si>
  <si>
    <t>375601-375630</t>
  </si>
  <si>
    <t>Class 375/7</t>
  </si>
  <si>
    <t>375701-375715</t>
  </si>
  <si>
    <t>Class 375/8</t>
  </si>
  <si>
    <t>375801-375830</t>
  </si>
  <si>
    <t>Class 375/9</t>
  </si>
  <si>
    <t>375901-375927</t>
  </si>
  <si>
    <t>Class 377/4</t>
  </si>
  <si>
    <t>377401-377475</t>
  </si>
  <si>
    <t>Bristol Harbour Railway</t>
  </si>
  <si>
    <t>DB978121</t>
  </si>
  <si>
    <t>Croydon Tramlink</t>
  </si>
  <si>
    <t>2530 - 2553</t>
  </si>
  <si>
    <t>East Hayling Light Railway</t>
  </si>
  <si>
    <t>Festiniog Railway</t>
  </si>
  <si>
    <t>Vehicle No. 122</t>
  </si>
  <si>
    <t>North London Coach</t>
  </si>
  <si>
    <t>LCDR No 2515</t>
  </si>
  <si>
    <t>Middleton Railway Trust</t>
  </si>
  <si>
    <t>Seaton Tramway</t>
  </si>
  <si>
    <t>Tramcars 9, 10 &amp; 11</t>
  </si>
  <si>
    <t>Summerlee Heritage Park</t>
  </si>
  <si>
    <t>Tramcar No 392</t>
  </si>
  <si>
    <t>Nottingham Tram</t>
  </si>
  <si>
    <t>Class 222/1</t>
  </si>
  <si>
    <t>Class 376</t>
  </si>
  <si>
    <t>376001-376036</t>
  </si>
  <si>
    <t>Class 185</t>
  </si>
  <si>
    <t>Class 360/2</t>
  </si>
  <si>
    <t>Heathrow Express</t>
  </si>
  <si>
    <t>Class 171/7</t>
  </si>
  <si>
    <t>Class 171/8</t>
  </si>
  <si>
    <t>171801-171806</t>
  </si>
  <si>
    <t>350101-350130</t>
  </si>
  <si>
    <t>168214-168219</t>
  </si>
  <si>
    <t>Class 450</t>
  </si>
  <si>
    <t>Cairngorm Funicular Railway</t>
  </si>
  <si>
    <t xml:space="preserve">Class 170/2 </t>
  </si>
  <si>
    <t>170201-170208</t>
  </si>
  <si>
    <t>185101-185151</t>
  </si>
  <si>
    <t>Class 360/1</t>
  </si>
  <si>
    <t>Total</t>
  </si>
  <si>
    <t>360301-360205</t>
  </si>
  <si>
    <t>Southeastern</t>
  </si>
  <si>
    <t>Coach Type A, B, C, D and E</t>
  </si>
  <si>
    <t>450001-450127</t>
  </si>
  <si>
    <t>First Transpennine Express</t>
  </si>
  <si>
    <t>Docklands Light Railway</t>
  </si>
  <si>
    <t>B2007</t>
  </si>
  <si>
    <t>101 - 155</t>
  </si>
  <si>
    <t>CR4000</t>
  </si>
  <si>
    <t>Furness Railway Trust</t>
  </si>
  <si>
    <t>Arriva Cross Country</t>
  </si>
  <si>
    <t>London Midland</t>
  </si>
  <si>
    <t>East Midlands Trains</t>
  </si>
  <si>
    <t>170397-170398</t>
  </si>
  <si>
    <t>170636-170639</t>
  </si>
  <si>
    <t>170630-170635</t>
  </si>
  <si>
    <t>221114-221141</t>
  </si>
  <si>
    <t>Class 350/1</t>
  </si>
  <si>
    <t>350231-350267</t>
  </si>
  <si>
    <t>Southport Pier Tramway</t>
  </si>
  <si>
    <t>Southport Pier Tram</t>
  </si>
  <si>
    <t>377501-377523</t>
  </si>
  <si>
    <t>Class 395</t>
  </si>
  <si>
    <t>395001-395029</t>
  </si>
  <si>
    <t>Class 139</t>
  </si>
  <si>
    <t>139001 &amp; 139002</t>
  </si>
  <si>
    <t>Manchester Metrolink</t>
  </si>
  <si>
    <t>No. Vehicles</t>
  </si>
  <si>
    <r>
      <t>170301-170309
(</t>
    </r>
    <r>
      <rPr>
        <b/>
        <sz val="14"/>
        <rFont val="Arial"/>
        <family val="2"/>
      </rPr>
      <t xml:space="preserve">NB </t>
    </r>
    <r>
      <rPr>
        <sz val="14"/>
        <rFont val="Arial"/>
        <family val="2"/>
      </rPr>
      <t xml:space="preserve">170309 was 170399) </t>
    </r>
  </si>
  <si>
    <r>
      <t>171721-171730 
(</t>
    </r>
    <r>
      <rPr>
        <b/>
        <sz val="14"/>
        <rFont val="Arial"/>
        <family val="2"/>
      </rPr>
      <t>NB</t>
    </r>
    <r>
      <rPr>
        <sz val="14"/>
        <rFont val="Arial"/>
        <family val="2"/>
      </rPr>
      <t xml:space="preserve"> 171730 was 170392) </t>
    </r>
  </si>
  <si>
    <t>List of rail vehicles compliant with accessibility standards</t>
  </si>
  <si>
    <t>Sheffield Supertram</t>
  </si>
  <si>
    <t>Estimated % of fleet</t>
  </si>
  <si>
    <t>11001-11094, 12001-12094, 13001-13094, 14001-14094</t>
  </si>
  <si>
    <t>Victoria Line 09TS</t>
  </si>
  <si>
    <t>1b Heavy rail vehicles (trains) built in compliance with the PRM TSI</t>
  </si>
  <si>
    <t>1a Heavy rail vehicles (trains) built in compliance with RVAR 98 or RVAR 10</t>
  </si>
  <si>
    <t>1c Older (pre-1999) heavy rail vehicles (trains) refurbished to be compliant with RVAR 10 or the PRM TSI</t>
  </si>
  <si>
    <t>1 Heavy rail vehicles (trains) in public transport service</t>
  </si>
  <si>
    <t>2 Non-heavy rail vehicles (trams, underground, metro, etc) in public transport service</t>
  </si>
  <si>
    <t>2a Non-heavy rail vehicles built in compliance with RVAR 98 or RVAR 10</t>
  </si>
  <si>
    <t>2b Older (pre-1999) non-heavy rail vehicles refurbished to be compliant with RVAR 10</t>
  </si>
  <si>
    <t>3 Rail vehicles in use on heritage or tourist networks built in compliance with RVAR 10</t>
  </si>
  <si>
    <t>Total Heavy Rail in Public Transport</t>
  </si>
  <si>
    <t>Total Non-Heavy Rail in Public Transport</t>
  </si>
  <si>
    <t>Class 172/0</t>
  </si>
  <si>
    <t>172001-172008</t>
  </si>
  <si>
    <t>London Overground</t>
  </si>
  <si>
    <t>Class 378/1</t>
  </si>
  <si>
    <t>378135-378154</t>
  </si>
  <si>
    <t>Metropolitan Line S8</t>
  </si>
  <si>
    <t>21001-21116, 22001-22116, 23057-23116, 24001-24116, 23001-23055 (odd numbers only), 25002-25056 (even numbers only)</t>
  </si>
  <si>
    <t>Gatwick Airport People Mover</t>
  </si>
  <si>
    <t>CX100</t>
  </si>
  <si>
    <t>APM200</t>
  </si>
  <si>
    <t>Total all rail vehicles in Public Transport</t>
  </si>
  <si>
    <t>Total all rail vehicles inc Heritage &amp; Tourist</t>
  </si>
  <si>
    <t>Class 378/2 (previously 378/0)</t>
  </si>
  <si>
    <t>Class 380/0</t>
  </si>
  <si>
    <t>Class 380/1</t>
  </si>
  <si>
    <t>3800001-380022</t>
  </si>
  <si>
    <t>380101-380116</t>
  </si>
  <si>
    <t>1-16</t>
  </si>
  <si>
    <t>201-215</t>
  </si>
  <si>
    <t>Class 379</t>
  </si>
  <si>
    <t>379001-379030</t>
  </si>
  <si>
    <t>Various Operators</t>
  </si>
  <si>
    <t>180101-180114</t>
  </si>
  <si>
    <t>Class 172/1</t>
  </si>
  <si>
    <t>172101-172104</t>
  </si>
  <si>
    <t>London Underground Limited</t>
  </si>
  <si>
    <t>378201-378234 (First 24 previously 378001-378024) and 378255-378257</t>
  </si>
  <si>
    <t>Class 172/2</t>
  </si>
  <si>
    <t>172211-172222</t>
  </si>
  <si>
    <t>Class 172/3</t>
  </si>
  <si>
    <t>172331-172345</t>
  </si>
  <si>
    <t>320301-320322</t>
  </si>
  <si>
    <t>Heathrow Airport T5</t>
  </si>
  <si>
    <t>Heathrow Airport T5 ULTra</t>
  </si>
  <si>
    <t>M1 &amp; M1A</t>
  </si>
  <si>
    <t>Variobahn</t>
  </si>
  <si>
    <t>Blackpool Tramway</t>
  </si>
  <si>
    <t>Flexity 2</t>
  </si>
  <si>
    <t>AT 6/5</t>
  </si>
  <si>
    <t>B</t>
  </si>
  <si>
    <t>Greater Anglia</t>
  </si>
  <si>
    <t>Chiltern</t>
  </si>
  <si>
    <t>Class 315</t>
  </si>
  <si>
    <t>332001-332014</t>
  </si>
  <si>
    <t>Various</t>
  </si>
  <si>
    <t>168001-168005</t>
  </si>
  <si>
    <t>Hammersmith &amp; City and Circle Lines S7</t>
  </si>
  <si>
    <t>4001-4090</t>
  </si>
  <si>
    <t>Class 377/6</t>
  </si>
  <si>
    <t>Class 377/5</t>
  </si>
  <si>
    <t>377601-377626</t>
  </si>
  <si>
    <t>170401-170424, 170425-170434
170450-170461, 170470-170478</t>
  </si>
  <si>
    <t>Class 350/2</t>
  </si>
  <si>
    <t>221101-221113, 221142-221144</t>
  </si>
  <si>
    <t>Units in the range 390001-390050 and 390103-390154</t>
  </si>
  <si>
    <t>Class 320</t>
  </si>
  <si>
    <t>Class 318</t>
  </si>
  <si>
    <t>318250-318270</t>
  </si>
  <si>
    <t>Class 332</t>
  </si>
  <si>
    <t>Class 156</t>
  </si>
  <si>
    <t>21301 to 21566, 22301 to 22566, 24301 to 24566, 23388 to 23566 (even numbers), 25302 to 25386 (even numbers)</t>
  </si>
  <si>
    <t>101-125</t>
  </si>
  <si>
    <t>M5000</t>
  </si>
  <si>
    <t>Class 350/4</t>
  </si>
  <si>
    <t>Class 350/3</t>
  </si>
  <si>
    <t>350301-350310</t>
  </si>
  <si>
    <t>350401-350410</t>
  </si>
  <si>
    <t>Class 377/7</t>
  </si>
  <si>
    <t>377701-377708</t>
  </si>
  <si>
    <t>Class 170/1 end cars</t>
  </si>
  <si>
    <t>170101-170117</t>
  </si>
  <si>
    <t>Class 456</t>
  </si>
  <si>
    <t>456001-456024</t>
  </si>
  <si>
    <t>Edinburgh Tramway</t>
  </si>
  <si>
    <t>251 -277</t>
  </si>
  <si>
    <t>CAF</t>
  </si>
  <si>
    <t>Balloon Cars</t>
  </si>
  <si>
    <t>Class 168/0</t>
  </si>
  <si>
    <t>District Line S7</t>
  </si>
  <si>
    <t>Urbos 3</t>
  </si>
  <si>
    <t>Class 455</t>
  </si>
  <si>
    <t>Class 166</t>
  </si>
  <si>
    <t>Class 322</t>
  </si>
  <si>
    <t>166201-166221</t>
  </si>
  <si>
    <t>322481-322-485</t>
  </si>
  <si>
    <t>458501-458536</t>
  </si>
  <si>
    <t>Class 458/5</t>
  </si>
  <si>
    <t>216-237</t>
  </si>
  <si>
    <t>Citadis 402</t>
  </si>
  <si>
    <t>455701-455742, 455750, 455847-455874, 455901-455920</t>
  </si>
  <si>
    <t>Class 387/1</t>
  </si>
  <si>
    <t>387101-387129</t>
  </si>
  <si>
    <t>Class 319</t>
  </si>
  <si>
    <t>Northern Line 95TS</t>
  </si>
  <si>
    <t>Class 365</t>
  </si>
  <si>
    <t>Class 150/2</t>
  </si>
  <si>
    <t>365 501 to 365 541 (not including 365 526)</t>
  </si>
  <si>
    <t>London Overground (units being lengthened by addition of a 5th vehicle)</t>
  </si>
  <si>
    <t>Class 165</t>
  </si>
  <si>
    <t>165001-165039</t>
  </si>
  <si>
    <t>Abellio ScotRail</t>
  </si>
  <si>
    <t>GTR</t>
  </si>
  <si>
    <t xml:space="preserve">Abellio ScotRail </t>
  </si>
  <si>
    <t>Eurostar</t>
  </si>
  <si>
    <t>Class e320</t>
  </si>
  <si>
    <t>374007-374012, 374015-374018</t>
  </si>
  <si>
    <t>Class 170/1</t>
  </si>
  <si>
    <t>170518-170523</t>
  </si>
  <si>
    <t>170501-170517</t>
  </si>
  <si>
    <t>Class 321/9</t>
  </si>
  <si>
    <t xml:space="preserve">CrossRail </t>
  </si>
  <si>
    <t>Arriva Rail North</t>
  </si>
  <si>
    <t xml:space="preserve">Arriva Rail North </t>
  </si>
  <si>
    <t>Class 320/4</t>
  </si>
  <si>
    <t>Class 321</t>
  </si>
  <si>
    <t>321301-321366</t>
  </si>
  <si>
    <t>321901-321903</t>
  </si>
  <si>
    <t>165101-165137</t>
  </si>
  <si>
    <t>Class 150</t>
  </si>
  <si>
    <t>150105, 150107, 150109</t>
  </si>
  <si>
    <t xml:space="preserve">Arriva Rail North (ongoing programme) </t>
  </si>
  <si>
    <t>156438, 156443, 156444, 156448, 156451, 156454, 156463, 156468, 156469, 156471, 156472, 156475, 156479 - 156484, 156486 - 156491</t>
  </si>
  <si>
    <t>Class 465</t>
  </si>
  <si>
    <t>465235 - 465250, 465901 - 465934</t>
  </si>
  <si>
    <t>Class 387/2</t>
  </si>
  <si>
    <t>387201-387214</t>
  </si>
  <si>
    <t xml:space="preserve">Class 144 </t>
  </si>
  <si>
    <t>Class 155</t>
  </si>
  <si>
    <t>155341-155347</t>
  </si>
  <si>
    <t>Class 158</t>
  </si>
  <si>
    <t>Class 158/159</t>
  </si>
  <si>
    <t>156430 - 156437, 156439, 156442, 156445, 156446, 156447, 156449, 156450, 156453, 156456 - 156458, 156462, 156465, 156467, 156474, 156476 - 156478, 156485, 156492 - 156496, 156499 - 156514</t>
  </si>
  <si>
    <t>158780, 158783, 158785, 158788, 158846, 158847, 158852, 158854, 158856 - 158858, 158862 - 158866</t>
  </si>
  <si>
    <t>Class 465/0 and 465/1</t>
  </si>
  <si>
    <t>465001-465050 and 465151-465197</t>
  </si>
  <si>
    <t>158701-158736 &amp; 158738-158741, 158782, 158786, 158789, 158867 - 158871</t>
  </si>
  <si>
    <t xml:space="preserve">Govia Thameslink Railway </t>
  </si>
  <si>
    <t>Class 313/2</t>
  </si>
  <si>
    <t>313201-17, 313219, 313220</t>
  </si>
  <si>
    <t>Class 800</t>
  </si>
  <si>
    <t>Class 700</t>
  </si>
  <si>
    <t>Class 345</t>
  </si>
  <si>
    <t>700001-700060, 700101-700155</t>
  </si>
  <si>
    <t>Class 387/3</t>
  </si>
  <si>
    <t>SWR</t>
  </si>
  <si>
    <t>Class 707</t>
  </si>
  <si>
    <t xml:space="preserve">MTR Crossrail (deliveries continue, currently running as 7 car formation) </t>
  </si>
  <si>
    <t xml:space="preserve">Great Western Railway </t>
  </si>
  <si>
    <t>158754, 158787, 158790 – 158797, 158815 – 158817, 158842 – 158845, 158848 – 158851, 158853, 158855, 158859 – 158861, 158872</t>
  </si>
  <si>
    <t>387301–387306</t>
  </si>
  <si>
    <t>GWR</t>
  </si>
  <si>
    <t>315801-315817</t>
  </si>
  <si>
    <t>320401, 320403, 320404, 320411-320418, 320420</t>
  </si>
  <si>
    <t>455801 - 455846</t>
  </si>
  <si>
    <t>158818-158841</t>
  </si>
  <si>
    <t>Class 802</t>
  </si>
  <si>
    <t>150001, 150002, 150125, 150126, 150202, 150207, 150216</t>
  </si>
  <si>
    <t>150101 - 150124, 150127 - 150150, 150201, 150203 - 150206, 150209 - 150211, 150214, 150215, 150218, 150220, 150222 - 150226</t>
  </si>
  <si>
    <t>Jubilee Line 96TS</t>
  </si>
  <si>
    <t xml:space="preserve">GTR </t>
  </si>
  <si>
    <t>802001-015, 802017-019, 8021021-022, 802101</t>
  </si>
  <si>
    <t>315818-315861 less units 315828, 315832, 315835, 315840, 315841, 315845-846, 315850, 315855, 315860-861 now withdrawn and dismantled</t>
  </si>
  <si>
    <t xml:space="preserve">TfW Rail </t>
  </si>
  <si>
    <t xml:space="preserve">South Western Railway </t>
  </si>
  <si>
    <t>South Western Railway (being reconfigured from Classes 458 and 460)</t>
  </si>
  <si>
    <t xml:space="preserve">TfW Rail (ongoing programme) </t>
  </si>
  <si>
    <t xml:space="preserve">West Midlands Railway (ongoing refurbishment programme) </t>
  </si>
  <si>
    <t>West Midlands Railway</t>
  </si>
  <si>
    <t>HST Trailer Cars</t>
  </si>
  <si>
    <t xml:space="preserve">Abellio ScotRail (ongoing programme) </t>
  </si>
  <si>
    <t>Tyne and Wear Metro</t>
  </si>
  <si>
    <t>Great Western Railway</t>
  </si>
  <si>
    <t>319 001 to 319 013, 319 214 to 319 220, 319 361 to 319 386, 319 421 to 319 460</t>
  </si>
  <si>
    <t xml:space="preserve">Southeastern </t>
  </si>
  <si>
    <t>Mark III</t>
  </si>
  <si>
    <t xml:space="preserve">Great Western Railway - Riveria Sleeper </t>
  </si>
  <si>
    <t>10217, 10219, 10225, 10532, 10534, 10563, 10584, 10589, 10590, 10594, 10596, 10601, 10612, 10616, 12100, 12142, 12161, 17173, 17174, 17175</t>
  </si>
  <si>
    <t>Caledonian Sleeper</t>
  </si>
  <si>
    <t xml:space="preserve">LNER </t>
  </si>
  <si>
    <t>Mark 5</t>
  </si>
  <si>
    <t>Class 800/1</t>
  </si>
  <si>
    <t>800101–113</t>
  </si>
  <si>
    <t>Class 800/2</t>
  </si>
  <si>
    <t>800201–210</t>
  </si>
  <si>
    <t xml:space="preserve">West Midlands Railway </t>
  </si>
  <si>
    <t xml:space="preserve">Class 230 </t>
  </si>
  <si>
    <t>Class 717</t>
  </si>
  <si>
    <t>717001–717025</t>
  </si>
  <si>
    <t>Class 195</t>
  </si>
  <si>
    <t>Class 331</t>
  </si>
  <si>
    <t>Arriva Rail North (deliveries continue)</t>
  </si>
  <si>
    <t>Class 466</t>
  </si>
  <si>
    <t>466001 - 466043</t>
  </si>
  <si>
    <t>230003-230005</t>
  </si>
  <si>
    <t>Northern &amp; West Midlands Railway</t>
  </si>
  <si>
    <t>Class 158/9</t>
  </si>
  <si>
    <t>158901 - 158910</t>
  </si>
  <si>
    <t xml:space="preserve">Various </t>
  </si>
  <si>
    <t>Class 142</t>
  </si>
  <si>
    <t>Class 144</t>
  </si>
  <si>
    <t>Class 153</t>
  </si>
  <si>
    <t>Class 323</t>
  </si>
  <si>
    <t xml:space="preserve">Abellio East Anglia </t>
  </si>
  <si>
    <t>Class 317</t>
  </si>
  <si>
    <t xml:space="preserve">Mark 3 </t>
  </si>
  <si>
    <t xml:space="preserve">Chiltern Railways </t>
  </si>
  <si>
    <t>Arriva Rail London</t>
  </si>
  <si>
    <t>Class 317/7 and 317/8</t>
  </si>
  <si>
    <t>Class 143</t>
  </si>
  <si>
    <t>Class 373</t>
  </si>
  <si>
    <t>East Midlands Railway</t>
  </si>
  <si>
    <t>HSTs</t>
  </si>
  <si>
    <t xml:space="preserve">Scotrail </t>
  </si>
  <si>
    <t>Mark 2</t>
  </si>
  <si>
    <t xml:space="preserve">TfW Rail Services </t>
  </si>
  <si>
    <t xml:space="preserve">West Midlands </t>
  </si>
  <si>
    <t>Abellio East Anglia</t>
  </si>
  <si>
    <t xml:space="preserve">Class 317 </t>
  </si>
  <si>
    <t>Cross-Country</t>
  </si>
  <si>
    <t>Class 755</t>
  </si>
  <si>
    <t>Greater Anglia (deliveries continue)</t>
  </si>
  <si>
    <t>Transpennine Express</t>
  </si>
  <si>
    <t xml:space="preserve">Nova 1 </t>
  </si>
  <si>
    <t>Nova 2</t>
  </si>
  <si>
    <t>Nova 3</t>
  </si>
  <si>
    <t xml:space="preserve">Arrival Rail London </t>
  </si>
  <si>
    <t>Class 710</t>
  </si>
  <si>
    <t>2c Older (pre-1999) non-heavy rail vehicles with time-limited exemption against RVAR 10</t>
  </si>
  <si>
    <t xml:space="preserve">Glasgow Subway </t>
  </si>
  <si>
    <t xml:space="preserve">Docklands Light Railway </t>
  </si>
  <si>
    <t>B92</t>
  </si>
  <si>
    <t>1d Older (pre-1999) heavy rail vehicles (trains) with time-limited dispensations against PRM TSI 2008 or PRM TSI 2014</t>
  </si>
  <si>
    <t xml:space="preserve">Hull Trains </t>
  </si>
  <si>
    <t>Bakerloo Line 72TS</t>
  </si>
  <si>
    <t>Piccadilly Line 73TS</t>
  </si>
  <si>
    <t>Waterloo and City 92TS</t>
  </si>
  <si>
    <t>Central 92TS</t>
  </si>
  <si>
    <t xml:space="preserve">Metro-Cammell Cars </t>
  </si>
  <si>
    <t>3001-3120</t>
  </si>
  <si>
    <t>142004 ,142011, 142013, 142018, 142023, 142035, 142036, 142041, 142043, 142045, 142047, 142051, 142055, 142058, 142061, 142065, 142068, 142070, 142071, 142078 , 142087 , 142090, 142094, 142095</t>
  </si>
  <si>
    <t>150110, 150111, 150122, 150201, 150209, 150210, 150226</t>
  </si>
  <si>
    <t>144001-144023</t>
  </si>
  <si>
    <t>153301, 153304, 153307, 153315, 153317,  153316, 153324, 153328, ,153330, 153331, 153332, 153351, 153352, 153358, 153359, 153360, 153363, 153373, 153378, 153380</t>
  </si>
  <si>
    <t>156425, 156426, 156429, 156447, 156449, 156460, 156461, 156464,  156465, 156485, 156496</t>
  </si>
  <si>
    <t>323223, 323224, 323225, 323227, 323228, 323230, 323231, 323232, 323233, 323235, 323236, 323237</t>
  </si>
  <si>
    <t>317708, 317709, 317710, 317714, 317719, 317723, 317729, 317732, 317887, 317888, 317889, 317890, 317891, 317892</t>
  </si>
  <si>
    <t>12054, 11031, 11029, 12017, 12119, 12043, 12094 and 12036</t>
  </si>
  <si>
    <t>143603, 143611, 143612, 143617, 143618, 143619, 143620, 143621</t>
  </si>
  <si>
    <t>153302, 153308, 153311, 153313, 153318, 153319, 153321, 153355, 153357, 153368, 153372, 153374, 153376, 153379, 153381, 153382, 153383, 153384, 153385</t>
  </si>
  <si>
    <t>3214/3223, 3217/3218</t>
  </si>
  <si>
    <t>5919, 5971, 5995, 6001, 6008, 6046, 6064, 5787, 5810, 5937, 6117, 6122, 6173, 9488, 9539, 9527, 6027, 9525, 5945, 5955</t>
  </si>
  <si>
    <t>HA1-6, HA31-33, 42209</t>
  </si>
  <si>
    <t>NL01, NL03, NL04, NL06, NL07, NL08, NL10, NL11, NL12, EC51-53, EC57-59, EC61-63, 40705, 41190, 41063, 41066, 41113, 40751, 42116, 42354, 42384, 44071. 44077 40204, 40205, 40221, 41204, 41205, 41206, 41207, 41208, 41209, 42401, 42402, 42404, 42405, 42407, 42408, 42584, 42585, 42586</t>
  </si>
  <si>
    <t>142002, 142006, 142010, 142069, 142072, 142073, 142074, 142075, 142076, 142077, 142080, 142081, 142082, 142083, 142085</t>
  </si>
  <si>
    <t>150278, 150279, 150251, 150255, 150231, 150235, 150237, 150230, 150227, 150281, 150245</t>
  </si>
  <si>
    <t>143601, 143602, 143604, 143605, 143606, 143607, 143608, 143609, 143610, 143614, 143616, 143622, 143623, 143624, 143625</t>
  </si>
  <si>
    <t>153303, 153306, 153309, 153310, 153312, 153313, 153314, 153321, 153322, 153327, 153326, 153335, 153361, 153353, 153362, 153367, 153369</t>
  </si>
  <si>
    <t>5961, 6067, 5998, 6054, 6024, 6042, 6158, 9526, 9520, 9507</t>
  </si>
  <si>
    <t>10249 (10012), 10259 (10025), 12176 (11064), 12177 (11065), 12178 (11071), 12179 (11083), 12180 (11084), 12181 (11086), 12182 (11013), 12183 (11027), 12184 (11044) &amp; 12185 (11089)</t>
  </si>
  <si>
    <t>153334, 153354, 153356, 153364, 153365, 153366, 153371, 153375</t>
  </si>
  <si>
    <t>323205-323208, 323210-323215, 323220, 323241-323243</t>
  </si>
  <si>
    <t>317337, 317338, 317341, 317343, 317501, 317502, 317504, 317506, 317510</t>
  </si>
  <si>
    <t>HA01-HA026, 42056, 42029, 42033, 42047, 42078, 42009, 42035, 42054, 42077, 42023, 42209 , 42144, 42096, 42032, 42185, 42250, 42296</t>
  </si>
  <si>
    <t>150208, 150213, 150217, 150219, 150221, 150228, 150229, 150232, 150233, 150234, 150236, 150238 to 150244, 150246 to 150250, 150252, 150253, 150254, 150256 to 150260, 150262, 150264, 150267 to 150277, 150280, 150282 to 150285</t>
  </si>
  <si>
    <t>41026, 41035, 42036, 42037, 42038, 42051, 42052, 42053, 42097, 42342, 42379, 42380, 44012, 44017, 41193, 41194, 41195, 42234, 42290, 42366, 42367, 42368, 42369, 42370, 42371, 42372, 42373, 42374, 42375, 42376, 42377, 42378, 44021, 44052, 44072, 45001, 45002, 45003, 45004, 45005</t>
  </si>
  <si>
    <t>10274, 12620, 12610, 12609, 12627, 12606, 12619
12119, 12094, 11029, 11031, 12043, 12017
10271, 12607, 12614, 12616, 12625, 12605
10272, 12615, 12602, 12613, 12623, 12608
10273, 12603, 12618, 12604, 12617, 12621</t>
  </si>
  <si>
    <t>153333, 153320, 153325, 153329, 153323</t>
  </si>
  <si>
    <t xml:space="preserve">Govia Thameslink Railway &amp; Abellio Scotrail </t>
  </si>
  <si>
    <t>150285, 150284, 150257, 150253, 150254, 150217, 150242, 150236, 150241, 150229, 150240, 150250, 150264, 150259, 150258, 150267, 150262, 150260, 150283</t>
  </si>
  <si>
    <t>TfW Rail</t>
  </si>
  <si>
    <t xml:space="preserve">Abellio East Anglia (ongoing refurbishment programme) </t>
  </si>
  <si>
    <t>323201, 323202, 323203, 323204, 323209, 323214, 323216, 323217, 323218, 323219, 323221, 323222, 323240, 323243</t>
  </si>
  <si>
    <t>156402, 156407, 156409, 156412, 156416, 156417, 156418, 156419, 156422</t>
  </si>
  <si>
    <t>156401, 156403, 156404, 156405, 156406, 156408, 156410, 156411, 156413, 156414, 156415</t>
  </si>
  <si>
    <t>373015, 373016, 373203, 373204, 373219, 373220, 373229, 373230, 373221, 373222, 373205, 373206, 373209, 373210, 373007, 373008</t>
  </si>
  <si>
    <t>158956, 158957, 158950, 158951, 158954, 158955, 158960, 158961, 158763 , 158766, 158798, 158952, 158953, 158958, 158959</t>
  </si>
  <si>
    <t>GW01-GW11, 49112, 49113, 48134, 48135</t>
  </si>
  <si>
    <t>158880, 158881, 158882, 158883, 158884, 158885, 158886, 158887, 158888, 158889, 158890, 159001 to 159022, 159101 to 159108</t>
  </si>
  <si>
    <t>317339, 317340, 317342, 317344, 317347, 317348, 317507, 317508, 317511, 317512, 317513, 317515, 317881, 317882, 317883, 317884, 317885, 317886, 317345, 317346, 317503, 317505, 317509, 317514, 317649, 317650, 317651, 317652, 317653, 317654, 317655, 317656, 317657, 317658, 317659, 317660, 317661, 317662, 317664, 317665, 317666, 317667, 317668, 317670, 317671, 317672</t>
  </si>
  <si>
    <t>321331 - 321366, 321402, 321405-321410, 321419, 321421-321448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</si>
</sst>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9" fillId="0" borderId="0" xfId="0" applyFont="1"/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/>
    </xf>
    <xf numFmtId="0" fontId="11" fillId="2" borderId="7" xfId="0" applyFont="1" applyFill="1" applyBorder="1"/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8" fillId="2" borderId="12" xfId="0" applyFont="1" applyFill="1" applyBorder="1"/>
    <xf numFmtId="0" fontId="11" fillId="2" borderId="13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4" fillId="0" borderId="0" xfId="0" applyFont="1"/>
    <xf numFmtId="3" fontId="4" fillId="0" borderId="6" xfId="0" applyNumberFormat="1" applyFont="1" applyBorder="1" applyAlignment="1">
      <alignment horizontal="center"/>
    </xf>
    <xf numFmtId="0" fontId="10" fillId="0" borderId="0" xfId="1" applyAlignment="1" applyProtection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8" fillId="2" borderId="6" xfId="0" applyFont="1" applyFill="1" applyBorder="1"/>
    <xf numFmtId="0" fontId="4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4" fillId="3" borderId="6" xfId="0" applyNumberFormat="1" applyFont="1" applyFill="1" applyBorder="1" applyAlignment="1">
      <alignment horizontal="center"/>
    </xf>
    <xf numFmtId="0" fontId="4" fillId="2" borderId="17" xfId="0" applyFont="1" applyFill="1" applyBorder="1" applyAlignment="1"/>
    <xf numFmtId="0" fontId="2" fillId="2" borderId="18" xfId="0" applyFont="1" applyFill="1" applyBorder="1" applyAlignment="1"/>
    <xf numFmtId="0" fontId="4" fillId="0" borderId="0" xfId="0" applyFont="1" applyBorder="1" applyAlignment="1">
      <alignment horizontal="center" wrapText="1" shrinkToFit="1"/>
    </xf>
    <xf numFmtId="9" fontId="4" fillId="3" borderId="6" xfId="0" applyNumberFormat="1" applyFont="1" applyFill="1" applyBorder="1" applyAlignment="1">
      <alignment horizontal="center" wrapText="1" shrinkToFit="1"/>
    </xf>
    <xf numFmtId="0" fontId="11" fillId="4" borderId="19" xfId="0" applyFont="1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8" fillId="3" borderId="23" xfId="0" applyFont="1" applyFill="1" applyBorder="1" applyAlignment="1"/>
    <xf numFmtId="0" fontId="8" fillId="3" borderId="22" xfId="0" applyFont="1" applyFill="1" applyBorder="1" applyAlignment="1">
      <alignment horizontal="center"/>
    </xf>
    <xf numFmtId="0" fontId="4" fillId="0" borderId="25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/>
    <xf numFmtId="0" fontId="4" fillId="0" borderId="0" xfId="0" applyFont="1" applyFill="1" applyBorder="1" applyAlignment="1"/>
    <xf numFmtId="0" fontId="8" fillId="0" borderId="14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22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vertical="top" wrapText="1"/>
    </xf>
    <xf numFmtId="0" fontId="2" fillId="0" borderId="0" xfId="0" applyFont="1" applyFill="1"/>
    <xf numFmtId="0" fontId="8" fillId="0" borderId="16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8" fillId="0" borderId="24" xfId="0" applyFont="1" applyFill="1" applyBorder="1" applyAlignment="1">
      <alignment horizontal="center" vertical="top"/>
    </xf>
    <xf numFmtId="0" fontId="8" fillId="0" borderId="14" xfId="0" applyFont="1" applyFill="1" applyBorder="1" applyAlignment="1"/>
    <xf numFmtId="0" fontId="8" fillId="0" borderId="22" xfId="0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wrapText="1" shrinkToFit="1"/>
    </xf>
    <xf numFmtId="0" fontId="8" fillId="0" borderId="22" xfId="0" applyFont="1" applyFill="1" applyBorder="1" applyAlignment="1">
      <alignment wrapText="1"/>
    </xf>
    <xf numFmtId="0" fontId="4" fillId="0" borderId="19" xfId="0" applyFont="1" applyFill="1" applyBorder="1" applyAlignment="1">
      <alignment vertical="top"/>
    </xf>
    <xf numFmtId="0" fontId="11" fillId="0" borderId="20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 wrapText="1" shrinkToFit="1"/>
    </xf>
    <xf numFmtId="0" fontId="8" fillId="3" borderId="22" xfId="0" applyFont="1" applyFill="1" applyBorder="1" applyAlignment="1">
      <alignment vertical="top"/>
    </xf>
    <xf numFmtId="0" fontId="8" fillId="0" borderId="14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vertical="center" wrapText="1"/>
    </xf>
    <xf numFmtId="3" fontId="0" fillId="0" borderId="0" xfId="0" applyNumberFormat="1"/>
    <xf numFmtId="1" fontId="0" fillId="0" borderId="0" xfId="0" applyNumberFormat="1"/>
    <xf numFmtId="0" fontId="8" fillId="5" borderId="16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/>
    <xf numFmtId="0" fontId="8" fillId="0" borderId="29" xfId="0" applyFont="1" applyFill="1" applyBorder="1"/>
    <xf numFmtId="0" fontId="2" fillId="2" borderId="30" xfId="0" applyFont="1" applyFill="1" applyBorder="1" applyAlignment="1"/>
    <xf numFmtId="0" fontId="0" fillId="4" borderId="31" xfId="0" applyFill="1" applyBorder="1" applyAlignment="1"/>
    <xf numFmtId="0" fontId="8" fillId="5" borderId="22" xfId="0" applyFont="1" applyFill="1" applyBorder="1" applyAlignment="1"/>
    <xf numFmtId="0" fontId="8" fillId="0" borderId="23" xfId="0" applyFont="1" applyFill="1" applyBorder="1" applyAlignment="1">
      <alignment horizontal="left" vertical="top"/>
    </xf>
    <xf numFmtId="49" fontId="8" fillId="0" borderId="23" xfId="0" applyNumberFormat="1" applyFont="1" applyFill="1" applyBorder="1"/>
    <xf numFmtId="164" fontId="8" fillId="0" borderId="23" xfId="0" applyNumberFormat="1" applyFont="1" applyFill="1" applyBorder="1"/>
    <xf numFmtId="0" fontId="2" fillId="2" borderId="32" xfId="0" applyFont="1" applyFill="1" applyBorder="1" applyAlignment="1"/>
    <xf numFmtId="0" fontId="8" fillId="5" borderId="22" xfId="0" applyFont="1" applyFill="1" applyBorder="1" applyAlignment="1">
      <alignment wrapText="1"/>
    </xf>
    <xf numFmtId="0" fontId="8" fillId="5" borderId="22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top" wrapText="1"/>
    </xf>
    <xf numFmtId="0" fontId="14" fillId="0" borderId="22" xfId="0" applyFont="1" applyFill="1" applyBorder="1" applyAlignment="1"/>
    <xf numFmtId="0" fontId="14" fillId="0" borderId="2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horizontal="left" vertical="top"/>
    </xf>
    <xf numFmtId="0" fontId="8" fillId="3" borderId="22" xfId="0" applyFont="1" applyFill="1" applyBorder="1" applyAlignment="1"/>
    <xf numFmtId="0" fontId="8" fillId="3" borderId="24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wrapText="1"/>
    </xf>
    <xf numFmtId="0" fontId="8" fillId="0" borderId="22" xfId="0" applyFont="1" applyFill="1" applyBorder="1"/>
    <xf numFmtId="0" fontId="15" fillId="0" borderId="22" xfId="0" applyFont="1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15" fillId="0" borderId="22" xfId="0" applyFont="1" applyBorder="1"/>
    <xf numFmtId="0" fontId="4" fillId="2" borderId="37" xfId="0" applyFont="1" applyFill="1" applyBorder="1" applyAlignment="1">
      <alignment vertical="top"/>
    </xf>
    <xf numFmtId="0" fontId="11" fillId="2" borderId="38" xfId="0" applyFont="1" applyFill="1" applyBorder="1" applyAlignment="1">
      <alignment horizontal="right" vertical="top"/>
    </xf>
    <xf numFmtId="3" fontId="4" fillId="0" borderId="39" xfId="0" applyNumberFormat="1" applyFont="1" applyBorder="1" applyAlignment="1">
      <alignment horizontal="center" vertical="top"/>
    </xf>
    <xf numFmtId="0" fontId="8" fillId="2" borderId="38" xfId="0" applyFont="1" applyFill="1" applyBorder="1" applyAlignment="1">
      <alignment vertical="top" wrapText="1" shrinkToFit="1"/>
    </xf>
    <xf numFmtId="0" fontId="8" fillId="0" borderId="22" xfId="0" applyFont="1" applyFill="1" applyBorder="1" applyAlignment="1">
      <alignment vertical="top"/>
    </xf>
    <xf numFmtId="0" fontId="8" fillId="3" borderId="24" xfId="0" applyFont="1" applyFill="1" applyBorder="1" applyAlignment="1"/>
    <xf numFmtId="0" fontId="8" fillId="3" borderId="4" xfId="0" applyFont="1" applyFill="1" applyBorder="1" applyAlignment="1"/>
    <xf numFmtId="0" fontId="8" fillId="0" borderId="22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8" fillId="3" borderId="24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5" borderId="14" xfId="0" applyFont="1" applyFill="1" applyBorder="1" applyAlignment="1">
      <alignment vertical="top" wrapText="1"/>
    </xf>
    <xf numFmtId="0" fontId="4" fillId="6" borderId="14" xfId="0" applyFont="1" applyFill="1" applyBorder="1" applyAlignment="1"/>
    <xf numFmtId="0" fontId="2" fillId="6" borderId="15" xfId="0" applyFont="1" applyFill="1" applyBorder="1" applyAlignment="1"/>
    <xf numFmtId="0" fontId="2" fillId="6" borderId="16" xfId="0" applyFont="1" applyFill="1" applyBorder="1" applyAlignment="1"/>
    <xf numFmtId="0" fontId="2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17" fillId="7" borderId="25" xfId="0" applyFont="1" applyFill="1" applyBorder="1" applyAlignment="1"/>
    <xf numFmtId="0" fontId="8" fillId="0" borderId="0" xfId="0" applyFont="1" applyFill="1" applyBorder="1" applyAlignment="1"/>
    <xf numFmtId="0" fontId="4" fillId="6" borderId="25" xfId="0" applyFont="1" applyFill="1" applyBorder="1" applyAlignment="1"/>
    <xf numFmtId="0" fontId="2" fillId="6" borderId="0" xfId="0" applyFont="1" applyFill="1" applyBorder="1" applyAlignment="1"/>
    <xf numFmtId="0" fontId="8" fillId="6" borderId="0" xfId="0" applyFont="1" applyFill="1" applyBorder="1" applyAlignment="1"/>
    <xf numFmtId="0" fontId="8" fillId="0" borderId="4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4" fillId="0" borderId="22" xfId="0" applyFont="1" applyFill="1" applyBorder="1" applyAlignment="1"/>
    <xf numFmtId="0" fontId="8" fillId="3" borderId="16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4" fillId="0" borderId="22" xfId="0" applyFont="1" applyFill="1" applyBorder="1" applyAlignment="1">
      <alignment horizontal="center"/>
    </xf>
    <xf numFmtId="0" fontId="4" fillId="2" borderId="22" xfId="0" applyFont="1" applyFill="1" applyBorder="1" applyAlignment="1"/>
    <xf numFmtId="0" fontId="2" fillId="2" borderId="22" xfId="0" applyFont="1" applyFill="1" applyBorder="1" applyAlignment="1"/>
    <xf numFmtId="0" fontId="4" fillId="3" borderId="22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5" borderId="41" xfId="0" applyFont="1" applyFill="1" applyBorder="1" applyAlignment="1">
      <alignment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/>
    <xf numFmtId="0" fontId="8" fillId="0" borderId="22" xfId="0" applyFont="1" applyBorder="1" applyAlignment="1">
      <alignment wrapText="1"/>
    </xf>
    <xf numFmtId="0" fontId="8" fillId="4" borderId="20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11" fillId="2" borderId="12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1" fillId="4" borderId="33" xfId="0" applyFont="1" applyFill="1" applyBorder="1" applyAlignment="1"/>
    <xf numFmtId="0" fontId="11" fillId="4" borderId="34" xfId="0" applyFont="1" applyFill="1" applyBorder="1" applyAlignment="1"/>
    <xf numFmtId="0" fontId="11" fillId="4" borderId="35" xfId="0" applyFont="1" applyFill="1" applyBorder="1" applyAlignment="1"/>
    <xf numFmtId="0" fontId="8" fillId="0" borderId="2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tabSelected="1" zoomScale="84" zoomScaleNormal="100" workbookViewId="0">
      <selection activeCell="E240" sqref="E240"/>
    </sheetView>
  </sheetViews>
  <sheetFormatPr defaultRowHeight="12.3" x14ac:dyDescent="0.4"/>
  <cols>
    <col min="1" max="1" width="37.71875" customWidth="1"/>
    <col min="2" max="2" width="28.83203125" bestFit="1" customWidth="1"/>
    <col min="3" max="3" width="18" customWidth="1"/>
    <col min="4" max="4" width="71.38671875" customWidth="1"/>
    <col min="5" max="5" width="33" style="2" customWidth="1"/>
    <col min="6" max="6" width="19" style="3" customWidth="1"/>
  </cols>
  <sheetData>
    <row r="1" spans="1:6" ht="17.7" x14ac:dyDescent="0.6">
      <c r="A1" s="21" t="s">
        <v>125</v>
      </c>
    </row>
    <row r="2" spans="1:6" ht="12.6" thickBot="1" x14ac:dyDescent="0.45">
      <c r="B2" s="7"/>
    </row>
    <row r="3" spans="1:6" s="1" customFormat="1" ht="18" thickBot="1" x14ac:dyDescent="0.65">
      <c r="A3" s="14" t="s">
        <v>0</v>
      </c>
      <c r="B3" s="16" t="s">
        <v>1</v>
      </c>
      <c r="C3" s="15" t="s">
        <v>122</v>
      </c>
      <c r="D3" s="17" t="s">
        <v>18</v>
      </c>
      <c r="E3" s="48"/>
      <c r="F3" s="48"/>
    </row>
    <row r="4" spans="1:6" s="1" customFormat="1" ht="18" thickBot="1" x14ac:dyDescent="0.65">
      <c r="A4" s="35" t="s">
        <v>133</v>
      </c>
      <c r="B4" s="36"/>
      <c r="C4" s="36"/>
      <c r="D4" s="87"/>
      <c r="E4" s="48"/>
      <c r="F4" s="48"/>
    </row>
    <row r="5" spans="1:6" s="1" customFormat="1" ht="17.7" x14ac:dyDescent="0.6">
      <c r="A5" s="35" t="s">
        <v>131</v>
      </c>
      <c r="B5" s="36"/>
      <c r="C5" s="36"/>
      <c r="D5" s="87"/>
      <c r="E5" s="48"/>
      <c r="F5" s="48"/>
    </row>
    <row r="6" spans="1:6" s="6" customFormat="1" ht="24" customHeight="1" x14ac:dyDescent="0.5">
      <c r="A6" s="9" t="s">
        <v>2</v>
      </c>
      <c r="B6" s="10" t="s">
        <v>4</v>
      </c>
      <c r="C6" s="11">
        <v>26</v>
      </c>
      <c r="D6" s="12" t="s">
        <v>43</v>
      </c>
      <c r="E6" s="48"/>
      <c r="F6" s="48"/>
    </row>
    <row r="7" spans="1:6" s="48" customFormat="1" ht="23.25" customHeight="1" x14ac:dyDescent="0.4">
      <c r="A7" s="44" t="s">
        <v>2</v>
      </c>
      <c r="B7" s="45" t="s">
        <v>40</v>
      </c>
      <c r="C7" s="46">
        <v>21</v>
      </c>
      <c r="D7" s="47" t="s">
        <v>87</v>
      </c>
    </row>
    <row r="8" spans="1:6" s="48" customFormat="1" ht="17.399999999999999" x14ac:dyDescent="0.4">
      <c r="A8" s="44" t="s">
        <v>105</v>
      </c>
      <c r="B8" s="49" t="s">
        <v>246</v>
      </c>
      <c r="C8" s="46">
        <v>44</v>
      </c>
      <c r="D8" s="47" t="s">
        <v>210</v>
      </c>
    </row>
    <row r="9" spans="1:6" s="48" customFormat="1" ht="17.399999999999999" x14ac:dyDescent="0.4">
      <c r="A9" s="50" t="s">
        <v>180</v>
      </c>
      <c r="B9" s="45" t="s">
        <v>90</v>
      </c>
      <c r="C9" s="46">
        <v>24</v>
      </c>
      <c r="D9" s="47" t="s">
        <v>91</v>
      </c>
    </row>
    <row r="10" spans="1:6" s="48" customFormat="1" ht="17.399999999999999" x14ac:dyDescent="0.4">
      <c r="A10" s="50" t="s">
        <v>180</v>
      </c>
      <c r="B10" s="45" t="s">
        <v>17</v>
      </c>
      <c r="C10" s="46">
        <v>8</v>
      </c>
      <c r="D10" s="47" t="s">
        <v>20</v>
      </c>
    </row>
    <row r="11" spans="1:6" s="52" customFormat="1" ht="38.25" customHeight="1" x14ac:dyDescent="0.45">
      <c r="A11" s="50" t="s">
        <v>2</v>
      </c>
      <c r="B11" s="45" t="s">
        <v>8</v>
      </c>
      <c r="C11" s="46">
        <v>18</v>
      </c>
      <c r="D11" s="47" t="s">
        <v>123</v>
      </c>
      <c r="F11" s="51"/>
    </row>
    <row r="12" spans="1:6" s="52" customFormat="1" ht="17.399999999999999" x14ac:dyDescent="0.45">
      <c r="A12" s="44" t="s">
        <v>240</v>
      </c>
      <c r="B12" s="45" t="s">
        <v>8</v>
      </c>
      <c r="C12" s="46">
        <v>12</v>
      </c>
      <c r="D12" s="47" t="s">
        <v>44</v>
      </c>
      <c r="F12" s="51"/>
    </row>
    <row r="13" spans="1:6" s="52" customFormat="1" ht="17.399999999999999" x14ac:dyDescent="0.4">
      <c r="A13" s="44" t="s">
        <v>105</v>
      </c>
      <c r="B13" s="45" t="s">
        <v>8</v>
      </c>
      <c r="C13" s="46">
        <v>6</v>
      </c>
      <c r="D13" s="47" t="s">
        <v>108</v>
      </c>
    </row>
    <row r="14" spans="1:6" s="52" customFormat="1" ht="34.799999999999997" x14ac:dyDescent="0.4">
      <c r="A14" s="44" t="s">
        <v>240</v>
      </c>
      <c r="B14" s="45" t="s">
        <v>6</v>
      </c>
      <c r="C14" s="46">
        <v>165</v>
      </c>
      <c r="D14" s="47" t="s">
        <v>191</v>
      </c>
    </row>
    <row r="15" spans="1:6" s="52" customFormat="1" ht="17.399999999999999" x14ac:dyDescent="0.4">
      <c r="A15" s="44" t="s">
        <v>307</v>
      </c>
      <c r="B15" s="45" t="s">
        <v>3</v>
      </c>
      <c r="C15" s="46">
        <v>34</v>
      </c>
      <c r="D15" s="47" t="s">
        <v>248</v>
      </c>
    </row>
    <row r="16" spans="1:6" s="52" customFormat="1" ht="17.399999999999999" x14ac:dyDescent="0.4">
      <c r="A16" s="44" t="s">
        <v>105</v>
      </c>
      <c r="B16" s="45" t="s">
        <v>3</v>
      </c>
      <c r="C16" s="46">
        <v>12</v>
      </c>
      <c r="D16" s="47" t="s">
        <v>247</v>
      </c>
    </row>
    <row r="17" spans="1:4" s="52" customFormat="1" ht="17.399999999999999" x14ac:dyDescent="0.4">
      <c r="A17" s="44" t="s">
        <v>106</v>
      </c>
      <c r="B17" s="45" t="s">
        <v>10</v>
      </c>
      <c r="C17" s="46">
        <v>18</v>
      </c>
      <c r="D17" s="47" t="s">
        <v>110</v>
      </c>
    </row>
    <row r="18" spans="1:4" s="52" customFormat="1" ht="17.399999999999999" x14ac:dyDescent="0.4">
      <c r="A18" s="44" t="s">
        <v>105</v>
      </c>
      <c r="B18" s="45" t="s">
        <v>10</v>
      </c>
      <c r="C18" s="46">
        <v>12</v>
      </c>
      <c r="D18" s="47" t="s">
        <v>109</v>
      </c>
    </row>
    <row r="19" spans="1:4" s="52" customFormat="1" ht="38.25" customHeight="1" x14ac:dyDescent="0.4">
      <c r="A19" s="44" t="s">
        <v>241</v>
      </c>
      <c r="B19" s="45" t="s">
        <v>83</v>
      </c>
      <c r="C19" s="46">
        <v>20</v>
      </c>
      <c r="D19" s="47" t="s">
        <v>124</v>
      </c>
    </row>
    <row r="20" spans="1:4" s="52" customFormat="1" ht="17.399999999999999" x14ac:dyDescent="0.4">
      <c r="A20" s="44" t="s">
        <v>241</v>
      </c>
      <c r="B20" s="45" t="s">
        <v>84</v>
      </c>
      <c r="C20" s="46">
        <v>24</v>
      </c>
      <c r="D20" s="47" t="s">
        <v>85</v>
      </c>
    </row>
    <row r="21" spans="1:4" s="52" customFormat="1" ht="20.25" customHeight="1" x14ac:dyDescent="0.4">
      <c r="A21" s="50" t="s">
        <v>142</v>
      </c>
      <c r="B21" s="45" t="s">
        <v>140</v>
      </c>
      <c r="C21" s="46">
        <v>16</v>
      </c>
      <c r="D21" s="47" t="s">
        <v>141</v>
      </c>
    </row>
    <row r="22" spans="1:4" s="52" customFormat="1" ht="18.75" customHeight="1" x14ac:dyDescent="0.4">
      <c r="A22" s="50" t="s">
        <v>2</v>
      </c>
      <c r="B22" s="45" t="s">
        <v>163</v>
      </c>
      <c r="C22" s="46">
        <v>8</v>
      </c>
      <c r="D22" s="47" t="s">
        <v>164</v>
      </c>
    </row>
    <row r="23" spans="1:4" s="52" customFormat="1" ht="20.25" customHeight="1" x14ac:dyDescent="0.4">
      <c r="A23" s="50" t="s">
        <v>307</v>
      </c>
      <c r="B23" s="45" t="s">
        <v>167</v>
      </c>
      <c r="C23" s="46">
        <v>22</v>
      </c>
      <c r="D23" s="47" t="s">
        <v>168</v>
      </c>
    </row>
    <row r="24" spans="1:4" s="52" customFormat="1" ht="19.5" customHeight="1" x14ac:dyDescent="0.4">
      <c r="A24" s="50" t="s">
        <v>307</v>
      </c>
      <c r="B24" s="45" t="s">
        <v>169</v>
      </c>
      <c r="C24" s="46">
        <v>45</v>
      </c>
      <c r="D24" s="47" t="s">
        <v>170</v>
      </c>
    </row>
    <row r="25" spans="1:4" s="52" customFormat="1" ht="17.399999999999999" x14ac:dyDescent="0.4">
      <c r="A25" s="50" t="s">
        <v>302</v>
      </c>
      <c r="B25" s="45" t="s">
        <v>11</v>
      </c>
      <c r="C25" s="46">
        <v>22</v>
      </c>
      <c r="D25" s="47" t="s">
        <v>21</v>
      </c>
    </row>
    <row r="26" spans="1:4" s="52" customFormat="1" ht="17.399999999999999" x14ac:dyDescent="0.4">
      <c r="A26" s="50" t="s">
        <v>302</v>
      </c>
      <c r="B26" s="45" t="s">
        <v>12</v>
      </c>
      <c r="C26" s="46">
        <v>48</v>
      </c>
      <c r="D26" s="47" t="s">
        <v>22</v>
      </c>
    </row>
    <row r="27" spans="1:4" s="52" customFormat="1" ht="17.399999999999999" x14ac:dyDescent="0.4">
      <c r="A27" s="50" t="s">
        <v>161</v>
      </c>
      <c r="B27" s="45" t="s">
        <v>5</v>
      </c>
      <c r="C27" s="46">
        <v>70</v>
      </c>
      <c r="D27" s="47" t="s">
        <v>162</v>
      </c>
    </row>
    <row r="28" spans="1:4" s="52" customFormat="1" ht="17.399999999999999" x14ac:dyDescent="0.4">
      <c r="A28" s="50" t="s">
        <v>99</v>
      </c>
      <c r="B28" s="45" t="s">
        <v>80</v>
      </c>
      <c r="C28" s="46">
        <v>153</v>
      </c>
      <c r="D28" s="47" t="s">
        <v>92</v>
      </c>
    </row>
    <row r="29" spans="1:4" s="52" customFormat="1" ht="17.399999999999999" x14ac:dyDescent="0.4">
      <c r="A29" s="44" t="s">
        <v>105</v>
      </c>
      <c r="B29" s="45" t="s">
        <v>30</v>
      </c>
      <c r="C29" s="46">
        <v>136</v>
      </c>
      <c r="D29" s="47" t="s">
        <v>31</v>
      </c>
    </row>
    <row r="30" spans="1:4" s="52" customFormat="1" ht="17.399999999999999" x14ac:dyDescent="0.4">
      <c r="A30" s="44" t="s">
        <v>9</v>
      </c>
      <c r="B30" s="45" t="s">
        <v>32</v>
      </c>
      <c r="C30" s="46">
        <v>77</v>
      </c>
      <c r="D30" s="47" t="s">
        <v>193</v>
      </c>
    </row>
    <row r="31" spans="1:4" s="52" customFormat="1" ht="17.399999999999999" x14ac:dyDescent="0.4">
      <c r="A31" s="44" t="s">
        <v>105</v>
      </c>
      <c r="B31" s="45" t="s">
        <v>32</v>
      </c>
      <c r="C31" s="46">
        <v>139</v>
      </c>
      <c r="D31" s="47" t="s">
        <v>111</v>
      </c>
    </row>
    <row r="32" spans="1:4" s="52" customFormat="1" ht="17.399999999999999" x14ac:dyDescent="0.4">
      <c r="A32" s="44" t="s">
        <v>107</v>
      </c>
      <c r="B32" s="45" t="s">
        <v>15</v>
      </c>
      <c r="C32" s="46">
        <v>127</v>
      </c>
      <c r="D32" s="47" t="s">
        <v>39</v>
      </c>
    </row>
    <row r="33" spans="1:4" s="52" customFormat="1" ht="17.399999999999999" x14ac:dyDescent="0.4">
      <c r="A33" s="44" t="s">
        <v>107</v>
      </c>
      <c r="B33" s="45" t="s">
        <v>77</v>
      </c>
      <c r="C33" s="46">
        <v>16</v>
      </c>
      <c r="D33" s="47" t="s">
        <v>45</v>
      </c>
    </row>
    <row r="34" spans="1:4" s="52" customFormat="1" ht="17.399999999999999" x14ac:dyDescent="0.4">
      <c r="A34" s="44" t="s">
        <v>251</v>
      </c>
      <c r="B34" s="45" t="s">
        <v>14</v>
      </c>
      <c r="C34" s="46">
        <v>64</v>
      </c>
      <c r="D34" s="47" t="s">
        <v>19</v>
      </c>
    </row>
    <row r="35" spans="1:4" s="52" customFormat="1" ht="17.399999999999999" x14ac:dyDescent="0.4">
      <c r="A35" s="44" t="s">
        <v>240</v>
      </c>
      <c r="B35" s="45" t="s">
        <v>7</v>
      </c>
      <c r="C35" s="46">
        <v>120</v>
      </c>
      <c r="D35" s="47" t="s">
        <v>23</v>
      </c>
    </row>
    <row r="36" spans="1:4" s="52" customFormat="1" ht="17.399999999999999" x14ac:dyDescent="0.4">
      <c r="A36" s="50" t="s">
        <v>307</v>
      </c>
      <c r="B36" s="45" t="s">
        <v>112</v>
      </c>
      <c r="C36" s="46">
        <v>120</v>
      </c>
      <c r="D36" s="47" t="s">
        <v>86</v>
      </c>
    </row>
    <row r="37" spans="1:4" s="52" customFormat="1" ht="17.399999999999999" x14ac:dyDescent="0.4">
      <c r="A37" s="50" t="s">
        <v>307</v>
      </c>
      <c r="B37" s="82" t="s">
        <v>192</v>
      </c>
      <c r="C37" s="46">
        <v>148</v>
      </c>
      <c r="D37" s="47" t="s">
        <v>113</v>
      </c>
    </row>
    <row r="38" spans="1:4" s="52" customFormat="1" ht="17.399999999999999" x14ac:dyDescent="0.4">
      <c r="A38" s="50" t="s">
        <v>307</v>
      </c>
      <c r="B38" s="82" t="s">
        <v>204</v>
      </c>
      <c r="C38" s="46">
        <v>40</v>
      </c>
      <c r="D38" s="47" t="s">
        <v>205</v>
      </c>
    </row>
    <row r="39" spans="1:4" s="52" customFormat="1" ht="17.399999999999999" x14ac:dyDescent="0.4">
      <c r="A39" s="50" t="s">
        <v>99</v>
      </c>
      <c r="B39" s="82" t="s">
        <v>203</v>
      </c>
      <c r="C39" s="46">
        <v>40</v>
      </c>
      <c r="D39" s="47" t="s">
        <v>206</v>
      </c>
    </row>
    <row r="40" spans="1:4" s="52" customFormat="1" ht="17.399999999999999" x14ac:dyDescent="0.4">
      <c r="A40" s="44" t="s">
        <v>46</v>
      </c>
      <c r="B40" s="45" t="s">
        <v>47</v>
      </c>
      <c r="C40" s="46">
        <v>184</v>
      </c>
      <c r="D40" s="47" t="s">
        <v>48</v>
      </c>
    </row>
    <row r="41" spans="1:4" s="52" customFormat="1" ht="17.399999999999999" x14ac:dyDescent="0.4">
      <c r="A41" s="44" t="s">
        <v>46</v>
      </c>
      <c r="B41" s="45" t="s">
        <v>49</v>
      </c>
      <c r="C41" s="46">
        <v>112</v>
      </c>
      <c r="D41" s="47" t="s">
        <v>50</v>
      </c>
    </row>
    <row r="42" spans="1:4" s="52" customFormat="1" ht="17.399999999999999" x14ac:dyDescent="0.4">
      <c r="A42" s="50" t="s">
        <v>180</v>
      </c>
      <c r="B42" s="45" t="s">
        <v>93</v>
      </c>
      <c r="C42" s="46">
        <v>84</v>
      </c>
      <c r="D42" s="47" t="s">
        <v>29</v>
      </c>
    </row>
    <row r="43" spans="1:4" s="52" customFormat="1" ht="17.399999999999999" x14ac:dyDescent="0.4">
      <c r="A43" s="44" t="s">
        <v>82</v>
      </c>
      <c r="B43" s="45" t="s">
        <v>81</v>
      </c>
      <c r="C43" s="46">
        <v>25</v>
      </c>
      <c r="D43" s="47" t="s">
        <v>95</v>
      </c>
    </row>
    <row r="44" spans="1:4" s="52" customFormat="1" ht="17.399999999999999" x14ac:dyDescent="0.4">
      <c r="A44" s="44" t="s">
        <v>96</v>
      </c>
      <c r="B44" s="45" t="s">
        <v>25</v>
      </c>
      <c r="C44" s="46">
        <v>30</v>
      </c>
      <c r="D44" s="47" t="s">
        <v>51</v>
      </c>
    </row>
    <row r="45" spans="1:4" s="52" customFormat="1" ht="17.399999999999999" x14ac:dyDescent="0.4">
      <c r="A45" s="44" t="s">
        <v>96</v>
      </c>
      <c r="B45" s="45" t="s">
        <v>52</v>
      </c>
      <c r="C45" s="46">
        <v>120</v>
      </c>
      <c r="D45" s="47" t="s">
        <v>53</v>
      </c>
    </row>
    <row r="46" spans="1:4" s="52" customFormat="1" ht="17.399999999999999" x14ac:dyDescent="0.4">
      <c r="A46" s="44" t="s">
        <v>96</v>
      </c>
      <c r="B46" s="45" t="s">
        <v>54</v>
      </c>
      <c r="C46" s="46">
        <v>60</v>
      </c>
      <c r="D46" s="47" t="s">
        <v>55</v>
      </c>
    </row>
    <row r="47" spans="1:4" s="52" customFormat="1" ht="17.399999999999999" x14ac:dyDescent="0.4">
      <c r="A47" s="44" t="s">
        <v>96</v>
      </c>
      <c r="B47" s="45" t="s">
        <v>56</v>
      </c>
      <c r="C47" s="46">
        <v>120</v>
      </c>
      <c r="D47" s="47" t="s">
        <v>57</v>
      </c>
    </row>
    <row r="48" spans="1:4" s="52" customFormat="1" ht="17.399999999999999" x14ac:dyDescent="0.4">
      <c r="A48" s="44" t="s">
        <v>96</v>
      </c>
      <c r="B48" s="45" t="s">
        <v>58</v>
      </c>
      <c r="C48" s="46">
        <v>108</v>
      </c>
      <c r="D48" s="47" t="s">
        <v>59</v>
      </c>
    </row>
    <row r="49" spans="1:6" s="52" customFormat="1" ht="17.399999999999999" x14ac:dyDescent="0.4">
      <c r="A49" s="44" t="s">
        <v>96</v>
      </c>
      <c r="B49" s="45" t="s">
        <v>78</v>
      </c>
      <c r="C49" s="46">
        <v>180</v>
      </c>
      <c r="D49" s="47" t="s">
        <v>79</v>
      </c>
    </row>
    <row r="50" spans="1:6" s="52" customFormat="1" ht="17.399999999999999" x14ac:dyDescent="0.4">
      <c r="A50" s="44" t="s">
        <v>241</v>
      </c>
      <c r="B50" s="45" t="s">
        <v>26</v>
      </c>
      <c r="C50" s="46">
        <v>256</v>
      </c>
      <c r="D50" s="47" t="s">
        <v>37</v>
      </c>
    </row>
    <row r="51" spans="1:6" s="52" customFormat="1" ht="17.399999999999999" x14ac:dyDescent="0.4">
      <c r="A51" s="44" t="s">
        <v>241</v>
      </c>
      <c r="B51" s="45" t="s">
        <v>27</v>
      </c>
      <c r="C51" s="46">
        <v>60</v>
      </c>
      <c r="D51" s="47" t="s">
        <v>42</v>
      </c>
    </row>
    <row r="52" spans="1:6" s="52" customFormat="1" ht="17.399999999999999" x14ac:dyDescent="0.4">
      <c r="A52" s="44" t="s">
        <v>241</v>
      </c>
      <c r="B52" s="45" t="s">
        <v>28</v>
      </c>
      <c r="C52" s="46">
        <v>88</v>
      </c>
      <c r="D52" s="47" t="s">
        <v>41</v>
      </c>
    </row>
    <row r="53" spans="1:6" s="52" customFormat="1" ht="17.399999999999999" x14ac:dyDescent="0.4">
      <c r="A53" s="44" t="s">
        <v>241</v>
      </c>
      <c r="B53" s="45" t="s">
        <v>60</v>
      </c>
      <c r="C53" s="46">
        <v>296</v>
      </c>
      <c r="D53" s="47" t="s">
        <v>61</v>
      </c>
    </row>
    <row r="54" spans="1:6" s="52" customFormat="1" ht="17.399999999999999" x14ac:dyDescent="0.4">
      <c r="A54" s="50" t="s">
        <v>241</v>
      </c>
      <c r="B54" s="82" t="s">
        <v>189</v>
      </c>
      <c r="C54" s="46">
        <v>92</v>
      </c>
      <c r="D54" s="47" t="s">
        <v>116</v>
      </c>
    </row>
    <row r="55" spans="1:6" s="52" customFormat="1" ht="52.2" x14ac:dyDescent="0.4">
      <c r="A55" s="50" t="s">
        <v>237</v>
      </c>
      <c r="B55" s="45" t="s">
        <v>143</v>
      </c>
      <c r="C55" s="46">
        <v>100</v>
      </c>
      <c r="D55" s="47" t="s">
        <v>144</v>
      </c>
    </row>
    <row r="56" spans="1:6" s="52" customFormat="1" ht="54" customHeight="1" x14ac:dyDescent="0.4">
      <c r="A56" s="50" t="s">
        <v>237</v>
      </c>
      <c r="B56" s="49" t="s">
        <v>152</v>
      </c>
      <c r="C56" s="46">
        <v>182</v>
      </c>
      <c r="D56" s="47" t="s">
        <v>166</v>
      </c>
    </row>
    <row r="57" spans="1:6" s="52" customFormat="1" ht="17.399999999999999" x14ac:dyDescent="0.4">
      <c r="A57" s="44" t="s">
        <v>9</v>
      </c>
      <c r="B57" s="45" t="s">
        <v>13</v>
      </c>
      <c r="C57" s="46">
        <v>574</v>
      </c>
      <c r="D57" s="47" t="s">
        <v>194</v>
      </c>
    </row>
    <row r="58" spans="1:6" s="52" customFormat="1" ht="17.399999999999999" x14ac:dyDescent="0.4">
      <c r="A58" s="50" t="s">
        <v>96</v>
      </c>
      <c r="B58" s="45" t="s">
        <v>117</v>
      </c>
      <c r="C58" s="46">
        <v>174</v>
      </c>
      <c r="D58" s="47" t="s">
        <v>118</v>
      </c>
    </row>
    <row r="59" spans="1:6" s="42" customFormat="1" ht="17.399999999999999" x14ac:dyDescent="0.4">
      <c r="A59" s="44" t="s">
        <v>303</v>
      </c>
      <c r="B59" s="45" t="s">
        <v>16</v>
      </c>
      <c r="C59" s="46">
        <v>225</v>
      </c>
      <c r="D59" s="47" t="s">
        <v>24</v>
      </c>
    </row>
    <row r="60" spans="1:6" s="42" customFormat="1" ht="17.399999999999999" x14ac:dyDescent="0.4">
      <c r="A60" s="44" t="s">
        <v>303</v>
      </c>
      <c r="B60" s="45" t="s">
        <v>88</v>
      </c>
      <c r="C60" s="46">
        <v>508</v>
      </c>
      <c r="D60" s="47" t="s">
        <v>98</v>
      </c>
    </row>
    <row r="61" spans="1:6" s="42" customFormat="1" ht="52.2" x14ac:dyDescent="0.4">
      <c r="A61" s="50" t="s">
        <v>304</v>
      </c>
      <c r="B61" s="45" t="s">
        <v>226</v>
      </c>
      <c r="C61" s="46">
        <v>180</v>
      </c>
      <c r="D61" s="47" t="s">
        <v>225</v>
      </c>
    </row>
    <row r="62" spans="1:6" s="5" customFormat="1" ht="18" thickBot="1" x14ac:dyDescent="0.45">
      <c r="A62" s="113"/>
      <c r="B62" s="114" t="s">
        <v>94</v>
      </c>
      <c r="C62" s="115">
        <f>SUM(C6:C61)</f>
        <v>5613</v>
      </c>
      <c r="D62" s="116"/>
      <c r="E62" s="42"/>
    </row>
    <row r="63" spans="1:6" s="42" customFormat="1" ht="18" thickBot="1" x14ac:dyDescent="0.45">
      <c r="A63" s="72"/>
      <c r="B63" s="73"/>
      <c r="C63" s="73"/>
      <c r="D63" s="74"/>
      <c r="E63" s="5"/>
      <c r="F63" s="5"/>
    </row>
    <row r="64" spans="1:6" s="5" customFormat="1" ht="17.7" x14ac:dyDescent="0.6">
      <c r="A64" s="35" t="s">
        <v>130</v>
      </c>
      <c r="B64" s="36"/>
      <c r="C64" s="36"/>
      <c r="D64" s="36"/>
    </row>
    <row r="65" spans="1:6" s="5" customFormat="1" ht="17.399999999999999" x14ac:dyDescent="0.55000000000000004">
      <c r="A65" s="50" t="s">
        <v>242</v>
      </c>
      <c r="B65" s="75" t="s">
        <v>153</v>
      </c>
      <c r="C65" s="39">
        <v>66</v>
      </c>
      <c r="D65" s="38" t="s">
        <v>155</v>
      </c>
    </row>
    <row r="66" spans="1:6" s="42" customFormat="1" ht="17.399999999999999" x14ac:dyDescent="0.55000000000000004">
      <c r="A66" s="50" t="s">
        <v>242</v>
      </c>
      <c r="B66" s="75" t="s">
        <v>154</v>
      </c>
      <c r="C66" s="56">
        <v>64</v>
      </c>
      <c r="D66" s="57" t="s">
        <v>156</v>
      </c>
      <c r="E66" s="5"/>
      <c r="F66" s="5"/>
    </row>
    <row r="67" spans="1:6" s="42" customFormat="1" ht="17.399999999999999" x14ac:dyDescent="0.55000000000000004">
      <c r="A67" s="49" t="s">
        <v>365</v>
      </c>
      <c r="B67" s="127" t="s">
        <v>366</v>
      </c>
      <c r="C67" s="58">
        <v>64</v>
      </c>
      <c r="D67" s="57" t="s">
        <v>184</v>
      </c>
      <c r="E67" s="5"/>
      <c r="F67" s="5"/>
    </row>
    <row r="68" spans="1:6" s="42" customFormat="1" ht="34.799999999999997" x14ac:dyDescent="0.55000000000000004">
      <c r="A68" s="49" t="s">
        <v>330</v>
      </c>
      <c r="B68" s="127" t="s">
        <v>328</v>
      </c>
      <c r="C68" s="58">
        <v>130</v>
      </c>
      <c r="D68" s="57" t="s">
        <v>184</v>
      </c>
      <c r="E68" s="5"/>
      <c r="F68" s="5"/>
    </row>
    <row r="69" spans="1:6" s="42" customFormat="1" ht="34.799999999999997" x14ac:dyDescent="0.55000000000000004">
      <c r="A69" s="49" t="s">
        <v>330</v>
      </c>
      <c r="B69" s="127" t="s">
        <v>329</v>
      </c>
      <c r="C69" s="58">
        <v>114</v>
      </c>
      <c r="D69" s="57" t="s">
        <v>184</v>
      </c>
      <c r="E69" s="5"/>
      <c r="F69" s="5"/>
    </row>
    <row r="70" spans="1:6" s="42" customFormat="1" ht="17.399999999999999" x14ac:dyDescent="0.55000000000000004">
      <c r="A70" s="49" t="s">
        <v>317</v>
      </c>
      <c r="B70" s="127" t="s">
        <v>319</v>
      </c>
      <c r="C70" s="58">
        <v>75</v>
      </c>
      <c r="D70" s="57" t="s">
        <v>184</v>
      </c>
      <c r="E70" s="5"/>
      <c r="F70" s="5"/>
    </row>
    <row r="71" spans="1:6" s="5" customFormat="1" ht="17.399999999999999" x14ac:dyDescent="0.55000000000000004">
      <c r="A71" s="117" t="s">
        <v>46</v>
      </c>
      <c r="B71" s="118" t="s">
        <v>283</v>
      </c>
      <c r="C71" s="58">
        <v>24</v>
      </c>
      <c r="D71" s="47" t="s">
        <v>289</v>
      </c>
    </row>
    <row r="72" spans="1:6" s="5" customFormat="1" ht="17.399999999999999" x14ac:dyDescent="0.55000000000000004">
      <c r="A72" s="55" t="s">
        <v>243</v>
      </c>
      <c r="B72" s="55" t="s">
        <v>244</v>
      </c>
      <c r="C72" s="56">
        <v>160</v>
      </c>
      <c r="D72" s="55" t="s">
        <v>245</v>
      </c>
    </row>
    <row r="73" spans="1:6" s="5" customFormat="1" ht="17.399999999999999" x14ac:dyDescent="0.55000000000000004">
      <c r="A73" s="50" t="s">
        <v>180</v>
      </c>
      <c r="B73" s="75" t="s">
        <v>159</v>
      </c>
      <c r="C73" s="58">
        <v>120</v>
      </c>
      <c r="D73" s="57" t="s">
        <v>160</v>
      </c>
    </row>
    <row r="74" spans="1:6" s="5" customFormat="1" ht="34.799999999999997" x14ac:dyDescent="0.55000000000000004">
      <c r="A74" s="50" t="s">
        <v>360</v>
      </c>
      <c r="B74" s="146" t="s">
        <v>359</v>
      </c>
      <c r="C74" s="58">
        <v>40</v>
      </c>
      <c r="D74" s="57" t="s">
        <v>184</v>
      </c>
    </row>
    <row r="75" spans="1:6" s="42" customFormat="1" ht="17.399999999999999" x14ac:dyDescent="0.4">
      <c r="A75" s="44" t="s">
        <v>241</v>
      </c>
      <c r="B75" s="82" t="s">
        <v>188</v>
      </c>
      <c r="C75" s="46">
        <v>130</v>
      </c>
      <c r="D75" s="47" t="s">
        <v>190</v>
      </c>
      <c r="E75" s="5"/>
      <c r="F75" s="5"/>
    </row>
    <row r="76" spans="1:6" s="42" customFormat="1" ht="17.399999999999999" x14ac:dyDescent="0.4">
      <c r="A76" s="44" t="s">
        <v>241</v>
      </c>
      <c r="B76" s="82" t="s">
        <v>207</v>
      </c>
      <c r="C76" s="53">
        <v>40</v>
      </c>
      <c r="D76" s="47" t="s">
        <v>208</v>
      </c>
      <c r="E76" s="5"/>
      <c r="F76" s="5"/>
    </row>
    <row r="77" spans="1:6" s="5" customFormat="1" ht="17.399999999999999" x14ac:dyDescent="0.55000000000000004">
      <c r="A77" s="44" t="s">
        <v>241</v>
      </c>
      <c r="B77" s="105" t="s">
        <v>230</v>
      </c>
      <c r="C77" s="106">
        <v>112</v>
      </c>
      <c r="D77" s="47" t="s">
        <v>231</v>
      </c>
    </row>
    <row r="78" spans="1:6" s="5" customFormat="1" ht="17.399999999999999" x14ac:dyDescent="0.55000000000000004">
      <c r="A78" s="111" t="s">
        <v>299</v>
      </c>
      <c r="B78" s="118" t="s">
        <v>264</v>
      </c>
      <c r="C78" s="106">
        <v>112</v>
      </c>
      <c r="D78" s="47" t="s">
        <v>265</v>
      </c>
    </row>
    <row r="79" spans="1:6" s="5" customFormat="1" ht="17.399999999999999" x14ac:dyDescent="0.55000000000000004">
      <c r="A79" s="117" t="s">
        <v>290</v>
      </c>
      <c r="B79" s="118" t="s">
        <v>230</v>
      </c>
      <c r="C79" s="106">
        <v>180</v>
      </c>
      <c r="D79" s="47" t="s">
        <v>184</v>
      </c>
    </row>
    <row r="80" spans="1:6" s="5" customFormat="1" ht="17.399999999999999" x14ac:dyDescent="0.55000000000000004">
      <c r="A80" s="121" t="s">
        <v>241</v>
      </c>
      <c r="B80" s="105" t="s">
        <v>280</v>
      </c>
      <c r="C80" s="58">
        <v>1140</v>
      </c>
      <c r="D80" s="47" t="s">
        <v>282</v>
      </c>
    </row>
    <row r="81" spans="1:6" s="5" customFormat="1" ht="17.399999999999999" x14ac:dyDescent="0.55000000000000004">
      <c r="A81" s="121" t="s">
        <v>241</v>
      </c>
      <c r="B81" s="119" t="s">
        <v>326</v>
      </c>
      <c r="C81" s="58">
        <v>84</v>
      </c>
      <c r="D81" s="47" t="s">
        <v>327</v>
      </c>
    </row>
    <row r="82" spans="1:6" s="5" customFormat="1" ht="17.399999999999999" x14ac:dyDescent="0.55000000000000004">
      <c r="A82" s="117" t="s">
        <v>290</v>
      </c>
      <c r="B82" s="119" t="s">
        <v>279</v>
      </c>
      <c r="C82" s="106">
        <v>260</v>
      </c>
      <c r="D82" s="47" t="s">
        <v>184</v>
      </c>
    </row>
    <row r="83" spans="1:6" s="5" customFormat="1" ht="17.399999999999999" x14ac:dyDescent="0.55000000000000004">
      <c r="A83" s="117" t="s">
        <v>290</v>
      </c>
      <c r="B83" s="119" t="s">
        <v>295</v>
      </c>
      <c r="C83" s="106">
        <v>50</v>
      </c>
      <c r="D83" s="47" t="s">
        <v>300</v>
      </c>
    </row>
    <row r="84" spans="1:6" s="5" customFormat="1" ht="17.399999999999999" x14ac:dyDescent="0.55000000000000004">
      <c r="A84" s="117" t="s">
        <v>318</v>
      </c>
      <c r="B84" s="119" t="s">
        <v>320</v>
      </c>
      <c r="C84" s="106">
        <v>158</v>
      </c>
      <c r="D84" s="47" t="s">
        <v>321</v>
      </c>
    </row>
    <row r="85" spans="1:6" s="5" customFormat="1" ht="17.399999999999999" x14ac:dyDescent="0.55000000000000004">
      <c r="A85" s="117" t="s">
        <v>318</v>
      </c>
      <c r="B85" s="119" t="s">
        <v>322</v>
      </c>
      <c r="C85" s="106">
        <v>138</v>
      </c>
      <c r="D85" s="47" t="s">
        <v>323</v>
      </c>
    </row>
    <row r="86" spans="1:6" s="5" customFormat="1" ht="55.5" customHeight="1" x14ac:dyDescent="0.55000000000000004">
      <c r="A86" s="120" t="s">
        <v>286</v>
      </c>
      <c r="B86" s="105" t="s">
        <v>281</v>
      </c>
      <c r="C86" s="106">
        <v>213</v>
      </c>
      <c r="D86" s="47" t="s">
        <v>184</v>
      </c>
    </row>
    <row r="87" spans="1:6" s="5" customFormat="1" ht="17.399999999999999" x14ac:dyDescent="0.55000000000000004">
      <c r="A87" s="117" t="s">
        <v>284</v>
      </c>
      <c r="B87" s="119" t="s">
        <v>285</v>
      </c>
      <c r="C87" s="106">
        <v>150</v>
      </c>
      <c r="D87" s="47" t="s">
        <v>184</v>
      </c>
    </row>
    <row r="88" spans="1:6" s="5" customFormat="1" ht="17.399999999999999" x14ac:dyDescent="0.55000000000000004">
      <c r="A88" s="117" t="s">
        <v>361</v>
      </c>
      <c r="B88" s="105" t="s">
        <v>362</v>
      </c>
      <c r="C88" s="39">
        <v>95</v>
      </c>
      <c r="D88" s="47" t="s">
        <v>184</v>
      </c>
    </row>
    <row r="89" spans="1:6" s="5" customFormat="1" ht="17.399999999999999" x14ac:dyDescent="0.55000000000000004">
      <c r="A89" s="117" t="s">
        <v>361</v>
      </c>
      <c r="B89" s="93" t="s">
        <v>363</v>
      </c>
      <c r="C89" s="77">
        <v>50</v>
      </c>
      <c r="D89" s="47" t="s">
        <v>184</v>
      </c>
    </row>
    <row r="90" spans="1:6" s="5" customFormat="1" ht="17.399999999999999" x14ac:dyDescent="0.55000000000000004">
      <c r="A90" s="117" t="s">
        <v>361</v>
      </c>
      <c r="B90" s="93" t="s">
        <v>364</v>
      </c>
      <c r="C90" s="77">
        <v>35</v>
      </c>
      <c r="D90" s="47" t="s">
        <v>184</v>
      </c>
    </row>
    <row r="91" spans="1:6" s="5" customFormat="1" ht="17.7" thickBot="1" x14ac:dyDescent="0.6">
      <c r="A91" s="148" t="s">
        <v>372</v>
      </c>
      <c r="B91" s="155" t="s">
        <v>295</v>
      </c>
      <c r="C91" s="147">
        <v>10</v>
      </c>
      <c r="D91" s="47" t="s">
        <v>184</v>
      </c>
    </row>
    <row r="92" spans="1:6" s="5" customFormat="1" ht="18" thickBot="1" x14ac:dyDescent="0.65">
      <c r="A92" s="27"/>
      <c r="B92" s="28"/>
      <c r="C92" s="20">
        <f>SUM(C65:C91)</f>
        <v>3814</v>
      </c>
      <c r="D92" s="29"/>
    </row>
    <row r="93" spans="1:6" s="42" customFormat="1" ht="18" thickBot="1" x14ac:dyDescent="0.65">
      <c r="A93" s="40"/>
      <c r="B93" s="41"/>
      <c r="C93" s="41"/>
      <c r="D93" s="41"/>
    </row>
    <row r="94" spans="1:6" s="5" customFormat="1" ht="17.7" x14ac:dyDescent="0.6">
      <c r="A94" s="35" t="s">
        <v>132</v>
      </c>
      <c r="B94" s="36"/>
      <c r="C94" s="36"/>
      <c r="D94" s="159"/>
      <c r="E94" s="42"/>
      <c r="F94" s="42"/>
    </row>
    <row r="95" spans="1:6" s="42" customFormat="1" ht="34.799999999999997" x14ac:dyDescent="0.55000000000000004">
      <c r="A95" s="50" t="s">
        <v>356</v>
      </c>
      <c r="B95" s="88" t="s">
        <v>199</v>
      </c>
      <c r="C95" s="56">
        <v>18</v>
      </c>
      <c r="D95" s="153" t="s">
        <v>412</v>
      </c>
    </row>
    <row r="96" spans="1:6" s="42" customFormat="1" ht="34.799999999999997" x14ac:dyDescent="0.55000000000000004">
      <c r="A96" s="50" t="s">
        <v>410</v>
      </c>
      <c r="B96" s="88" t="s">
        <v>357</v>
      </c>
      <c r="C96" s="58">
        <v>56</v>
      </c>
      <c r="D96" s="153" t="s">
        <v>401</v>
      </c>
    </row>
    <row r="97" spans="1:4" s="42" customFormat="1" ht="17.399999999999999" x14ac:dyDescent="0.55000000000000004">
      <c r="A97" s="50" t="s">
        <v>356</v>
      </c>
      <c r="B97" s="55" t="s">
        <v>254</v>
      </c>
      <c r="C97" s="78">
        <v>120</v>
      </c>
      <c r="D97" s="65" t="s">
        <v>255</v>
      </c>
    </row>
    <row r="98" spans="1:4" s="42" customFormat="1" ht="69.599999999999994" x14ac:dyDescent="0.55000000000000004">
      <c r="A98" s="50" t="s">
        <v>240</v>
      </c>
      <c r="B98" s="109" t="s">
        <v>199</v>
      </c>
      <c r="C98" s="56">
        <v>94</v>
      </c>
      <c r="D98" s="110" t="s">
        <v>271</v>
      </c>
    </row>
    <row r="99" spans="1:4" s="42" customFormat="1" ht="34.799999999999997" x14ac:dyDescent="0.55000000000000004">
      <c r="A99" s="50" t="s">
        <v>240</v>
      </c>
      <c r="B99" s="109" t="s">
        <v>269</v>
      </c>
      <c r="C99" s="56">
        <v>96</v>
      </c>
      <c r="D99" s="110" t="s">
        <v>275</v>
      </c>
    </row>
    <row r="100" spans="1:4" s="42" customFormat="1" ht="17.399999999999999" x14ac:dyDescent="0.55000000000000004">
      <c r="A100" s="50" t="s">
        <v>240</v>
      </c>
      <c r="B100" s="88" t="s">
        <v>195</v>
      </c>
      <c r="C100" s="56">
        <v>66</v>
      </c>
      <c r="D100" s="55" t="s">
        <v>171</v>
      </c>
    </row>
    <row r="101" spans="1:4" s="42" customFormat="1" ht="17.399999999999999" x14ac:dyDescent="0.55000000000000004">
      <c r="A101" s="50" t="s">
        <v>240</v>
      </c>
      <c r="B101" s="88" t="s">
        <v>253</v>
      </c>
      <c r="C101" s="56">
        <v>36</v>
      </c>
      <c r="D101" s="71" t="s">
        <v>292</v>
      </c>
    </row>
    <row r="102" spans="1:4" s="42" customFormat="1" ht="17.399999999999999" x14ac:dyDescent="0.55000000000000004">
      <c r="A102" s="50" t="s">
        <v>242</v>
      </c>
      <c r="B102" s="88" t="s">
        <v>196</v>
      </c>
      <c r="C102" s="56">
        <v>63</v>
      </c>
      <c r="D102" s="55" t="s">
        <v>197</v>
      </c>
    </row>
    <row r="103" spans="1:4" s="42" customFormat="1" ht="52.2" x14ac:dyDescent="0.55000000000000004">
      <c r="A103" s="50" t="s">
        <v>309</v>
      </c>
      <c r="B103" s="88" t="s">
        <v>308</v>
      </c>
      <c r="C103" s="56">
        <v>175</v>
      </c>
      <c r="D103" s="71" t="s">
        <v>402</v>
      </c>
    </row>
    <row r="104" spans="1:4" s="42" customFormat="1" ht="17.399999999999999" x14ac:dyDescent="0.55000000000000004">
      <c r="A104" s="44" t="s">
        <v>105</v>
      </c>
      <c r="B104" s="55" t="s">
        <v>209</v>
      </c>
      <c r="C104" s="78">
        <v>34</v>
      </c>
      <c r="D104" s="65" t="s">
        <v>210</v>
      </c>
    </row>
    <row r="105" spans="1:4" s="42" customFormat="1" ht="17.399999999999999" x14ac:dyDescent="0.55000000000000004">
      <c r="A105" s="44" t="s">
        <v>252</v>
      </c>
      <c r="B105" s="55" t="s">
        <v>266</v>
      </c>
      <c r="C105" s="78">
        <v>2</v>
      </c>
      <c r="D105" s="122">
        <v>144012</v>
      </c>
    </row>
    <row r="106" spans="1:4" s="42" customFormat="1" ht="52.2" x14ac:dyDescent="0.55000000000000004">
      <c r="A106" s="50" t="s">
        <v>260</v>
      </c>
      <c r="B106" s="55" t="s">
        <v>258</v>
      </c>
      <c r="C106" s="78">
        <v>130</v>
      </c>
      <c r="D106" s="65" t="s">
        <v>297</v>
      </c>
    </row>
    <row r="107" spans="1:4" s="42" customFormat="1" ht="87" x14ac:dyDescent="0.55000000000000004">
      <c r="A107" s="50" t="s">
        <v>260</v>
      </c>
      <c r="B107" s="55" t="s">
        <v>235</v>
      </c>
      <c r="C107" s="78">
        <v>120</v>
      </c>
      <c r="D107" s="65" t="s">
        <v>403</v>
      </c>
    </row>
    <row r="108" spans="1:4" s="42" customFormat="1" ht="17.399999999999999" x14ac:dyDescent="0.55000000000000004">
      <c r="A108" s="100" t="s">
        <v>251</v>
      </c>
      <c r="B108" s="101" t="s">
        <v>267</v>
      </c>
      <c r="C108" s="102">
        <v>14</v>
      </c>
      <c r="D108" s="103" t="s">
        <v>268</v>
      </c>
    </row>
    <row r="109" spans="1:4" s="42" customFormat="1" ht="52.2" x14ac:dyDescent="0.55000000000000004">
      <c r="A109" s="50" t="s">
        <v>252</v>
      </c>
      <c r="B109" s="55" t="s">
        <v>199</v>
      </c>
      <c r="C109" s="78">
        <v>28</v>
      </c>
      <c r="D109" s="65" t="s">
        <v>261</v>
      </c>
    </row>
    <row r="110" spans="1:4" s="42" customFormat="1" ht="52.2" x14ac:dyDescent="0.55000000000000004">
      <c r="A110" s="100" t="s">
        <v>251</v>
      </c>
      <c r="B110" s="101" t="s">
        <v>269</v>
      </c>
      <c r="C110" s="102">
        <v>54</v>
      </c>
      <c r="D110" s="103" t="s">
        <v>288</v>
      </c>
    </row>
    <row r="111" spans="1:4" s="42" customFormat="1" ht="17.399999999999999" x14ac:dyDescent="0.55000000000000004">
      <c r="A111" s="100" t="s">
        <v>252</v>
      </c>
      <c r="B111" s="101" t="s">
        <v>335</v>
      </c>
      <c r="C111" s="102">
        <v>20</v>
      </c>
      <c r="D111" s="103" t="s">
        <v>336</v>
      </c>
    </row>
    <row r="112" spans="1:4" s="42" customFormat="1" ht="17.399999999999999" x14ac:dyDescent="0.55000000000000004">
      <c r="A112" s="50" t="s">
        <v>252</v>
      </c>
      <c r="B112" s="55" t="s">
        <v>249</v>
      </c>
      <c r="C112" s="78">
        <v>12</v>
      </c>
      <c r="D112" s="65" t="s">
        <v>256</v>
      </c>
    </row>
    <row r="113" spans="1:5" s="42" customFormat="1" ht="17.399999999999999" x14ac:dyDescent="0.55000000000000004">
      <c r="A113" s="50" t="s">
        <v>252</v>
      </c>
      <c r="B113" s="55" t="s">
        <v>222</v>
      </c>
      <c r="C113" s="78">
        <v>20</v>
      </c>
      <c r="D113" s="65" t="s">
        <v>224</v>
      </c>
    </row>
    <row r="114" spans="1:5" s="42" customFormat="1" ht="17.399999999999999" x14ac:dyDescent="0.55000000000000004">
      <c r="A114" s="50" t="s">
        <v>181</v>
      </c>
      <c r="B114" s="88" t="s">
        <v>238</v>
      </c>
      <c r="C114" s="56">
        <v>89</v>
      </c>
      <c r="D114" s="57" t="s">
        <v>239</v>
      </c>
    </row>
    <row r="115" spans="1:5" s="42" customFormat="1" ht="17.399999999999999" x14ac:dyDescent="0.55000000000000004">
      <c r="A115" s="50" t="s">
        <v>181</v>
      </c>
      <c r="B115" s="55" t="s">
        <v>217</v>
      </c>
      <c r="C115" s="77">
        <v>20</v>
      </c>
      <c r="D115" s="65" t="s">
        <v>185</v>
      </c>
    </row>
    <row r="116" spans="1:5" s="42" customFormat="1" ht="87" x14ac:dyDescent="0.55000000000000004">
      <c r="A116" s="50" t="s">
        <v>181</v>
      </c>
      <c r="B116" s="117" t="s">
        <v>314</v>
      </c>
      <c r="C116" s="77">
        <v>31</v>
      </c>
      <c r="D116" s="65" t="s">
        <v>405</v>
      </c>
      <c r="E116" s="125"/>
    </row>
    <row r="117" spans="1:5" s="42" customFormat="1" ht="87" x14ac:dyDescent="0.55000000000000004">
      <c r="A117" s="50" t="s">
        <v>358</v>
      </c>
      <c r="B117" s="117" t="s">
        <v>308</v>
      </c>
      <c r="C117" s="77">
        <v>40</v>
      </c>
      <c r="D117" s="153" t="s">
        <v>404</v>
      </c>
      <c r="E117" s="125"/>
    </row>
    <row r="118" spans="1:5" s="42" customFormat="1" ht="52.2" x14ac:dyDescent="0.55000000000000004">
      <c r="A118" s="76" t="s">
        <v>250</v>
      </c>
      <c r="B118" s="55" t="s">
        <v>182</v>
      </c>
      <c r="C118" s="77">
        <v>132</v>
      </c>
      <c r="D118" s="65" t="s">
        <v>301</v>
      </c>
      <c r="E118" s="125"/>
    </row>
    <row r="119" spans="1:5" s="42" customFormat="1" ht="34.799999999999997" x14ac:dyDescent="0.55000000000000004">
      <c r="A119" s="50" t="s">
        <v>107</v>
      </c>
      <c r="B119" s="88" t="s">
        <v>199</v>
      </c>
      <c r="C119" s="123">
        <v>22</v>
      </c>
      <c r="D119" s="71" t="s">
        <v>413</v>
      </c>
      <c r="E119" s="125"/>
    </row>
    <row r="120" spans="1:5" s="42" customFormat="1" ht="34.799999999999997" x14ac:dyDescent="0.55000000000000004">
      <c r="A120" s="50" t="s">
        <v>107</v>
      </c>
      <c r="B120" s="88" t="s">
        <v>269</v>
      </c>
      <c r="C120" s="123">
        <v>32</v>
      </c>
      <c r="D120" s="110" t="s">
        <v>272</v>
      </c>
      <c r="E120" s="125"/>
    </row>
    <row r="121" spans="1:5" s="42" customFormat="1" ht="52.2" x14ac:dyDescent="0.55000000000000004">
      <c r="A121" s="50" t="s">
        <v>243</v>
      </c>
      <c r="B121" s="88" t="s">
        <v>349</v>
      </c>
      <c r="C121" s="141">
        <v>160</v>
      </c>
      <c r="D121" s="153" t="s">
        <v>414</v>
      </c>
      <c r="E121" s="125"/>
    </row>
    <row r="122" spans="1:5" s="42" customFormat="1" ht="17.399999999999999" x14ac:dyDescent="0.55000000000000004">
      <c r="A122" s="100" t="s">
        <v>311</v>
      </c>
      <c r="B122" s="101" t="s">
        <v>258</v>
      </c>
      <c r="C122" s="78">
        <v>16</v>
      </c>
      <c r="D122" s="103" t="s">
        <v>296</v>
      </c>
      <c r="E122" s="126"/>
    </row>
    <row r="123" spans="1:5" s="42" customFormat="1" ht="17.399999999999999" x14ac:dyDescent="0.55000000000000004">
      <c r="A123" s="50" t="s">
        <v>311</v>
      </c>
      <c r="B123" s="55" t="s">
        <v>235</v>
      </c>
      <c r="C123" s="78">
        <v>34</v>
      </c>
      <c r="D123" s="57" t="s">
        <v>337</v>
      </c>
    </row>
    <row r="124" spans="1:5" s="42" customFormat="1" ht="52.2" x14ac:dyDescent="0.55000000000000004">
      <c r="A124" s="50" t="s">
        <v>287</v>
      </c>
      <c r="B124" s="55" t="s">
        <v>269</v>
      </c>
      <c r="C124" s="78">
        <v>43</v>
      </c>
      <c r="D124" s="153" t="s">
        <v>415</v>
      </c>
    </row>
    <row r="125" spans="1:5" s="42" customFormat="1" ht="17.399999999999999" x14ac:dyDescent="0.55000000000000004">
      <c r="A125" s="100" t="s">
        <v>287</v>
      </c>
      <c r="B125" s="101" t="s">
        <v>238</v>
      </c>
      <c r="C125" s="102">
        <v>88</v>
      </c>
      <c r="D125" s="103" t="s">
        <v>257</v>
      </c>
    </row>
    <row r="126" spans="1:5" s="42" customFormat="1" ht="17.399999999999999" x14ac:dyDescent="0.55000000000000004">
      <c r="A126" s="100" t="s">
        <v>287</v>
      </c>
      <c r="B126" s="101" t="s">
        <v>308</v>
      </c>
      <c r="C126" s="102">
        <v>48</v>
      </c>
      <c r="D126" s="103" t="s">
        <v>416</v>
      </c>
    </row>
    <row r="127" spans="1:5" s="42" customFormat="1" ht="17.399999999999999" x14ac:dyDescent="0.55000000000000004">
      <c r="A127" s="50" t="s">
        <v>287</v>
      </c>
      <c r="B127" s="55" t="s">
        <v>221</v>
      </c>
      <c r="C127" s="78">
        <v>63</v>
      </c>
      <c r="D127" s="65" t="s">
        <v>223</v>
      </c>
    </row>
    <row r="128" spans="1:5" s="42" customFormat="1" ht="52.2" x14ac:dyDescent="0.55000000000000004">
      <c r="A128" s="50" t="s">
        <v>315</v>
      </c>
      <c r="B128" s="55" t="s">
        <v>314</v>
      </c>
      <c r="C128" s="78">
        <v>20</v>
      </c>
      <c r="D128" s="65" t="s">
        <v>316</v>
      </c>
    </row>
    <row r="129" spans="1:4" s="42" customFormat="1" ht="17.399999999999999" x14ac:dyDescent="0.55000000000000004">
      <c r="A129" s="50" t="s">
        <v>276</v>
      </c>
      <c r="B129" s="55" t="s">
        <v>277</v>
      </c>
      <c r="C129" s="78">
        <v>57</v>
      </c>
      <c r="D129" s="65" t="s">
        <v>278</v>
      </c>
    </row>
    <row r="130" spans="1:4" s="42" customFormat="1" ht="34.799999999999997" x14ac:dyDescent="0.55000000000000004">
      <c r="A130" s="50" t="s">
        <v>334</v>
      </c>
      <c r="B130" s="55" t="s">
        <v>232</v>
      </c>
      <c r="C130" s="78">
        <v>304</v>
      </c>
      <c r="D130" s="65" t="s">
        <v>312</v>
      </c>
    </row>
    <row r="131" spans="1:4" s="42" customFormat="1" ht="34.799999999999997" x14ac:dyDescent="0.55000000000000004">
      <c r="A131" s="50" t="s">
        <v>407</v>
      </c>
      <c r="B131" s="55" t="s">
        <v>234</v>
      </c>
      <c r="C131" s="78">
        <v>160</v>
      </c>
      <c r="D131" s="65" t="s">
        <v>236</v>
      </c>
    </row>
    <row r="132" spans="1:4" s="42" customFormat="1" ht="17.399999999999999" x14ac:dyDescent="0.55000000000000004">
      <c r="A132" s="100" t="s">
        <v>241</v>
      </c>
      <c r="B132" s="101" t="s">
        <v>220</v>
      </c>
      <c r="C132" s="102">
        <v>184</v>
      </c>
      <c r="D132" s="103" t="s">
        <v>293</v>
      </c>
    </row>
    <row r="133" spans="1:4" s="42" customFormat="1" ht="17.399999999999999" x14ac:dyDescent="0.55000000000000004">
      <c r="A133" s="50" t="s">
        <v>82</v>
      </c>
      <c r="B133" s="93" t="s">
        <v>198</v>
      </c>
      <c r="C133" s="56">
        <v>61</v>
      </c>
      <c r="D133" s="57" t="s">
        <v>183</v>
      </c>
    </row>
    <row r="134" spans="1:4" s="42" customFormat="1" ht="17.399999999999999" x14ac:dyDescent="0.55000000000000004">
      <c r="A134" s="76" t="s">
        <v>142</v>
      </c>
      <c r="B134" s="55" t="s">
        <v>182</v>
      </c>
      <c r="C134" s="77">
        <v>196</v>
      </c>
      <c r="D134" s="65" t="s">
        <v>291</v>
      </c>
    </row>
    <row r="135" spans="1:4" s="42" customFormat="1" ht="17.399999999999999" x14ac:dyDescent="0.55000000000000004">
      <c r="A135" s="100" t="s">
        <v>303</v>
      </c>
      <c r="B135" s="101" t="s">
        <v>220</v>
      </c>
      <c r="C135" s="102">
        <v>364</v>
      </c>
      <c r="D135" s="103" t="s">
        <v>229</v>
      </c>
    </row>
    <row r="136" spans="1:4" s="42" customFormat="1" ht="17.399999999999999" x14ac:dyDescent="0.55000000000000004">
      <c r="A136" s="50" t="s">
        <v>303</v>
      </c>
      <c r="B136" s="55" t="s">
        <v>211</v>
      </c>
      <c r="C136" s="78">
        <v>48</v>
      </c>
      <c r="D136" s="65" t="s">
        <v>212</v>
      </c>
    </row>
    <row r="137" spans="1:4" s="42" customFormat="1" ht="17.399999999999999" x14ac:dyDescent="0.55000000000000004">
      <c r="A137" s="50" t="s">
        <v>313</v>
      </c>
      <c r="B137" s="55" t="s">
        <v>262</v>
      </c>
      <c r="C137" s="78">
        <v>200</v>
      </c>
      <c r="D137" s="112" t="s">
        <v>263</v>
      </c>
    </row>
    <row r="138" spans="1:4" s="42" customFormat="1" ht="17.399999999999999" x14ac:dyDescent="0.55000000000000004">
      <c r="A138" s="50" t="s">
        <v>96</v>
      </c>
      <c r="B138" s="55" t="s">
        <v>273</v>
      </c>
      <c r="C138" s="78">
        <v>388</v>
      </c>
      <c r="D138" s="112" t="s">
        <v>274</v>
      </c>
    </row>
    <row r="139" spans="1:4" s="42" customFormat="1" ht="17.399999999999999" x14ac:dyDescent="0.55000000000000004">
      <c r="A139" s="50" t="s">
        <v>313</v>
      </c>
      <c r="B139" s="55" t="s">
        <v>331</v>
      </c>
      <c r="C139" s="78">
        <v>86</v>
      </c>
      <c r="D139" s="112" t="s">
        <v>332</v>
      </c>
    </row>
    <row r="140" spans="1:4" s="42" customFormat="1" ht="52.2" x14ac:dyDescent="0.55000000000000004">
      <c r="A140" s="50" t="s">
        <v>303</v>
      </c>
      <c r="B140" s="55" t="s">
        <v>270</v>
      </c>
      <c r="C140" s="78">
        <v>110</v>
      </c>
      <c r="D140" s="153" t="s">
        <v>417</v>
      </c>
    </row>
    <row r="141" spans="1:4" s="42" customFormat="1" ht="52.2" x14ac:dyDescent="0.55000000000000004">
      <c r="A141" s="100" t="s">
        <v>305</v>
      </c>
      <c r="B141" s="101" t="s">
        <v>235</v>
      </c>
      <c r="C141" s="102">
        <v>50</v>
      </c>
      <c r="D141" s="153" t="s">
        <v>408</v>
      </c>
    </row>
    <row r="142" spans="1:4" s="42" customFormat="1" ht="17.399999999999999" x14ac:dyDescent="0.55000000000000004">
      <c r="A142" s="100" t="s">
        <v>305</v>
      </c>
      <c r="B142" s="101" t="s">
        <v>340</v>
      </c>
      <c r="C142" s="102">
        <v>5</v>
      </c>
      <c r="D142" s="154" t="s">
        <v>406</v>
      </c>
    </row>
    <row r="143" spans="1:4" s="42" customFormat="1" ht="17.399999999999999" x14ac:dyDescent="0.55000000000000004">
      <c r="A143" s="50" t="s">
        <v>409</v>
      </c>
      <c r="B143" s="88" t="s">
        <v>269</v>
      </c>
      <c r="C143" s="56">
        <v>48</v>
      </c>
      <c r="D143" s="55" t="s">
        <v>294</v>
      </c>
    </row>
    <row r="144" spans="1:4" s="42" customFormat="1" ht="52.2" x14ac:dyDescent="0.55000000000000004">
      <c r="A144" s="100" t="s">
        <v>306</v>
      </c>
      <c r="B144" s="101" t="s">
        <v>258</v>
      </c>
      <c r="C144" s="102">
        <v>6</v>
      </c>
      <c r="D144" s="103" t="s">
        <v>259</v>
      </c>
    </row>
    <row r="145" spans="1:4" s="42" customFormat="1" ht="17.399999999999999" x14ac:dyDescent="0.55000000000000004">
      <c r="A145" s="100" t="s">
        <v>324</v>
      </c>
      <c r="B145" s="101" t="s">
        <v>325</v>
      </c>
      <c r="C145" s="102">
        <v>6</v>
      </c>
      <c r="D145" s="103" t="s">
        <v>333</v>
      </c>
    </row>
    <row r="146" spans="1:4" s="42" customFormat="1" ht="52.5" thickBot="1" x14ac:dyDescent="0.6">
      <c r="A146" s="130" t="s">
        <v>306</v>
      </c>
      <c r="B146" s="88" t="s">
        <v>341</v>
      </c>
      <c r="C146" s="78">
        <v>42</v>
      </c>
      <c r="D146" s="156" t="s">
        <v>411</v>
      </c>
    </row>
    <row r="147" spans="1:4" s="42" customFormat="1" ht="18" thickBot="1" x14ac:dyDescent="0.65">
      <c r="A147" s="131"/>
      <c r="B147" s="132"/>
      <c r="C147" s="128">
        <f>SUM(C95:C146)</f>
        <v>4311</v>
      </c>
      <c r="D147" s="133"/>
    </row>
    <row r="148" spans="1:4" s="42" customFormat="1" ht="17.7" x14ac:dyDescent="0.6">
      <c r="A148" s="40"/>
      <c r="B148" s="41"/>
      <c r="C148" s="129"/>
      <c r="D148" s="41"/>
    </row>
    <row r="149" spans="1:4" s="42" customFormat="1" ht="17.7" x14ac:dyDescent="0.6">
      <c r="A149" s="136" t="s">
        <v>371</v>
      </c>
      <c r="B149" s="134"/>
      <c r="C149" s="135"/>
      <c r="D149" s="134"/>
    </row>
    <row r="150" spans="1:4" s="42" customFormat="1" ht="69.599999999999994" x14ac:dyDescent="0.55000000000000004">
      <c r="A150" s="55" t="s">
        <v>252</v>
      </c>
      <c r="B150" s="55" t="s">
        <v>338</v>
      </c>
      <c r="C150" s="142">
        <v>48</v>
      </c>
      <c r="D150" s="153" t="s">
        <v>379</v>
      </c>
    </row>
    <row r="151" spans="1:4" s="42" customFormat="1" ht="17.399999999999999" x14ac:dyDescent="0.55000000000000004">
      <c r="A151" s="55"/>
      <c r="B151" s="55" t="s">
        <v>339</v>
      </c>
      <c r="C151" s="142">
        <v>56</v>
      </c>
      <c r="D151" s="154" t="s">
        <v>381</v>
      </c>
    </row>
    <row r="152" spans="1:4" s="42" customFormat="1" ht="17.399999999999999" x14ac:dyDescent="0.55000000000000004">
      <c r="A152" s="55"/>
      <c r="B152" s="55" t="s">
        <v>258</v>
      </c>
      <c r="C152" s="142">
        <v>14</v>
      </c>
      <c r="D152" s="154" t="s">
        <v>380</v>
      </c>
    </row>
    <row r="153" spans="1:4" s="42" customFormat="1" ht="69.599999999999994" x14ac:dyDescent="0.55000000000000004">
      <c r="A153" s="55"/>
      <c r="B153" s="55" t="s">
        <v>340</v>
      </c>
      <c r="C153" s="142">
        <v>20</v>
      </c>
      <c r="D153" s="71" t="s">
        <v>382</v>
      </c>
    </row>
    <row r="154" spans="1:4" s="42" customFormat="1" ht="34.799999999999997" x14ac:dyDescent="0.55000000000000004">
      <c r="A154" s="55"/>
      <c r="B154" s="55" t="s">
        <v>199</v>
      </c>
      <c r="C154" s="142">
        <v>22</v>
      </c>
      <c r="D154" s="153" t="s">
        <v>383</v>
      </c>
    </row>
    <row r="155" spans="1:4" s="42" customFormat="1" ht="34.799999999999997" x14ac:dyDescent="0.55000000000000004">
      <c r="A155" s="55"/>
      <c r="B155" s="55" t="s">
        <v>341</v>
      </c>
      <c r="C155" s="142">
        <v>36</v>
      </c>
      <c r="D155" s="153" t="s">
        <v>384</v>
      </c>
    </row>
    <row r="156" spans="1:4" s="42" customFormat="1" ht="139.19999999999999" x14ac:dyDescent="0.55000000000000004">
      <c r="A156" s="55" t="s">
        <v>342</v>
      </c>
      <c r="B156" s="55" t="s">
        <v>343</v>
      </c>
      <c r="C156" s="142">
        <v>184</v>
      </c>
      <c r="D156" s="153" t="s">
        <v>418</v>
      </c>
    </row>
    <row r="157" spans="1:4" s="42" customFormat="1" ht="35.1" x14ac:dyDescent="0.6">
      <c r="A157" s="145"/>
      <c r="B157" s="55" t="s">
        <v>254</v>
      </c>
      <c r="C157" s="142">
        <v>288</v>
      </c>
      <c r="D157" s="71" t="s">
        <v>419</v>
      </c>
    </row>
    <row r="158" spans="1:4" s="42" customFormat="1" ht="17.7" x14ac:dyDescent="0.6">
      <c r="A158" s="145"/>
      <c r="B158" s="55" t="s">
        <v>344</v>
      </c>
      <c r="C158" s="142">
        <v>104</v>
      </c>
      <c r="D158" s="55" t="s">
        <v>184</v>
      </c>
    </row>
    <row r="159" spans="1:4" s="42" customFormat="1" ht="52.2" x14ac:dyDescent="0.55000000000000004">
      <c r="A159" s="55" t="s">
        <v>346</v>
      </c>
      <c r="B159" s="55" t="s">
        <v>347</v>
      </c>
      <c r="C159" s="56">
        <v>56</v>
      </c>
      <c r="D159" s="71" t="s">
        <v>385</v>
      </c>
    </row>
    <row r="160" spans="1:4" s="42" customFormat="1" ht="34.799999999999997" x14ac:dyDescent="0.55000000000000004">
      <c r="A160" s="55" t="s">
        <v>345</v>
      </c>
      <c r="B160" s="55" t="s">
        <v>344</v>
      </c>
      <c r="C160" s="56">
        <v>8</v>
      </c>
      <c r="D160" s="156" t="s">
        <v>386</v>
      </c>
    </row>
    <row r="161" spans="1:4" s="42" customFormat="1" ht="34.799999999999997" x14ac:dyDescent="0.55000000000000004">
      <c r="A161" s="55" t="s">
        <v>290</v>
      </c>
      <c r="B161" s="55" t="s">
        <v>348</v>
      </c>
      <c r="C161" s="56">
        <v>16</v>
      </c>
      <c r="D161" s="156" t="s">
        <v>387</v>
      </c>
    </row>
    <row r="162" spans="1:4" s="42" customFormat="1" ht="52.2" x14ac:dyDescent="0.55000000000000004">
      <c r="A162" s="55" t="s">
        <v>350</v>
      </c>
      <c r="B162" s="55" t="s">
        <v>340</v>
      </c>
      <c r="C162" s="56">
        <v>19</v>
      </c>
      <c r="D162" s="156" t="s">
        <v>388</v>
      </c>
    </row>
    <row r="163" spans="1:4" s="42" customFormat="1" ht="104.4" x14ac:dyDescent="0.55000000000000004">
      <c r="A163" s="55"/>
      <c r="B163" s="55" t="s">
        <v>351</v>
      </c>
      <c r="C163" s="56">
        <v>173</v>
      </c>
      <c r="D163" s="71" t="s">
        <v>392</v>
      </c>
    </row>
    <row r="164" spans="1:4" s="42" customFormat="1" ht="17.399999999999999" x14ac:dyDescent="0.55000000000000004">
      <c r="A164" s="55" t="s">
        <v>243</v>
      </c>
      <c r="B164" s="55" t="s">
        <v>349</v>
      </c>
      <c r="C164" s="56">
        <v>40</v>
      </c>
      <c r="D164" s="157" t="s">
        <v>389</v>
      </c>
    </row>
    <row r="165" spans="1:4" s="42" customFormat="1" ht="52.2" x14ac:dyDescent="0.55000000000000004">
      <c r="A165" s="55" t="s">
        <v>352</v>
      </c>
      <c r="B165" s="55" t="s">
        <v>353</v>
      </c>
      <c r="C165" s="56">
        <v>20</v>
      </c>
      <c r="D165" s="156" t="s">
        <v>390</v>
      </c>
    </row>
    <row r="166" spans="1:4" s="42" customFormat="1" ht="17.399999999999999" x14ac:dyDescent="0.55000000000000004">
      <c r="A166" s="55"/>
      <c r="B166" s="55" t="s">
        <v>351</v>
      </c>
      <c r="C166" s="56">
        <v>37</v>
      </c>
      <c r="D166" s="55" t="s">
        <v>391</v>
      </c>
    </row>
    <row r="167" spans="1:4" s="42" customFormat="1" ht="52.2" x14ac:dyDescent="0.55000000000000004">
      <c r="A167" s="55" t="s">
        <v>354</v>
      </c>
      <c r="B167" s="55" t="s">
        <v>338</v>
      </c>
      <c r="C167" s="142">
        <v>30</v>
      </c>
      <c r="D167" s="156" t="s">
        <v>393</v>
      </c>
    </row>
    <row r="168" spans="1:4" s="42" customFormat="1" ht="52.2" x14ac:dyDescent="0.55000000000000004">
      <c r="A168" s="55"/>
      <c r="B168" s="55" t="s">
        <v>348</v>
      </c>
      <c r="C168" s="142">
        <v>30</v>
      </c>
      <c r="D168" s="156" t="s">
        <v>395</v>
      </c>
    </row>
    <row r="169" spans="1:4" s="42" customFormat="1" ht="34.799999999999997" x14ac:dyDescent="0.6">
      <c r="A169" s="145"/>
      <c r="B169" s="55" t="s">
        <v>235</v>
      </c>
      <c r="C169" s="142">
        <v>22</v>
      </c>
      <c r="D169" s="156" t="s">
        <v>394</v>
      </c>
    </row>
    <row r="170" spans="1:4" s="42" customFormat="1" ht="52.5" x14ac:dyDescent="0.6">
      <c r="A170" s="145"/>
      <c r="B170" s="55" t="s">
        <v>340</v>
      </c>
      <c r="C170" s="142">
        <v>17</v>
      </c>
      <c r="D170" s="71" t="s">
        <v>396</v>
      </c>
    </row>
    <row r="171" spans="1:4" s="42" customFormat="1" ht="17.7" x14ac:dyDescent="0.6">
      <c r="A171" s="145"/>
      <c r="B171" s="55" t="s">
        <v>353</v>
      </c>
      <c r="C171" s="142">
        <v>10</v>
      </c>
      <c r="D171" s="157" t="s">
        <v>397</v>
      </c>
    </row>
    <row r="172" spans="1:4" s="42" customFormat="1" ht="69.900000000000006" x14ac:dyDescent="0.6">
      <c r="A172" s="145"/>
      <c r="B172" s="55" t="s">
        <v>344</v>
      </c>
      <c r="C172" s="142">
        <v>12</v>
      </c>
      <c r="D172" s="158" t="s">
        <v>398</v>
      </c>
    </row>
    <row r="173" spans="1:4" s="42" customFormat="1" ht="34.799999999999997" x14ac:dyDescent="0.55000000000000004">
      <c r="A173" s="55" t="s">
        <v>355</v>
      </c>
      <c r="B173" s="55" t="s">
        <v>340</v>
      </c>
      <c r="C173" s="56">
        <v>8</v>
      </c>
      <c r="D173" s="156" t="s">
        <v>399</v>
      </c>
    </row>
    <row r="174" spans="1:4" s="42" customFormat="1" ht="17.7" x14ac:dyDescent="0.6">
      <c r="A174" s="145"/>
      <c r="B174" s="55" t="s">
        <v>341</v>
      </c>
      <c r="C174" s="56">
        <v>42</v>
      </c>
      <c r="D174" s="55" t="s">
        <v>400</v>
      </c>
    </row>
    <row r="175" spans="1:4" s="42" customFormat="1" ht="17.7" x14ac:dyDescent="0.6">
      <c r="A175" s="138"/>
      <c r="B175" s="140"/>
      <c r="C175" s="143">
        <f>SUM(C150:C174)</f>
        <v>1312</v>
      </c>
      <c r="D175" s="139"/>
    </row>
    <row r="176" spans="1:4" s="42" customFormat="1" ht="18" thickBot="1" x14ac:dyDescent="0.65">
      <c r="A176" s="40"/>
      <c r="B176" s="137"/>
      <c r="C176" s="41"/>
      <c r="D176" s="41"/>
    </row>
    <row r="177" spans="1:6" s="5" customFormat="1" ht="18" thickBot="1" x14ac:dyDescent="0.65">
      <c r="A177" s="35" t="s">
        <v>134</v>
      </c>
      <c r="B177" s="36"/>
      <c r="C177" s="36"/>
      <c r="D177" s="37"/>
      <c r="E177" s="42"/>
      <c r="F177" s="42"/>
    </row>
    <row r="178" spans="1:6" s="5" customFormat="1" ht="17.7" x14ac:dyDescent="0.6">
      <c r="A178" s="35" t="s">
        <v>135</v>
      </c>
      <c r="B178" s="36"/>
      <c r="C178" s="36"/>
      <c r="D178" s="37"/>
      <c r="E178" s="42"/>
      <c r="F178" s="42"/>
    </row>
    <row r="179" spans="1:6" s="42" customFormat="1" ht="17.399999999999999" x14ac:dyDescent="0.4">
      <c r="A179" s="59" t="s">
        <v>176</v>
      </c>
      <c r="B179" s="60" t="s">
        <v>177</v>
      </c>
      <c r="C179" s="61">
        <v>18</v>
      </c>
      <c r="D179" s="89"/>
    </row>
    <row r="180" spans="1:6" s="42" customFormat="1" ht="17.399999999999999" x14ac:dyDescent="0.4">
      <c r="A180" s="59" t="s">
        <v>64</v>
      </c>
      <c r="B180" s="60" t="s">
        <v>103</v>
      </c>
      <c r="C180" s="61">
        <v>24</v>
      </c>
      <c r="D180" s="89" t="s">
        <v>65</v>
      </c>
    </row>
    <row r="181" spans="1:6" s="42" customFormat="1" ht="17.399999999999999" x14ac:dyDescent="0.4">
      <c r="A181" s="59" t="s">
        <v>64</v>
      </c>
      <c r="B181" s="60" t="s">
        <v>175</v>
      </c>
      <c r="C181" s="61">
        <v>6</v>
      </c>
      <c r="D181" s="89"/>
    </row>
    <row r="182" spans="1:6" s="42" customFormat="1" ht="17.399999999999999" x14ac:dyDescent="0.4">
      <c r="A182" s="59" t="s">
        <v>100</v>
      </c>
      <c r="B182" s="60" t="s">
        <v>101</v>
      </c>
      <c r="C182" s="61">
        <v>55</v>
      </c>
      <c r="D182" s="89" t="s">
        <v>102</v>
      </c>
    </row>
    <row r="183" spans="1:6" s="42" customFormat="1" ht="17.399999999999999" x14ac:dyDescent="0.4">
      <c r="A183" s="59" t="s">
        <v>213</v>
      </c>
      <c r="B183" s="60" t="s">
        <v>215</v>
      </c>
      <c r="C183" s="61">
        <v>27</v>
      </c>
      <c r="D183" s="89" t="s">
        <v>214</v>
      </c>
    </row>
    <row r="184" spans="1:6" s="42" customFormat="1" ht="17.399999999999999" x14ac:dyDescent="0.4">
      <c r="A184" s="59" t="s">
        <v>147</v>
      </c>
      <c r="B184" s="60" t="s">
        <v>148</v>
      </c>
      <c r="C184" s="61">
        <v>6</v>
      </c>
      <c r="D184" s="89"/>
    </row>
    <row r="185" spans="1:6" s="42" customFormat="1" ht="17.399999999999999" x14ac:dyDescent="0.4">
      <c r="A185" s="59" t="s">
        <v>172</v>
      </c>
      <c r="B185" s="60" t="s">
        <v>149</v>
      </c>
      <c r="C185" s="61">
        <v>6</v>
      </c>
      <c r="D185" s="89"/>
    </row>
    <row r="186" spans="1:6" s="42" customFormat="1" ht="17.399999999999999" x14ac:dyDescent="0.4">
      <c r="A186" s="59" t="s">
        <v>173</v>
      </c>
      <c r="B186" s="60" t="s">
        <v>174</v>
      </c>
      <c r="C186" s="61">
        <v>21</v>
      </c>
      <c r="D186" s="89"/>
    </row>
    <row r="187" spans="1:6" s="42" customFormat="1" ht="17.399999999999999" x14ac:dyDescent="0.55000000000000004">
      <c r="A187" s="59" t="s">
        <v>307</v>
      </c>
      <c r="B187" s="60" t="s">
        <v>119</v>
      </c>
      <c r="C187" s="62">
        <v>2</v>
      </c>
      <c r="D187" s="84" t="s">
        <v>120</v>
      </c>
    </row>
    <row r="188" spans="1:6" s="42" customFormat="1" ht="52.2" x14ac:dyDescent="0.4">
      <c r="A188" s="63" t="s">
        <v>165</v>
      </c>
      <c r="B188" s="60" t="s">
        <v>145</v>
      </c>
      <c r="C188" s="64">
        <v>464</v>
      </c>
      <c r="D188" s="47" t="s">
        <v>146</v>
      </c>
    </row>
    <row r="189" spans="1:6" s="42" customFormat="1" ht="17.399999999999999" x14ac:dyDescent="0.4">
      <c r="A189" s="63" t="s">
        <v>165</v>
      </c>
      <c r="B189" s="60" t="s">
        <v>129</v>
      </c>
      <c r="C189" s="64">
        <v>376</v>
      </c>
      <c r="D189" s="47" t="s">
        <v>128</v>
      </c>
    </row>
    <row r="190" spans="1:6" s="42" customFormat="1" ht="54" customHeight="1" x14ac:dyDescent="0.4">
      <c r="A190" s="63" t="s">
        <v>165</v>
      </c>
      <c r="B190" s="79" t="s">
        <v>186</v>
      </c>
      <c r="C190" s="64">
        <v>371</v>
      </c>
      <c r="D190" s="176" t="s">
        <v>200</v>
      </c>
    </row>
    <row r="191" spans="1:6" s="42" customFormat="1" ht="17.399999999999999" x14ac:dyDescent="0.4">
      <c r="A191" s="63" t="s">
        <v>165</v>
      </c>
      <c r="B191" s="79" t="s">
        <v>218</v>
      </c>
      <c r="C191" s="64">
        <v>560</v>
      </c>
      <c r="D191" s="177"/>
    </row>
    <row r="192" spans="1:6" s="42" customFormat="1" ht="17.399999999999999" x14ac:dyDescent="0.55000000000000004">
      <c r="A192" s="59" t="s">
        <v>36</v>
      </c>
      <c r="B192" s="60" t="s">
        <v>38</v>
      </c>
      <c r="C192" s="62">
        <v>16</v>
      </c>
      <c r="D192" s="90" t="s">
        <v>157</v>
      </c>
    </row>
    <row r="193" spans="1:6" s="42" customFormat="1" ht="17.399999999999999" x14ac:dyDescent="0.55000000000000004">
      <c r="A193" s="97" t="s">
        <v>36</v>
      </c>
      <c r="B193" s="98" t="s">
        <v>219</v>
      </c>
      <c r="C193" s="99">
        <v>8</v>
      </c>
      <c r="D193" s="90"/>
    </row>
    <row r="194" spans="1:6" s="42" customFormat="1" ht="17.399999999999999" x14ac:dyDescent="0.55000000000000004">
      <c r="A194" s="59" t="s">
        <v>76</v>
      </c>
      <c r="B194" s="60" t="s">
        <v>178</v>
      </c>
      <c r="C194" s="62">
        <v>15</v>
      </c>
      <c r="D194" s="91" t="s">
        <v>158</v>
      </c>
    </row>
    <row r="195" spans="1:6" s="42" customFormat="1" ht="17.399999999999999" x14ac:dyDescent="0.55000000000000004">
      <c r="A195" s="59" t="s">
        <v>76</v>
      </c>
      <c r="B195" s="60" t="s">
        <v>228</v>
      </c>
      <c r="C195" s="62">
        <v>22</v>
      </c>
      <c r="D195" s="91" t="s">
        <v>227</v>
      </c>
    </row>
    <row r="196" spans="1:6" s="42" customFormat="1" ht="17.399999999999999" x14ac:dyDescent="0.4">
      <c r="A196" s="63" t="s">
        <v>121</v>
      </c>
      <c r="B196" s="94" t="s">
        <v>202</v>
      </c>
      <c r="C196" s="107">
        <v>120</v>
      </c>
      <c r="D196" s="89" t="s">
        <v>378</v>
      </c>
    </row>
    <row r="197" spans="1:6" s="42" customFormat="1" ht="17.7" thickBot="1" x14ac:dyDescent="0.45">
      <c r="A197" s="63"/>
      <c r="B197" s="95"/>
      <c r="C197" s="96"/>
      <c r="D197" s="104"/>
    </row>
    <row r="198" spans="1:6" s="5" customFormat="1" ht="18" thickBot="1" x14ac:dyDescent="0.65">
      <c r="A198" s="27"/>
      <c r="B198" s="28"/>
      <c r="C198" s="13">
        <f>SUM(C179:C196)</f>
        <v>2117</v>
      </c>
      <c r="D198" s="86"/>
      <c r="E198" s="42"/>
      <c r="F198" s="42"/>
    </row>
    <row r="199" spans="1:6" s="42" customFormat="1" ht="18" thickBot="1" x14ac:dyDescent="0.65">
      <c r="A199" s="40"/>
      <c r="B199" s="41"/>
      <c r="C199" s="41"/>
      <c r="D199" s="41"/>
      <c r="E199" s="5"/>
      <c r="F199" s="5"/>
    </row>
    <row r="200" spans="1:6" s="5" customFormat="1" ht="17.7" x14ac:dyDescent="0.6">
      <c r="A200" s="35" t="s">
        <v>136</v>
      </c>
      <c r="B200" s="36"/>
      <c r="C200" s="36"/>
      <c r="D200" s="37"/>
    </row>
    <row r="201" spans="1:6" s="42" customFormat="1" ht="17.399999999999999" x14ac:dyDescent="0.55000000000000004">
      <c r="A201" s="54" t="s">
        <v>126</v>
      </c>
      <c r="B201" s="55"/>
      <c r="C201" s="56">
        <v>25</v>
      </c>
      <c r="D201" s="57" t="s">
        <v>201</v>
      </c>
      <c r="E201" s="5"/>
      <c r="F201" s="5"/>
    </row>
    <row r="202" spans="1:6" s="42" customFormat="1" ht="17.399999999999999" x14ac:dyDescent="0.55000000000000004">
      <c r="A202" s="76" t="s">
        <v>310</v>
      </c>
      <c r="B202" s="71"/>
      <c r="C202" s="77">
        <v>90</v>
      </c>
      <c r="D202" s="65" t="s">
        <v>187</v>
      </c>
      <c r="E202" s="5"/>
      <c r="F202" s="5"/>
    </row>
    <row r="203" spans="1:6" s="42" customFormat="1" ht="17.399999999999999" x14ac:dyDescent="0.55000000000000004">
      <c r="A203" s="59" t="s">
        <v>176</v>
      </c>
      <c r="B203" s="71" t="s">
        <v>216</v>
      </c>
      <c r="C203" s="77">
        <v>9</v>
      </c>
      <c r="D203" s="65"/>
      <c r="E203" s="5"/>
      <c r="F203" s="5"/>
    </row>
    <row r="204" spans="1:6" s="42" customFormat="1" ht="17.399999999999999" x14ac:dyDescent="0.55000000000000004">
      <c r="A204" s="76" t="s">
        <v>165</v>
      </c>
      <c r="B204" s="108" t="s">
        <v>233</v>
      </c>
      <c r="C204" s="77">
        <v>636</v>
      </c>
      <c r="D204" s="71"/>
      <c r="E204" s="5"/>
      <c r="F204" s="5"/>
    </row>
    <row r="205" spans="1:6" s="42" customFormat="1" ht="17.399999999999999" x14ac:dyDescent="0.55000000000000004">
      <c r="A205" s="76" t="s">
        <v>165</v>
      </c>
      <c r="B205" s="108" t="s">
        <v>298</v>
      </c>
      <c r="C205" s="77">
        <v>441</v>
      </c>
      <c r="D205" s="71"/>
      <c r="E205" s="5"/>
      <c r="F205" s="5"/>
    </row>
    <row r="206" spans="1:6" s="5" customFormat="1" ht="17.399999999999999" x14ac:dyDescent="0.4">
      <c r="A206" s="63"/>
      <c r="B206" s="95"/>
      <c r="C206" s="107"/>
      <c r="D206" s="104"/>
    </row>
    <row r="207" spans="1:6" s="5" customFormat="1" ht="18" thickBot="1" x14ac:dyDescent="0.65">
      <c r="A207" s="31"/>
      <c r="B207" s="32"/>
      <c r="C207" s="124">
        <f>SUM(C201:C206)</f>
        <v>1201</v>
      </c>
      <c r="D207" s="92"/>
    </row>
    <row r="208" spans="1:6" s="42" customFormat="1" ht="18" thickBot="1" x14ac:dyDescent="0.65">
      <c r="A208" s="43"/>
      <c r="B208" s="41"/>
      <c r="C208" s="129"/>
      <c r="D208" s="41"/>
    </row>
    <row r="209" spans="1:5" s="42" customFormat="1" ht="17.7" x14ac:dyDescent="0.6">
      <c r="A209" s="35" t="s">
        <v>367</v>
      </c>
      <c r="B209" s="36"/>
      <c r="C209" s="36"/>
      <c r="D209" s="37"/>
    </row>
    <row r="210" spans="1:5" s="42" customFormat="1" ht="17.399999999999999" x14ac:dyDescent="0.55000000000000004">
      <c r="A210" s="71" t="s">
        <v>165</v>
      </c>
      <c r="B210" s="55" t="s">
        <v>373</v>
      </c>
      <c r="C210" s="56">
        <v>245</v>
      </c>
      <c r="D210" s="144"/>
    </row>
    <row r="211" spans="1:5" s="42" customFormat="1" ht="17.399999999999999" x14ac:dyDescent="0.55000000000000004">
      <c r="A211" s="71" t="s">
        <v>165</v>
      </c>
      <c r="B211" s="55" t="s">
        <v>374</v>
      </c>
      <c r="C211" s="56">
        <v>528</v>
      </c>
      <c r="D211" s="144"/>
    </row>
    <row r="212" spans="1:5" s="42" customFormat="1" ht="17.399999999999999" x14ac:dyDescent="0.55000000000000004">
      <c r="A212" s="71" t="s">
        <v>165</v>
      </c>
      <c r="B212" s="55" t="s">
        <v>375</v>
      </c>
      <c r="C212" s="56">
        <v>20</v>
      </c>
      <c r="D212" s="144"/>
    </row>
    <row r="213" spans="1:5" s="42" customFormat="1" ht="17.399999999999999" x14ac:dyDescent="0.55000000000000004">
      <c r="A213" s="71" t="s">
        <v>165</v>
      </c>
      <c r="B213" s="55" t="s">
        <v>376</v>
      </c>
      <c r="C213" s="56">
        <v>680</v>
      </c>
      <c r="D213" s="144"/>
    </row>
    <row r="214" spans="1:5" s="42" customFormat="1" ht="17.399999999999999" x14ac:dyDescent="0.55000000000000004">
      <c r="A214" s="55" t="s">
        <v>368</v>
      </c>
      <c r="B214" s="55" t="s">
        <v>377</v>
      </c>
      <c r="C214" s="56">
        <v>41</v>
      </c>
      <c r="D214" s="144"/>
    </row>
    <row r="215" spans="1:5" s="42" customFormat="1" ht="17.399999999999999" x14ac:dyDescent="0.55000000000000004">
      <c r="A215" s="55" t="s">
        <v>369</v>
      </c>
      <c r="B215" s="55" t="s">
        <v>370</v>
      </c>
      <c r="C215" s="56">
        <v>94</v>
      </c>
      <c r="D215" s="144"/>
    </row>
    <row r="216" spans="1:5" s="42" customFormat="1" ht="17.7" x14ac:dyDescent="0.6">
      <c r="A216" s="145"/>
      <c r="B216" s="144"/>
      <c r="C216" s="149"/>
      <c r="D216" s="144"/>
    </row>
    <row r="217" spans="1:5" s="5" customFormat="1" ht="17.7" x14ac:dyDescent="0.6">
      <c r="A217" s="150"/>
      <c r="B217" s="151"/>
      <c r="C217" s="152">
        <f>SUM(C210:C216)</f>
        <v>1608</v>
      </c>
      <c r="D217" s="151"/>
    </row>
    <row r="218" spans="1:5" s="42" customFormat="1" ht="18" thickBot="1" x14ac:dyDescent="0.65">
      <c r="A218" s="43"/>
      <c r="B218" s="41"/>
      <c r="C218" s="41"/>
      <c r="D218" s="41"/>
    </row>
    <row r="219" spans="1:5" s="5" customFormat="1" ht="17.7" x14ac:dyDescent="0.6">
      <c r="A219" s="173" t="s">
        <v>137</v>
      </c>
      <c r="B219" s="174"/>
      <c r="C219" s="174"/>
      <c r="D219" s="175"/>
      <c r="E219" s="42"/>
    </row>
    <row r="220" spans="1:5" s="42" customFormat="1" ht="17.7" x14ac:dyDescent="0.4">
      <c r="A220" s="59" t="s">
        <v>62</v>
      </c>
      <c r="B220" s="66"/>
      <c r="C220" s="64">
        <v>1</v>
      </c>
      <c r="D220" s="83" t="s">
        <v>63</v>
      </c>
    </row>
    <row r="221" spans="1:5" s="42" customFormat="1" ht="17.399999999999999" x14ac:dyDescent="0.4">
      <c r="A221" s="59" t="s">
        <v>89</v>
      </c>
      <c r="B221" s="60"/>
      <c r="C221" s="62">
        <v>2</v>
      </c>
      <c r="D221" s="83" t="s">
        <v>33</v>
      </c>
      <c r="E221" s="41"/>
    </row>
    <row r="222" spans="1:5" s="42" customFormat="1" ht="17.399999999999999" x14ac:dyDescent="0.4">
      <c r="A222" s="59" t="s">
        <v>66</v>
      </c>
      <c r="B222" s="60"/>
      <c r="C222" s="62">
        <v>5</v>
      </c>
      <c r="D222" s="47" t="s">
        <v>97</v>
      </c>
      <c r="E222" s="41"/>
    </row>
    <row r="223" spans="1:5" s="42" customFormat="1" ht="17.399999999999999" x14ac:dyDescent="0.55000000000000004">
      <c r="A223" s="59" t="s">
        <v>67</v>
      </c>
      <c r="B223" s="60"/>
      <c r="C223" s="62">
        <v>1</v>
      </c>
      <c r="D223" s="84" t="s">
        <v>68</v>
      </c>
      <c r="E223" s="41"/>
    </row>
    <row r="224" spans="1:5" s="42" customFormat="1" ht="17.399999999999999" x14ac:dyDescent="0.55000000000000004">
      <c r="A224" s="59" t="s">
        <v>104</v>
      </c>
      <c r="B224" s="60"/>
      <c r="C224" s="62">
        <v>1</v>
      </c>
      <c r="D224" s="84" t="s">
        <v>69</v>
      </c>
      <c r="E224" s="41"/>
    </row>
    <row r="225" spans="1:7" s="42" customFormat="1" ht="17.399999999999999" x14ac:dyDescent="0.55000000000000004">
      <c r="A225" s="59" t="s">
        <v>34</v>
      </c>
      <c r="B225" s="60"/>
      <c r="C225" s="62">
        <v>1</v>
      </c>
      <c r="D225" s="84" t="s">
        <v>70</v>
      </c>
      <c r="E225" s="41"/>
    </row>
    <row r="226" spans="1:7" s="42" customFormat="1" ht="17.399999999999999" x14ac:dyDescent="0.55000000000000004">
      <c r="A226" s="59" t="s">
        <v>71</v>
      </c>
      <c r="B226" s="60"/>
      <c r="C226" s="62">
        <v>1</v>
      </c>
      <c r="D226" s="84" t="s">
        <v>35</v>
      </c>
      <c r="E226" s="41"/>
    </row>
    <row r="227" spans="1:7" s="42" customFormat="1" ht="17.399999999999999" x14ac:dyDescent="0.55000000000000004">
      <c r="A227" s="59" t="s">
        <v>72</v>
      </c>
      <c r="B227" s="60"/>
      <c r="C227" s="62">
        <v>3</v>
      </c>
      <c r="D227" s="84" t="s">
        <v>73</v>
      </c>
      <c r="E227" s="41"/>
    </row>
    <row r="228" spans="1:7" s="42" customFormat="1" ht="17.399999999999999" x14ac:dyDescent="0.55000000000000004">
      <c r="A228" s="59" t="s">
        <v>114</v>
      </c>
      <c r="B228" s="60"/>
      <c r="C228" s="62">
        <v>1</v>
      </c>
      <c r="D228" s="84" t="s">
        <v>115</v>
      </c>
      <c r="E228" s="41"/>
    </row>
    <row r="229" spans="1:7" s="42" customFormat="1" ht="17.7" thickBot="1" x14ac:dyDescent="0.6">
      <c r="A229" s="67" t="s">
        <v>74</v>
      </c>
      <c r="B229" s="68"/>
      <c r="C229" s="69">
        <v>1</v>
      </c>
      <c r="D229" s="85" t="s">
        <v>75</v>
      </c>
    </row>
    <row r="230" spans="1:7" s="5" customFormat="1" ht="18" thickBot="1" x14ac:dyDescent="0.65">
      <c r="A230" s="27"/>
      <c r="B230" s="28"/>
      <c r="C230" s="20">
        <f>SUM(C220:C229)</f>
        <v>17</v>
      </c>
      <c r="D230" s="86"/>
      <c r="E230" s="42"/>
    </row>
    <row r="231" spans="1:7" ht="18.75" customHeight="1" thickBot="1" x14ac:dyDescent="0.5">
      <c r="A231" s="4"/>
      <c r="B231" s="4"/>
      <c r="C231" s="4"/>
      <c r="D231" s="4"/>
      <c r="E231" s="42"/>
      <c r="F231"/>
    </row>
    <row r="232" spans="1:7" ht="18" thickBot="1" x14ac:dyDescent="0.65">
      <c r="A232" s="18"/>
      <c r="B232" s="19" t="s">
        <v>138</v>
      </c>
      <c r="C232" s="30">
        <f>SUM(C62+C92+C147)</f>
        <v>13738</v>
      </c>
      <c r="D232" s="24" t="s">
        <v>127</v>
      </c>
      <c r="E232" s="34">
        <v>0.92</v>
      </c>
      <c r="F232"/>
      <c r="G232" s="80"/>
    </row>
    <row r="233" spans="1:7" ht="18.75" customHeight="1" thickBot="1" x14ac:dyDescent="0.5">
      <c r="A233" s="4"/>
      <c r="B233" s="4"/>
      <c r="C233" s="4"/>
      <c r="D233" s="4"/>
      <c r="E233" s="4"/>
      <c r="F233"/>
    </row>
    <row r="234" spans="1:7" ht="18" thickBot="1" x14ac:dyDescent="0.65">
      <c r="A234" s="26"/>
      <c r="B234" s="25" t="s">
        <v>139</v>
      </c>
      <c r="C234" s="13">
        <f>SUM(C198+C207)</f>
        <v>3318</v>
      </c>
      <c r="D234" s="24" t="s">
        <v>127</v>
      </c>
      <c r="E234" s="34">
        <v>0.67</v>
      </c>
      <c r="F234"/>
      <c r="G234" s="81"/>
    </row>
    <row r="235" spans="1:7" ht="18" thickBot="1" x14ac:dyDescent="0.65">
      <c r="C235" s="4"/>
      <c r="D235" s="4"/>
      <c r="E235" s="33"/>
      <c r="F235"/>
    </row>
    <row r="236" spans="1:7" ht="18" thickBot="1" x14ac:dyDescent="0.65">
      <c r="A236" s="171" t="s">
        <v>150</v>
      </c>
      <c r="B236" s="172"/>
      <c r="C236" s="22">
        <f>SUM(C232+C234)</f>
        <v>17056</v>
      </c>
      <c r="D236" s="24" t="s">
        <v>127</v>
      </c>
      <c r="E236" s="34">
        <v>0.86</v>
      </c>
      <c r="F236"/>
      <c r="G236" s="81"/>
    </row>
    <row r="237" spans="1:7" ht="18" thickBot="1" x14ac:dyDescent="0.65">
      <c r="A237" s="4"/>
      <c r="B237" s="4"/>
      <c r="C237" s="4"/>
      <c r="D237" s="4"/>
      <c r="E237" s="33"/>
      <c r="F237"/>
    </row>
    <row r="238" spans="1:7" ht="18" thickBot="1" x14ac:dyDescent="0.65">
      <c r="A238" s="171" t="s">
        <v>151</v>
      </c>
      <c r="B238" s="172"/>
      <c r="C238" s="22">
        <f>SUM(C236+C230)</f>
        <v>17073</v>
      </c>
      <c r="D238" s="4"/>
      <c r="E238" s="70"/>
      <c r="F238"/>
    </row>
    <row r="239" spans="1:7" ht="17.399999999999999" x14ac:dyDescent="0.55000000000000004">
      <c r="A239" s="8"/>
      <c r="F239"/>
    </row>
    <row r="240" spans="1:7" x14ac:dyDescent="0.4">
      <c r="A240" s="23"/>
      <c r="F240"/>
    </row>
    <row r="241" spans="1:6" x14ac:dyDescent="0.4">
      <c r="F241"/>
    </row>
    <row r="242" spans="1:6" ht="36.75" customHeight="1" x14ac:dyDescent="0.4">
      <c r="C242" s="160"/>
      <c r="D242" s="161"/>
      <c r="F242"/>
    </row>
    <row r="243" spans="1:6" x14ac:dyDescent="0.4">
      <c r="C243" s="162"/>
      <c r="D243" s="162"/>
      <c r="E243" s="165"/>
      <c r="F243" s="162"/>
    </row>
    <row r="244" spans="1:6" ht="12.6" x14ac:dyDescent="0.45">
      <c r="C244" s="163"/>
      <c r="D244" s="163"/>
      <c r="E244" s="166"/>
      <c r="F244" s="167"/>
    </row>
    <row r="245" spans="1:6" s="4" customFormat="1" ht="12.6" x14ac:dyDescent="0.45">
      <c r="C245" s="163"/>
      <c r="D245" s="163"/>
      <c r="E245" s="167"/>
      <c r="F245" s="167"/>
    </row>
    <row r="246" spans="1:6" s="4" customFormat="1" ht="12.6" x14ac:dyDescent="0.45">
      <c r="A246"/>
      <c r="B246"/>
      <c r="C246" s="163"/>
      <c r="D246" s="163"/>
      <c r="E246" s="166"/>
      <c r="F246" s="168"/>
    </row>
    <row r="247" spans="1:6" s="4" customFormat="1" ht="12.6" x14ac:dyDescent="0.45">
      <c r="A247"/>
      <c r="B247"/>
      <c r="C247" s="162"/>
      <c r="D247" s="163"/>
      <c r="E247" s="169"/>
      <c r="F247" s="168"/>
    </row>
    <row r="248" spans="1:6" x14ac:dyDescent="0.4">
      <c r="C248" s="162"/>
      <c r="D248" s="163"/>
      <c r="E248" s="169"/>
      <c r="F248" s="170"/>
    </row>
    <row r="249" spans="1:6" x14ac:dyDescent="0.4">
      <c r="A249" t="s">
        <v>179</v>
      </c>
      <c r="C249" s="162"/>
      <c r="D249" s="163"/>
      <c r="E249" s="169"/>
      <c r="F249" s="170"/>
    </row>
    <row r="250" spans="1:6" x14ac:dyDescent="0.4">
      <c r="C250" s="164"/>
      <c r="D250" s="164"/>
      <c r="E250" s="169"/>
      <c r="F250" s="170"/>
    </row>
    <row r="251" spans="1:6" x14ac:dyDescent="0.4">
      <c r="C251" s="164"/>
      <c r="D251" s="164"/>
      <c r="E251" s="169"/>
      <c r="F251" s="170"/>
    </row>
    <row r="252" spans="1:6" x14ac:dyDescent="0.4">
      <c r="C252" s="163"/>
      <c r="D252" s="163"/>
      <c r="E252" s="169"/>
      <c r="F252" s="170"/>
    </row>
    <row r="253" spans="1:6" x14ac:dyDescent="0.4">
      <c r="C253" s="162"/>
      <c r="D253" s="163"/>
      <c r="E253" s="169"/>
      <c r="F253" s="170"/>
    </row>
    <row r="254" spans="1:6" x14ac:dyDescent="0.4">
      <c r="C254" s="162"/>
      <c r="D254" s="163"/>
      <c r="E254" s="169"/>
      <c r="F254" s="170"/>
    </row>
    <row r="255" spans="1:6" x14ac:dyDescent="0.4">
      <c r="C255" s="162"/>
      <c r="D255" s="163"/>
    </row>
    <row r="256" spans="1:6" x14ac:dyDescent="0.4">
      <c r="C256" s="162"/>
      <c r="D256" s="163"/>
    </row>
    <row r="257" spans="3:4" x14ac:dyDescent="0.4">
      <c r="C257" s="162"/>
      <c r="D257" s="163"/>
    </row>
    <row r="258" spans="3:4" x14ac:dyDescent="0.4">
      <c r="C258" s="162"/>
      <c r="D258" s="163"/>
    </row>
    <row r="259" spans="3:4" x14ac:dyDescent="0.4">
      <c r="C259" s="162"/>
      <c r="D259" s="163"/>
    </row>
    <row r="260" spans="3:4" x14ac:dyDescent="0.4">
      <c r="C260" s="162"/>
      <c r="D260" s="162"/>
    </row>
  </sheetData>
  <autoFilter ref="A3:B201"/>
  <mergeCells count="4">
    <mergeCell ref="A238:B238"/>
    <mergeCell ref="A236:B236"/>
    <mergeCell ref="A219:D219"/>
    <mergeCell ref="D190:D191"/>
  </mergeCells>
  <phoneticPr fontId="7" type="noConversion"/>
  <pageMargins left="0.35433070866141736" right="0.35433070866141736" top="0.15748031496062992" bottom="0.59055118110236227" header="0.19685039370078741" footer="0.31496062992125984"/>
  <pageSetup paperSize="8" scale="70" fitToHeight="18" orientation="landscape" r:id="rId1"/>
  <headerFooter alignWithMargins="0">
    <oddHeader>&amp;A</oddHeader>
    <oddFooter>&amp;CPage &amp;P of &amp;N&amp;R&amp;D &amp;T</oddFooter>
  </headerFooter>
  <ignoredErrors>
    <ignoredError sqref="D19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DB45D665D98E4787CA33AADF1F6CC1" ma:contentTypeVersion="13" ma:contentTypeDescription="Create a new document." ma:contentTypeScope="" ma:versionID="e1a708cc88595271f8820b0acc6c363d">
  <xsd:schema xmlns:xsd="http://www.w3.org/2001/XMLSchema" xmlns:xs="http://www.w3.org/2001/XMLSchema" xmlns:p="http://schemas.microsoft.com/office/2006/metadata/properties" xmlns:ns3="725e845c-2d7b-4130-bacf-a0028de519a7" xmlns:ns4="a6a4c9dd-6cff-41ee-bc74-e1f53c349903" targetNamespace="http://schemas.microsoft.com/office/2006/metadata/properties" ma:root="true" ma:fieldsID="a1f89d2a7fcbcf87441307ea5b6103e9" ns3:_="" ns4:_="">
    <xsd:import namespace="725e845c-2d7b-4130-bacf-a0028de519a7"/>
    <xsd:import namespace="a6a4c9dd-6cff-41ee-bc74-e1f53c3499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e845c-2d7b-4130-bacf-a0028de51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4c9dd-6cff-41ee-bc74-e1f53c3499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B8C842-B94B-438B-B9FA-19A24BD491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3FF6C-CC82-4529-A241-D29BA18A3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e845c-2d7b-4130-bacf-a0028de519a7"/>
    <ds:schemaRef ds:uri="a6a4c9dd-6cff-41ee-bc74-e1f53c349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325CF1-D24E-4ABF-ACC3-DDB78FB4EE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6a4c9dd-6cff-41ee-bc74-e1f53c349903"/>
    <ds:schemaRef ds:uri="725e845c-2d7b-4130-bacf-a0028de519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2019 </vt:lpstr>
      <vt:lpstr>'December 2019 '!Print_Area</vt:lpstr>
      <vt:lpstr>'December 2019 '!Print_Titles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Julia Christie</cp:lastModifiedBy>
  <cp:lastPrinted>2020-06-18T14:29:26Z</cp:lastPrinted>
  <dcterms:created xsi:type="dcterms:W3CDTF">2002-03-22T12:42:02Z</dcterms:created>
  <dcterms:modified xsi:type="dcterms:W3CDTF">2020-06-18T14:29:31Z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0x010100DEDB45D665D98E4787CA33AADF1F6CC1</vt:lpwstr>
  </property>
</Properties>
</file>