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768" yWindow="1788" windowWidth="12120" windowHeight="4548"/>
  </bookViews>
  <sheets>
    <sheet name="Standard Permit GRA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3" i="1" l="1"/>
  <c r="I103" i="1"/>
  <c r="H102" i="1"/>
  <c r="I102" i="1"/>
  <c r="H101" i="1"/>
  <c r="I101" i="1"/>
  <c r="H100" i="1"/>
  <c r="I100" i="1"/>
  <c r="H99" i="1"/>
  <c r="I99" i="1"/>
  <c r="H98" i="1"/>
  <c r="I98" i="1"/>
  <c r="J98" i="1" s="1"/>
  <c r="K98" i="1" s="1"/>
  <c r="H97" i="1"/>
  <c r="I97" i="1"/>
  <c r="H96" i="1"/>
  <c r="I96" i="1"/>
  <c r="J96" i="1" s="1"/>
  <c r="K96" i="1" s="1"/>
  <c r="H95" i="1"/>
  <c r="I95" i="1"/>
  <c r="H94" i="1"/>
  <c r="I94" i="1"/>
  <c r="J94" i="1" s="1"/>
  <c r="K94" i="1" s="1"/>
  <c r="H93" i="1"/>
  <c r="I93" i="1"/>
  <c r="J93" i="1"/>
  <c r="K93" i="1" s="1"/>
  <c r="H92" i="1"/>
  <c r="I92" i="1"/>
  <c r="H91" i="1"/>
  <c r="I91" i="1"/>
  <c r="H90" i="1"/>
  <c r="I90" i="1"/>
  <c r="H89" i="1"/>
  <c r="I89" i="1"/>
  <c r="H88" i="1"/>
  <c r="I88" i="1"/>
  <c r="I87" i="1"/>
  <c r="H87" i="1"/>
  <c r="J87" i="1" s="1"/>
  <c r="K87" i="1" s="1"/>
  <c r="I86" i="1"/>
  <c r="H86" i="1"/>
  <c r="J86" i="1" s="1"/>
  <c r="K86" i="1" s="1"/>
  <c r="H85" i="1"/>
  <c r="I85" i="1"/>
  <c r="H84" i="1"/>
  <c r="I84" i="1"/>
  <c r="J88" i="1"/>
  <c r="K88" i="1" s="1"/>
  <c r="J90" i="1" l="1"/>
  <c r="K90" i="1" s="1"/>
  <c r="J92" i="1"/>
  <c r="K92" i="1" s="1"/>
  <c r="J95" i="1"/>
  <c r="K95" i="1" s="1"/>
  <c r="J97" i="1"/>
  <c r="K97" i="1" s="1"/>
  <c r="J99" i="1"/>
  <c r="K99" i="1" s="1"/>
  <c r="J101" i="1"/>
  <c r="K101" i="1" s="1"/>
  <c r="J102" i="1"/>
  <c r="K102" i="1" s="1"/>
  <c r="J103" i="1"/>
  <c r="K103" i="1" s="1"/>
  <c r="J100" i="1"/>
  <c r="K100" i="1" s="1"/>
  <c r="J85" i="1"/>
  <c r="K85" i="1" s="1"/>
  <c r="J84" i="1"/>
  <c r="K84" i="1" s="1"/>
  <c r="J89" i="1"/>
  <c r="K89" i="1" s="1"/>
  <c r="J91" i="1"/>
  <c r="K91" i="1" s="1"/>
</calcChain>
</file>

<file path=xl/comments1.xml><?xml version="1.0" encoding="utf-8"?>
<comments xmlns="http://schemas.openxmlformats.org/spreadsheetml/2006/main">
  <authors>
    <author>Author</author>
  </authors>
  <commentList>
    <comment ref="B49"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9"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9" authorId="0" shapeId="0">
      <text>
        <r>
          <rPr>
            <b/>
            <sz val="10"/>
            <color indexed="81"/>
            <rFont val="Arial"/>
            <family val="2"/>
          </rPr>
          <t xml:space="preserve">Harm </t>
        </r>
        <r>
          <rPr>
            <sz val="10"/>
            <color indexed="81"/>
            <rFont val="Arial"/>
            <family val="2"/>
          </rPr>
          <t>may arise when a specific hazard is realised.</t>
        </r>
      </text>
    </comment>
    <comment ref="E49"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9"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9"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9"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9"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<sst xmlns="http://schemas.openxmlformats.org/spreadsheetml/2006/main" count="297" uniqueCount="178">
  <si>
    <t>Generic risk assessment for standard rules set number SR2011 No3 v4.0</t>
  </si>
  <si>
    <t>Standard Facility:</t>
  </si>
  <si>
    <t>Waste Operation: Vehicle Depollution &amp; Dismantling (Authorised Treatment) Facility</t>
  </si>
  <si>
    <t>Location:</t>
  </si>
  <si>
    <t>Applies to all potential locations.</t>
  </si>
  <si>
    <t>Location of environmentally sensitive sites (km / m):</t>
  </si>
  <si>
    <t>Greater than 50 metres (see below)</t>
  </si>
  <si>
    <t>Risk assessment carried out by:</t>
  </si>
  <si>
    <t>Environment Agency</t>
  </si>
  <si>
    <t>Date:</t>
  </si>
  <si>
    <t>The scope of the permit and associated rules is defined by the following risk criteria:</t>
  </si>
  <si>
    <t>Parameter 1</t>
  </si>
  <si>
    <t xml:space="preserve">Permitted activities - storage of waste motor vehicles and treatment consisting only of depollution of waste   </t>
  </si>
  <si>
    <t>motor vehicles and sorting, separation, baling, compacting or cutting of waste using hand held equipment only</t>
  </si>
  <si>
    <t>into different components for recovery (R13, R4 and R5).</t>
  </si>
  <si>
    <t>Parameter 2</t>
  </si>
  <si>
    <t>Permitted waste types - End-of-life vehicles, tyres, brake pads, oil filters and lead-acid batteries.</t>
  </si>
  <si>
    <t>Parameter 3</t>
  </si>
  <si>
    <t>Quantity of waste accepted at the facility: &lt;2,500 tonnes per annum.</t>
  </si>
  <si>
    <t>Parameter 4</t>
  </si>
  <si>
    <t xml:space="preserve">The maximum quantity of hazardous waste stored at the site shall not exceed 50 tonnes of which less than 10 tonnes shall be for disposal (excluding ELVs awaiting depollution). </t>
  </si>
  <si>
    <t>Parameter 5</t>
  </si>
  <si>
    <t>Quantity of hazardous waste treated per day shall not exceed 10 tonnes (excluding depollution of ELVs)</t>
  </si>
  <si>
    <t>Parameter 6</t>
  </si>
  <si>
    <t>The quantity of tyres stored at the facility shall not be more than 25 tonnes.</t>
  </si>
  <si>
    <t>Parameter 7</t>
  </si>
  <si>
    <t>Lead acid batteries shall be stored in containers with an impermeable, acid resistant base and a lid to prevent ingress of water.</t>
  </si>
  <si>
    <t>Parameter 8</t>
  </si>
  <si>
    <t>All waste shall be treated on an impermeable surface with sealed drainage system.</t>
  </si>
  <si>
    <t>Parameter 9</t>
  </si>
  <si>
    <t>All wastes shall be stored on an impermeable surface with sealed drainage system,</t>
  </si>
  <si>
    <t xml:space="preserve"> except for fully depolluted ELVs, uncontaminated plastic, glass and  ferrous and non- ferrous metal wastes arising from the treatment of </t>
  </si>
  <si>
    <t>end-of-life vehicles which may be stored on hard standing.</t>
  </si>
  <si>
    <t>Parameter 10</t>
  </si>
  <si>
    <t>The only point source discharges to controlled waters or groundwater, are surface water from the roofs of buildings and from areas of the facility not used for the storage or treatment of wastes.</t>
  </si>
  <si>
    <t>Additionally point source discharges are permissable from whole vehicle storage areas where the drainage system for this area is designed, constructed and maintained to ensure  the</t>
  </si>
  <si>
    <t>discharge does not adversely impact the water quality of receiving water bodies.</t>
  </si>
  <si>
    <t>Parameter 11</t>
  </si>
  <si>
    <t xml:space="preserve">The permitted activities shall not be carried out within 200 metres of a European Site (candidate or Special Area of Conservation,  </t>
  </si>
  <si>
    <t>proposed or Special Protection Area or Ramsar site) or a Site of Special Scientific Interest (SSSI).or within Groundwater Source Protection Zone 1</t>
  </si>
  <si>
    <t xml:space="preserve"> or if a Source Protection Zone has not been defined then within 50 metres of any well spring or borehole used for the supply of water for human consumption. This must include private water supplies.</t>
  </si>
  <si>
    <t>Parameter 12</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</si>
  <si>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</si>
  <si>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</si>
  <si>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 a significant increase in fire risk.</t>
  </si>
  <si>
    <t>Abbreviations:</t>
  </si>
  <si>
    <t>SR - Standard Rule</t>
  </si>
  <si>
    <t xml:space="preserve">SR (emissions of substances not controlled by emission limits) - emissions of substances  shall not cause pollution, with appropriate measures: </t>
  </si>
  <si>
    <t>all storage and treatment  on an impermeable surface with sealed drainage system.</t>
  </si>
  <si>
    <t xml:space="preserve"> except for uncontaminated plastic, glass and  ferrous and non- ferrous metal …. On hard standing …or on impermeable</t>
  </si>
  <si>
    <t>surface with sealed drainage; lead acid batteries  in containers with an impermeable, acid resistant base and a lid.</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</si>
  <si>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</si>
  <si>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</si>
  <si>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</si>
  <si>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</si>
  <si>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</si>
  <si>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</si>
  <si>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</si>
  <si>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</si>
  <si>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</si>
  <si>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</si>
  <si>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</si>
  <si>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</si>
  <si>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</si>
  <si>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</si>
  <si>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</si>
  <si>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</si>
  <si>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</si>
  <si>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</si>
  <si>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</si>
  <si>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</si>
  <si>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</si>
  <si>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</si>
  <si>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</si>
  <si>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Local human population</t>
  </si>
  <si>
    <t>Releases of particulate matter (dusts) and micro-organisms (bioaerosols).</t>
  </si>
  <si>
    <t>Harm to human health - respiratory irritation and illness.</t>
  </si>
  <si>
    <t>Air transport then inhalation.</t>
  </si>
  <si>
    <t>Medium</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</si>
  <si>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</si>
  <si>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limitsSR (if required) - emissions management plan.</t>
  </si>
  <si>
    <t>Low</t>
  </si>
  <si>
    <t>As above</t>
  </si>
  <si>
    <t>Nuisance - dust on cars, clothing etc.</t>
  </si>
  <si>
    <t>Air transport then deposition</t>
  </si>
  <si>
    <t>Local residents often sensitive to dust.</t>
  </si>
  <si>
    <t>Very low</t>
  </si>
  <si>
    <t>Local human population, livestock and wildlife.</t>
  </si>
  <si>
    <t xml:space="preserve">Litter </t>
  </si>
  <si>
    <t>Nuisance, loss of amenity and harm to animal health</t>
  </si>
  <si>
    <t>Local residents often sensitive to litter.</t>
  </si>
  <si>
    <t>SR - emissions of substances not controlled by emission limitsSR (if required) - emissions management plan.Appropriate measures could include clearing litter arising from the activities from affected areas outside the site.</t>
  </si>
  <si>
    <t>Waste, litter and mud on local roads</t>
  </si>
  <si>
    <t>Nuisance, loss of amenity, road traffic accidents.</t>
  </si>
  <si>
    <t>Vehicles entering and leaving site.</t>
  </si>
  <si>
    <t>Road safety, local residents often sensitive to mud on roads.</t>
  </si>
  <si>
    <t>SR - emissions of substances not controlled by emission limitsSR (if required) - emissions management plan. Appropriate measures could include clearing waste, litter and mud arising from the activities from affected areas outside the site.</t>
  </si>
  <si>
    <t>Odour</t>
  </si>
  <si>
    <t>Nuisance, loss of amenity</t>
  </si>
  <si>
    <t>Local residents often sensitive to odour, however permitted waste types have low odour potential.</t>
  </si>
  <si>
    <t>SR - emissions shall be free from odour….  SR (if required) - odour management plan.</t>
  </si>
  <si>
    <t>Noise and vibration</t>
  </si>
  <si>
    <t>Nuisance, loss of amenity, loss of sleep.</t>
  </si>
  <si>
    <t xml:space="preserve">Noise through the air and vibration through the ground. </t>
  </si>
  <si>
    <t>Local residents often sensitive to noise and vibration</t>
  </si>
  <si>
    <t>SR - emissions shall be free from noise and vibration.SR (if required) - noise and vibration management plan.</t>
  </si>
  <si>
    <t>Scavenging animals and scavenging birds</t>
  </si>
  <si>
    <t>Harm to human health - from waste carried off site and faeces.  Nuisance and  loss of amenity.</t>
  </si>
  <si>
    <t>Air transport and over land</t>
  </si>
  <si>
    <t>Permitted wastes unlikely to attract scavenging animals and birds but may become nesting / breeding sites.</t>
  </si>
  <si>
    <t xml:space="preserve">SR - emissions of substances not controlled by emission limits (including those from scavenging animals, scavenging birds and other pests) shall not cause pollution. </t>
  </si>
  <si>
    <t>Pests (e.g. flies)</t>
  </si>
  <si>
    <t>Harm to human health, nuisance, loss of amenity</t>
  </si>
  <si>
    <t xml:space="preserve">Permitted wastes unlikely to attract pests. </t>
  </si>
  <si>
    <t>Local human population and local environment</t>
  </si>
  <si>
    <t>Flooding of site</t>
  </si>
  <si>
    <t>If waste is washed off site it may contaminate buildings / gardens / natural habitats downstream.</t>
  </si>
  <si>
    <t>Flood waters</t>
  </si>
  <si>
    <t>High</t>
  </si>
  <si>
    <t xml:space="preserve">Liquid hazardous wastes washed off site will add to the volume and hazard of the local post-flood clean up workload.  </t>
  </si>
  <si>
    <t>SR - management system (will include flood risk management). Release of liquid wastes restricted by SR - maximum hazardous waste storage 50 tonnes (10 tonnes for disposal)  and SR - All liquids shall be provided with secondary containment.... (applies to wastes and non- wastes such as fuels).</t>
  </si>
  <si>
    <t>Local human population and / or livestock after gaining unauthorised access to the waste operation</t>
  </si>
  <si>
    <t>All on-site hazards: wastes; machinery and vehicles.</t>
  </si>
  <si>
    <t>Bodily injury</t>
  </si>
  <si>
    <t>Direct physical contact</t>
  </si>
  <si>
    <t>Site security measures at these facilities are normally good to prevent theft. Although some permitted waste types are hazardous,  a medium magnitude risk is estimated.</t>
  </si>
  <si>
    <t>SR - activities shall be managed and operated in accordance with a management system (will include site security measures to prevent unauthorised access). Access to liquid wastes restricted by SR - maximum hazardous waste storage 50 tonnes (10 tonnes for disposal) and SR - All liquids shall be provided with secondary containment (applies to wastes and non- wastes such as fuels).</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</si>
  <si>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</si>
  <si>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</si>
  <si>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</si>
  <si>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</si>
  <si>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Although some permitted waste types are hazardous and some are flammable,  a medium magnitude risk is estimated.</t>
  </si>
  <si>
    <t>As above. SR - management system (will include fire and spillages). SR - tyre storage no more than 25 tonnes.</t>
  </si>
  <si>
    <t>Accidental fire causing the release of polluting materials to air (smoke or fumes), water or land.</t>
  </si>
  <si>
    <t>Respiratory irritation, illness and nuisance to local population.  Injury to staff or firefighters. Pollution of water or land.</t>
  </si>
  <si>
    <t>As above.</t>
  </si>
  <si>
    <t>Risk of accidental combustion of waste is moderate.</t>
  </si>
  <si>
    <t>As above (excluding comments on access to waste).  Permitted activities do not include the burning of waste.</t>
  </si>
  <si>
    <t>All surface waters close to and downstream of site.</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</si>
  <si>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</si>
  <si>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</si>
  <si>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</si>
  <si>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Permitted waste types include hazardous liquids so a high magnitude risk is estimated.  There is potential for contaminated rainwater run-off from wastes stored outside buildings especially during heavy rain.</t>
  </si>
  <si>
    <t>SR - maximum hazardous waste storage 50 tonnes (10 tonnes for disposal) SR - All liquids shall be provided with secondary containment.... (applies to wastes and non- wastes such as fuels). Run-off restricted by SR (emissions of substances not controlled by emission limits).</t>
  </si>
  <si>
    <t>Chronic effects: deterioration of water quality</t>
  </si>
  <si>
    <t>As above.  Indirect run-off via the soil layer</t>
  </si>
  <si>
    <t>Permitted waste types include hazardous liquids so harm may not be temporary and reversible.</t>
  </si>
  <si>
    <t xml:space="preserve">Abstraction from watercourse downstream of facility (for agricultural or potable use). </t>
  </si>
  <si>
    <t>Acute effects, closure of abstraction intakes.</t>
  </si>
  <si>
    <t>Direct run-off from site across ground surface, via surface water drains, ditches etc. then abstraction.</t>
  </si>
  <si>
    <t>Permitted waste types include hazardous liquids so a high magnitude risk is estimated.  Watercourse must have medium / high flow for abstraction to be permitted, which will dilute contaminated run-off.</t>
  </si>
  <si>
    <t>Groundwater</t>
  </si>
  <si>
    <t>Chronic effects: contamination of groundwater, requiring treatment of water or closure of borehole.</t>
  </si>
  <si>
    <t>Transport through soil/groundwater then extraction at borehole.</t>
  </si>
  <si>
    <t>There is a potential for contaminated rainwater run-off or leakage from permitted waste types.</t>
  </si>
  <si>
    <t>As above plus not allowed in SPZ1 or within 50 metres ofany well, spring or borehole including private water supplies</t>
  </si>
  <si>
    <t>Contaminated waters used for recreational purposes</t>
  </si>
  <si>
    <t>Harm to human health - skin damage or gastro-intestinal illness.</t>
  </si>
  <si>
    <t>Direct contact or ingestion</t>
  </si>
  <si>
    <t>Unlikely to occur, but might restrict recreational use.</t>
  </si>
  <si>
    <t xml:space="preserve">Protected sites -  European sites and SSSIs  </t>
  </si>
  <si>
    <t>Any</t>
  </si>
  <si>
    <t>Harm to protected site through toxic contamination, nutrient enrichment, smothering, disturbance, predation etc.</t>
  </si>
  <si>
    <t xml:space="preserve">Waste operations may cause harm to and deterioration of nature conservation sites. </t>
  </si>
  <si>
    <t>SR - activities shall not be carried out within 200 metres of a European Site or SSSI. (Distance criteria as agreed with Natural England/Countryside Council for Wales).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</si>
  <si>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</si>
  <si>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</si>
  <si>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</si>
  <si>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</si>
  <si>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</si>
  <si>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 xml:space="preserve">SR - Limit in SR of annual tonnage to 2,500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</si>
  <si>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</si>
  <si>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</si>
  <si>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</si>
  <si>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</si>
  <si>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Notes: </t>
  </si>
  <si>
    <t xml:space="preserve">Red triangle indicates comment containing supporting information </t>
  </si>
  <si>
    <t xml:space="preserve">Yellow columns contain drop down menus that allow automatic evaluation of risk in green column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</si>
</sst>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b/>
      <sz val="12"/>
      <name val="Arial"/>
      <family val="2"/>
    </font>
    <font>
      <sz val="12"/>
      <name val="Arial"/>
      <family val="2"/>
    </font>
    <font>
      <b/>
      <sz val="14"/>
      <name val="Arial"/>
      <family val="2"/>
    </font>
    <font>
      <sz val="8"/>
      <color indexed="81"/>
      <name val="Tahoma"/>
      <family val="2"/>
    </font>
    <font>
      <sz val="10"/>
      <color indexed="81"/>
      <name val="Arial"/>
      <family val="2"/>
    </font>
    <font>
      <b/>
      <sz val="10"/>
      <color indexed="81"/>
      <name val="Arial"/>
      <family val="2"/>
    </font>
    <font>
      <sz val="10"/>
      <name val="Arial"/>
      <family val="2"/>
    </font>
    <font>
      <sz val="9"/>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style="double">
        <color indexed="64"/>
      </top>
      <bottom style="double">
        <color indexed="64"/>
      </bottom>
      <diagonal/>
    </border>
    <border>
      <left style="double">
        <color indexed="64"/>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Border="1"/>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2" fillId="2" borderId="7" xfId="0" applyFont="1" applyFill="1" applyBorder="1" applyAlignment="1">
      <alignment horizontal="centerContinuous" vertical="center"/>
    </xf>
    <xf numFmtId="0" fontId="3"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7" borderId="0" xfId="0" applyFill="1" applyProtection="1"/>
    <xf numFmtId="0" fontId="0" fillId="7" borderId="8" xfId="0" applyFill="1" applyBorder="1" applyProtection="1"/>
    <xf numFmtId="0" fontId="0" fillId="7" borderId="9"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Border="1" applyProtection="1"/>
    <xf numFmtId="0" fontId="2" fillId="0" borderId="0" xfId="0" applyFont="1" applyFill="1" applyBorder="1" applyProtection="1"/>
    <xf numFmtId="0" fontId="0" fillId="0" borderId="0" xfId="0" applyFill="1" applyBorder="1" applyProtection="1"/>
    <xf numFmtId="0" fontId="1" fillId="2" borderId="10" xfId="0" applyFont="1" applyFill="1" applyBorder="1" applyAlignment="1">
      <alignment horizontal="center" vertical="top" wrapText="1"/>
    </xf>
    <xf numFmtId="0" fontId="1" fillId="3" borderId="11" xfId="0" applyFont="1" applyFill="1" applyBorder="1" applyAlignment="1">
      <alignment vertical="top" wrapText="1"/>
    </xf>
    <xf numFmtId="0" fontId="1" fillId="8" borderId="5" xfId="0" applyFont="1" applyFill="1" applyBorder="1" applyAlignment="1" applyProtection="1">
      <alignment vertical="top" wrapText="1"/>
      <protection locked="0"/>
    </xf>
    <xf numFmtId="0" fontId="1" fillId="8" borderId="12" xfId="0" applyFont="1" applyFill="1" applyBorder="1" applyAlignment="1" applyProtection="1">
      <alignment vertical="top" wrapText="1"/>
      <protection locked="0"/>
    </xf>
    <xf numFmtId="0" fontId="1" fillId="8" borderId="13" xfId="0" applyFont="1" applyFill="1" applyBorder="1" applyAlignment="1" applyProtection="1">
      <alignment vertical="top" wrapText="1"/>
      <protection locked="0"/>
    </xf>
    <xf numFmtId="0" fontId="8" fillId="0" borderId="0" xfId="0" applyFont="1"/>
    <xf numFmtId="0" fontId="8" fillId="0" borderId="14" xfId="0" applyFont="1" applyBorder="1" applyAlignment="1" applyProtection="1">
      <alignment vertical="top" wrapText="1"/>
      <protection locked="0"/>
    </xf>
    <xf numFmtId="0" fontId="4" fillId="0" borderId="0" xfId="0" applyFont="1"/>
    <xf numFmtId="0" fontId="8" fillId="0" borderId="0" xfId="0" applyFont="1" applyFill="1"/>
    <xf numFmtId="0" fontId="8" fillId="0" borderId="0" xfId="0" applyFont="1" applyFill="1" applyBorder="1" applyProtection="1"/>
    <xf numFmtId="0" fontId="8" fillId="0" borderId="0" xfId="0" applyFont="1" applyFill="1" applyBorder="1"/>
    <xf numFmtId="0" fontId="8" fillId="0" borderId="12" xfId="0" applyFont="1" applyBorder="1"/>
    <xf numFmtId="0" fontId="8" fillId="2" borderId="15" xfId="0" applyFont="1" applyFill="1" applyBorder="1" applyAlignment="1">
      <alignment horizontal="centerContinuous" vertical="top"/>
    </xf>
    <xf numFmtId="0" fontId="2" fillId="2" borderId="7" xfId="0" applyFont="1" applyFill="1" applyBorder="1" applyAlignment="1">
      <alignment vertical="center"/>
    </xf>
    <xf numFmtId="0" fontId="2" fillId="2" borderId="15" xfId="0" applyFont="1" applyFill="1" applyBorder="1" applyAlignment="1">
      <alignment horizontal="centerContinuous" vertical="center"/>
    </xf>
    <xf numFmtId="0" fontId="2" fillId="2" borderId="15" xfId="0" applyFont="1" applyFill="1" applyBorder="1" applyAlignment="1">
      <alignment vertical="center"/>
    </xf>
    <xf numFmtId="0" fontId="8" fillId="2" borderId="16" xfId="0" applyFont="1" applyFill="1" applyBorder="1" applyAlignment="1">
      <alignment horizontal="centerContinuous" vertical="center"/>
    </xf>
    <xf numFmtId="0" fontId="8" fillId="0" borderId="0" xfId="0" applyFont="1" applyBorder="1"/>
    <xf numFmtId="0" fontId="8" fillId="0" borderId="0" xfId="0" applyFont="1" applyAlignment="1">
      <alignment horizontal="center" vertical="top"/>
    </xf>
    <xf numFmtId="0" fontId="8" fillId="0" borderId="4"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5" borderId="17" xfId="0" applyFont="1" applyFill="1" applyBorder="1" applyAlignment="1" applyProtection="1">
      <alignment vertical="top" wrapText="1"/>
      <protection locked="0"/>
    </xf>
    <xf numFmtId="0" fontId="8" fillId="5" borderId="18" xfId="0" applyFont="1" applyFill="1" applyBorder="1" applyAlignment="1" applyProtection="1">
      <alignment vertical="top" wrapText="1"/>
      <protection locked="0"/>
    </xf>
    <xf numFmtId="0" fontId="8" fillId="0" borderId="6" xfId="0" applyFont="1" applyFill="1" applyBorder="1" applyAlignment="1" applyProtection="1">
      <alignment vertical="top" wrapText="1"/>
      <protection locked="0"/>
    </xf>
    <xf numFmtId="0" fontId="8" fillId="0" borderId="19" xfId="0" applyFont="1" applyBorder="1" applyAlignment="1" applyProtection="1">
      <alignment vertical="top" wrapText="1"/>
      <protection locked="0"/>
    </xf>
    <xf numFmtId="0" fontId="8" fillId="5" borderId="17" xfId="0" applyNumberFormat="1" applyFont="1" applyFill="1" applyBorder="1" applyAlignment="1" applyProtection="1">
      <alignment vertical="top" wrapText="1"/>
      <protection locked="0"/>
    </xf>
    <xf numFmtId="0" fontId="8" fillId="0" borderId="4" xfId="0" applyNumberFormat="1"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5" borderId="20" xfId="0" applyFont="1" applyFill="1" applyBorder="1" applyAlignment="1" applyProtection="1">
      <alignment vertical="top" wrapText="1"/>
      <protection locked="0"/>
    </xf>
    <xf numFmtId="0" fontId="8" fillId="5" borderId="21"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8" fillId="0" borderId="24" xfId="0" applyFont="1" applyBorder="1" applyAlignment="1" applyProtection="1">
      <alignment vertical="top" wrapText="1"/>
      <protection locked="0"/>
    </xf>
    <xf numFmtId="0" fontId="8" fillId="5" borderId="25" xfId="0" applyFont="1" applyFill="1" applyBorder="1" applyAlignment="1" applyProtection="1">
      <alignment vertical="top" wrapText="1"/>
      <protection locked="0"/>
    </xf>
    <xf numFmtId="0" fontId="8" fillId="5" borderId="26" xfId="0"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0" fontId="8" fillId="0" borderId="23" xfId="0" applyNumberFormat="1" applyFont="1" applyBorder="1" applyAlignment="1" applyProtection="1">
      <alignment vertical="top" wrapText="1"/>
      <protection locked="0"/>
    </xf>
    <xf numFmtId="0" fontId="8" fillId="0" borderId="27" xfId="0" applyFont="1" applyBorder="1" applyAlignment="1" applyProtection="1">
      <alignment vertical="top" wrapText="1"/>
      <protection locked="0"/>
    </xf>
    <xf numFmtId="0" fontId="9" fillId="0" borderId="0" xfId="0" applyFont="1"/>
    <xf numFmtId="0" fontId="8" fillId="0" borderId="28" xfId="0" applyFont="1" applyBorder="1" applyAlignment="1">
      <alignment vertical="top" wrapText="1"/>
    </xf>
    <xf numFmtId="0" fontId="8" fillId="10" borderId="28" xfId="0" applyFont="1" applyFill="1" applyBorder="1" applyAlignment="1">
      <alignment vertical="top" wrapText="1"/>
    </xf>
    <xf numFmtId="0" fontId="1" fillId="11" borderId="28" xfId="0" applyFont="1" applyFill="1" applyBorder="1" applyAlignment="1">
      <alignment vertical="top" wrapText="1"/>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0" xfId="0" applyFont="1" applyFill="1" applyBorder="1" applyAlignment="1">
      <alignment horizontal="left"/>
    </xf>
    <xf numFmtId="0" fontId="1" fillId="0" borderId="0" xfId="0" applyFont="1" applyFill="1" applyBorder="1"/>
    <xf numFmtId="15" fontId="8" fillId="9" borderId="8" xfId="0" applyNumberFormat="1" applyFont="1" applyFill="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0" fillId="9" borderId="8" xfId="0" applyFill="1" applyBorder="1" applyAlignment="1" applyProtection="1">
      <alignment vertical="top" wrapText="1"/>
      <protection locked="0"/>
    </xf>
    <xf numFmtId="0" fontId="8" fillId="9" borderId="8"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9" borderId="9"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41"/>
  <sheetViews>
    <sheetView tabSelected="1" topLeftCell="B1" zoomScaleNormal="100" zoomScalePageLayoutView="75" workbookViewId="0">
      <selection activeCell="F12" sqref="F12:J12"/>
    </sheetView>
  </sheetViews>
  <sheetFormatPr defaultRowHeight="13.2" x14ac:dyDescent="0.25"/>
  <cols>
    <col min="1" max="1" width="0" hidden="1" customWidth="1"/>
    <col min="2" max="2" width="16.6640625" customWidth="1"/>
    <col min="3" max="3" width="16.88671875" customWidth="1"/>
    <col min="4" max="5" width="16.6640625" customWidth="1"/>
    <col min="6" max="6" width="11.88671875" customWidth="1"/>
    <col min="7" max="7" width="9.6640625" customWidth="1"/>
    <col min="8" max="8" width="11.33203125" customWidth="1"/>
    <col min="9" max="9" width="19" customWidth="1"/>
    <col min="10" max="10" width="20.33203125" customWidth="1"/>
    <col min="11" max="11" width="16.6640625" customWidth="1"/>
  </cols>
  <sheetData>
    <row r="2" spans="1:13" ht="17.399999999999999" x14ac:dyDescent="0.3">
      <c r="B2" s="39" t="s">
        <v>0</v>
      </c>
      <c r="C2" s="39"/>
      <c r="D2" s="39"/>
      <c r="E2" s="12"/>
    </row>
    <row r="3" spans="1:13" ht="12.75" customHeight="1" x14ac:dyDescent="0.3">
      <c r="B3" s="25"/>
      <c r="C3" s="25"/>
      <c r="D3" s="25"/>
      <c r="E3" s="27"/>
      <c r="F3" s="21"/>
      <c r="G3" s="21"/>
      <c r="H3" s="21"/>
      <c r="I3" s="21"/>
      <c r="J3" s="21"/>
      <c r="K3" s="21"/>
    </row>
    <row r="4" spans="1:13" ht="15.6" x14ac:dyDescent="0.3">
      <c r="B4" s="26" t="s">
        <v>1</v>
      </c>
      <c r="C4" s="26"/>
      <c r="D4" s="26"/>
      <c r="E4" s="28"/>
      <c r="F4" s="84" t="s">
        <v>2</v>
      </c>
      <c r="G4" s="84"/>
      <c r="H4" s="84"/>
      <c r="I4" s="84"/>
      <c r="J4" s="84"/>
      <c r="K4" s="22"/>
    </row>
    <row r="5" spans="1:13" ht="9.75" customHeight="1" x14ac:dyDescent="0.3">
      <c r="B5" s="26"/>
      <c r="C5" s="26"/>
      <c r="D5" s="26"/>
      <c r="E5" s="28"/>
      <c r="F5" s="24"/>
      <c r="G5" s="24"/>
      <c r="H5" s="21"/>
      <c r="I5" s="21"/>
      <c r="J5" s="21"/>
      <c r="K5" s="21"/>
    </row>
    <row r="6" spans="1:13" ht="15.6" x14ac:dyDescent="0.3">
      <c r="B6" s="26" t="s">
        <v>3</v>
      </c>
      <c r="C6" s="28"/>
      <c r="D6" s="28"/>
      <c r="E6" s="28"/>
      <c r="F6" s="84" t="s">
        <v>4</v>
      </c>
      <c r="G6" s="84"/>
      <c r="H6" s="84"/>
      <c r="I6" s="84"/>
      <c r="J6" s="84"/>
      <c r="K6" s="22"/>
    </row>
    <row r="7" spans="1:13" ht="9.75" customHeight="1" x14ac:dyDescent="0.3">
      <c r="B7" s="29"/>
      <c r="C7" s="24"/>
      <c r="D7" s="24"/>
      <c r="E7" s="24"/>
      <c r="F7" s="24"/>
      <c r="G7" s="24"/>
      <c r="H7" s="21"/>
      <c r="I7" s="21"/>
      <c r="J7" s="21"/>
      <c r="K7" s="21"/>
    </row>
    <row r="8" spans="1:13" ht="15.75" customHeight="1" x14ac:dyDescent="0.3">
      <c r="B8" s="26" t="s">
        <v>5</v>
      </c>
      <c r="C8" s="28"/>
      <c r="D8" s="28"/>
      <c r="E8" s="28"/>
      <c r="F8" s="85" t="s">
        <v>6</v>
      </c>
      <c r="G8" s="86"/>
      <c r="H8" s="86"/>
      <c r="I8" s="86"/>
      <c r="J8" s="86"/>
      <c r="K8" s="22"/>
    </row>
    <row r="9" spans="1:13" ht="10.5" customHeight="1" x14ac:dyDescent="0.25">
      <c r="B9" s="24"/>
      <c r="C9" s="24"/>
      <c r="D9" s="24"/>
      <c r="E9" s="24"/>
      <c r="F9" s="24"/>
      <c r="G9" s="24"/>
      <c r="H9" s="21"/>
      <c r="I9" s="21"/>
      <c r="J9" s="21"/>
      <c r="K9" s="21"/>
    </row>
    <row r="10" spans="1:13" ht="15.6" x14ac:dyDescent="0.3">
      <c r="B10" s="26" t="s">
        <v>7</v>
      </c>
      <c r="C10" s="24"/>
      <c r="D10" s="24"/>
      <c r="E10" s="24"/>
      <c r="F10" s="87" t="s">
        <v>8</v>
      </c>
      <c r="G10" s="87"/>
      <c r="H10" s="87"/>
      <c r="I10" s="87"/>
      <c r="J10" s="87"/>
      <c r="K10" s="23"/>
    </row>
    <row r="11" spans="1:13" ht="11.25" customHeight="1" x14ac:dyDescent="0.3">
      <c r="B11" s="26"/>
      <c r="C11" s="24"/>
      <c r="D11" s="24"/>
      <c r="E11" s="24"/>
      <c r="F11" s="24"/>
      <c r="G11" s="24"/>
      <c r="H11" s="25"/>
      <c r="I11" s="21"/>
      <c r="J11" s="21"/>
      <c r="K11" s="21"/>
    </row>
    <row r="12" spans="1:13" ht="15.6" x14ac:dyDescent="0.3">
      <c r="B12" s="26" t="s">
        <v>9</v>
      </c>
      <c r="C12" s="24"/>
      <c r="D12" s="24"/>
      <c r="E12" s="24"/>
      <c r="F12" s="82">
        <v>42216</v>
      </c>
      <c r="G12" s="83"/>
      <c r="H12" s="83"/>
      <c r="I12" s="83"/>
      <c r="J12" s="83"/>
      <c r="K12" s="22"/>
    </row>
    <row r="13" spans="1:13" ht="15.6" x14ac:dyDescent="0.3">
      <c r="B13" s="26"/>
      <c r="C13" s="24"/>
      <c r="D13" s="24"/>
      <c r="E13" s="24"/>
      <c r="F13" s="24"/>
      <c r="G13" s="24"/>
      <c r="H13" s="26"/>
      <c r="I13" s="24"/>
      <c r="J13" s="24"/>
      <c r="K13" s="24"/>
    </row>
    <row r="14" spans="1:13" s="37" customFormat="1" ht="15.6" x14ac:dyDescent="0.3">
      <c r="A14" s="40"/>
      <c r="B14" s="30"/>
      <c r="C14" s="41" t="s">
        <v>10</v>
      </c>
      <c r="D14" s="41"/>
      <c r="E14" s="41"/>
      <c r="F14" s="41"/>
      <c r="G14" s="41"/>
      <c r="H14" s="30"/>
      <c r="I14" s="41"/>
      <c r="J14" s="41"/>
      <c r="K14" s="41"/>
      <c r="L14" s="40"/>
      <c r="M14" s="40"/>
    </row>
    <row r="15" spans="1:13" s="37" customFormat="1" ht="15.6" x14ac:dyDescent="0.3">
      <c r="A15" s="40"/>
      <c r="B15" s="30"/>
      <c r="C15" s="37" t="s">
        <v>11</v>
      </c>
      <c r="D15" s="41" t="s">
        <v>12</v>
      </c>
      <c r="E15" s="41"/>
      <c r="F15" s="41"/>
      <c r="G15" s="41"/>
      <c r="H15" s="30"/>
      <c r="I15" s="41"/>
      <c r="J15" s="41"/>
      <c r="K15" s="41"/>
      <c r="L15" s="40"/>
      <c r="M15" s="40"/>
    </row>
    <row r="16" spans="1:13" s="37" customFormat="1" x14ac:dyDescent="0.25">
      <c r="A16" s="40"/>
      <c r="D16" s="37" t="s">
        <v>13</v>
      </c>
      <c r="K16" s="41"/>
      <c r="L16" s="40"/>
      <c r="M16" s="40"/>
    </row>
    <row r="17" spans="1:13" s="37" customFormat="1" x14ac:dyDescent="0.25">
      <c r="A17" s="40"/>
      <c r="D17" s="37" t="s">
        <v>14</v>
      </c>
      <c r="K17" s="41"/>
      <c r="L17" s="40"/>
      <c r="M17" s="40"/>
    </row>
    <row r="18" spans="1:13" s="37" customFormat="1" x14ac:dyDescent="0.25">
      <c r="A18" s="40"/>
      <c r="C18" s="37" t="s">
        <v>15</v>
      </c>
      <c r="D18" s="37" t="s">
        <v>16</v>
      </c>
      <c r="K18" s="41"/>
      <c r="L18" s="40"/>
      <c r="M18" s="40"/>
    </row>
    <row r="19" spans="1:13" s="37" customFormat="1" x14ac:dyDescent="0.25">
      <c r="A19" s="40"/>
      <c r="C19" s="37" t="s">
        <v>17</v>
      </c>
      <c r="D19" s="37" t="s">
        <v>18</v>
      </c>
      <c r="K19" s="41"/>
      <c r="L19" s="40"/>
      <c r="M19" s="40"/>
    </row>
    <row r="20" spans="1:13" s="37" customFormat="1" x14ac:dyDescent="0.25">
      <c r="A20" s="40"/>
      <c r="C20" s="37" t="s">
        <v>19</v>
      </c>
      <c r="D20" s="37" t="s">
        <v>20</v>
      </c>
      <c r="K20" s="41"/>
      <c r="L20" s="40"/>
      <c r="M20" s="40"/>
    </row>
    <row r="21" spans="1:13" s="37" customFormat="1" x14ac:dyDescent="0.25">
      <c r="A21" s="40"/>
      <c r="C21" s="37" t="s">
        <v>21</v>
      </c>
      <c r="D21" s="37" t="s">
        <v>22</v>
      </c>
      <c r="K21" s="41"/>
      <c r="L21" s="40"/>
      <c r="M21" s="40"/>
    </row>
    <row r="22" spans="1:13" s="37" customFormat="1" x14ac:dyDescent="0.25">
      <c r="A22" s="40"/>
      <c r="C22" s="37" t="s">
        <v>23</v>
      </c>
      <c r="D22" s="37" t="s">
        <v>24</v>
      </c>
      <c r="K22" s="41"/>
      <c r="L22" s="40"/>
      <c r="M22" s="40"/>
    </row>
    <row r="23" spans="1:13" s="37" customFormat="1" x14ac:dyDescent="0.25">
      <c r="A23" s="40"/>
      <c r="C23" s="37" t="s">
        <v>25</v>
      </c>
      <c r="D23" s="37" t="s">
        <v>26</v>
      </c>
      <c r="K23" s="41"/>
      <c r="L23" s="40"/>
      <c r="M23" s="40"/>
    </row>
    <row r="24" spans="1:13" s="37" customFormat="1" x14ac:dyDescent="0.25">
      <c r="A24" s="40"/>
      <c r="C24" s="37" t="s">
        <v>27</v>
      </c>
      <c r="D24" s="37" t="s">
        <v>28</v>
      </c>
      <c r="K24" s="41"/>
      <c r="L24" s="40"/>
      <c r="M24" s="40"/>
    </row>
    <row r="25" spans="1:13" s="37" customFormat="1" x14ac:dyDescent="0.25">
      <c r="A25" s="40"/>
      <c r="C25" s="37" t="s">
        <v>29</v>
      </c>
      <c r="D25" s="37" t="s">
        <v>30</v>
      </c>
      <c r="K25" s="41"/>
      <c r="L25" s="40"/>
      <c r="M25" s="40"/>
    </row>
    <row r="26" spans="1:13" s="37" customFormat="1" x14ac:dyDescent="0.25">
      <c r="A26" s="40"/>
      <c r="D26" s="37" t="s">
        <v>31</v>
      </c>
      <c r="K26" s="41"/>
      <c r="L26" s="40"/>
      <c r="M26" s="40"/>
    </row>
    <row r="27" spans="1:13" s="37" customFormat="1" x14ac:dyDescent="0.25">
      <c r="A27" s="40"/>
      <c r="D27" s="37" t="s">
        <v>32</v>
      </c>
      <c r="K27" s="41"/>
      <c r="L27" s="40"/>
      <c r="M27" s="40"/>
    </row>
    <row r="28" spans="1:13" s="37" customFormat="1" x14ac:dyDescent="0.25">
      <c r="A28" s="40"/>
      <c r="C28" s="37" t="s">
        <v>33</v>
      </c>
      <c r="D28" s="37" t="s">
        <v>34</v>
      </c>
      <c r="K28" s="41"/>
      <c r="L28" s="40"/>
      <c r="M28" s="40"/>
    </row>
    <row r="29" spans="1:13" s="37" customFormat="1" x14ac:dyDescent="0.25">
      <c r="A29" s="40"/>
      <c r="D29" s="37" t="s">
        <v>35</v>
      </c>
      <c r="K29" s="41"/>
      <c r="L29" s="40"/>
      <c r="M29" s="40"/>
    </row>
    <row r="30" spans="1:13" s="37" customFormat="1" x14ac:dyDescent="0.25">
      <c r="A30" s="40"/>
      <c r="D30" s="37" t="s">
        <v>36</v>
      </c>
      <c r="K30" s="41"/>
      <c r="L30" s="40"/>
      <c r="M30" s="40"/>
    </row>
    <row r="31" spans="1:13" s="37" customFormat="1" x14ac:dyDescent="0.25">
      <c r="A31" s="40"/>
      <c r="C31" s="37" t="s">
        <v>37</v>
      </c>
      <c r="D31" s="37" t="s">
        <v>38</v>
      </c>
      <c r="K31" s="41"/>
      <c r="L31" s="40"/>
      <c r="M31" s="40"/>
    </row>
    <row r="32" spans="1:13" s="37" customFormat="1" x14ac:dyDescent="0.25">
      <c r="A32" s="40"/>
      <c r="D32" s="37" t="s">
        <v>39</v>
      </c>
      <c r="K32" s="41"/>
      <c r="L32" s="40"/>
      <c r="M32" s="40"/>
    </row>
    <row r="33" spans="1:13" s="37" customFormat="1" x14ac:dyDescent="0.25">
      <c r="A33" s="40"/>
      <c r="D33" s="37" t="s">
        <v>40</v>
      </c>
      <c r="K33" s="41"/>
      <c r="L33" s="40"/>
      <c r="M33" s="40"/>
    </row>
    <row r="34" spans="1:13" s="37" customFormat="1" x14ac:dyDescent="0.25">
      <c r="A34" s="40"/>
      <c r="C34" s="37" t="s">
        <v>41</v>
      </c>
      <c r="D34" s="37" t="s">
        <v>42</v>
      </c>
      <c r="K34" s="41"/>
      <c r="L34" s="40"/>
      <c r="M34" s="40"/>
    </row>
    <row r="35" spans="1:13" s="37" customFormat="1" x14ac:dyDescent="0.25">
      <c r="A35" s="40"/>
      <c r="D35" s="37" t="s">
        <v>43</v>
      </c>
      <c r="K35" s="41"/>
      <c r="L35" s="40"/>
      <c r="M35" s="40"/>
    </row>
    <row r="36" spans="1:13" s="37" customFormat="1" x14ac:dyDescent="0.25">
      <c r="A36" s="40"/>
      <c r="D36" s="37" t="s">
        <v>44</v>
      </c>
      <c r="K36" s="41"/>
      <c r="L36" s="40"/>
      <c r="M36" s="40"/>
    </row>
    <row r="37" spans="1:13" s="37" customFormat="1" x14ac:dyDescent="0.25">
      <c r="A37" s="40"/>
      <c r="D37" s="74"/>
      <c r="K37" s="41"/>
      <c r="L37" s="40"/>
      <c r="M37" s="40"/>
    </row>
    <row r="38" spans="1:13" s="37" customFormat="1" x14ac:dyDescent="0.25">
      <c r="A38" s="40"/>
      <c r="C38" s="37" t="s">
        <v>45</v>
      </c>
      <c r="D38" s="37" t="s">
        <v>46</v>
      </c>
      <c r="K38" s="41"/>
      <c r="L38" s="40"/>
      <c r="M38" s="40"/>
    </row>
    <row r="39" spans="1:13" s="37" customFormat="1" x14ac:dyDescent="0.25">
      <c r="A39" s="40"/>
      <c r="D39" s="37" t="s">
        <v>47</v>
      </c>
      <c r="K39" s="41"/>
      <c r="L39" s="40"/>
      <c r="M39" s="40"/>
    </row>
    <row r="40" spans="1:13" s="37" customFormat="1" x14ac:dyDescent="0.25">
      <c r="A40" s="40"/>
      <c r="D40" s="37" t="s">
        <v>48</v>
      </c>
      <c r="K40" s="41"/>
      <c r="L40" s="40"/>
      <c r="M40" s="40"/>
    </row>
    <row r="41" spans="1:13" s="37" customFormat="1" x14ac:dyDescent="0.25">
      <c r="A41" s="40"/>
      <c r="D41" s="37" t="s">
        <v>49</v>
      </c>
      <c r="K41" s="41"/>
      <c r="L41" s="40"/>
      <c r="M41" s="40"/>
    </row>
    <row r="42" spans="1:13" s="37" customFormat="1" x14ac:dyDescent="0.25">
      <c r="A42" s="40"/>
      <c r="D42" s="37" t="s">
        <v>50</v>
      </c>
      <c r="K42" s="41"/>
      <c r="L42" s="40"/>
      <c r="M42" s="40"/>
    </row>
    <row r="43" spans="1:13" s="37" customFormat="1" x14ac:dyDescent="0.25">
      <c r="A43" s="40"/>
      <c r="K43" s="41"/>
      <c r="L43" s="40"/>
      <c r="M43" s="40"/>
    </row>
    <row r="44" spans="1:13" s="37" customFormat="1" x14ac:dyDescent="0.25">
      <c r="A44" s="40"/>
      <c r="K44" s="41"/>
      <c r="L44" s="40"/>
      <c r="M44" s="40"/>
    </row>
    <row r="45" spans="1:13" s="37" customFormat="1" x14ac:dyDescent="0.25">
      <c r="A45" s="40"/>
      <c r="K45" s="41"/>
      <c r="L45" s="40"/>
      <c r="M45" s="40"/>
    </row>
    <row r="46" spans="1:13" s="37" customFormat="1" x14ac:dyDescent="0.25">
      <c r="A46" s="40"/>
      <c r="K46" s="41"/>
      <c r="L46" s="40"/>
      <c r="M46" s="40"/>
    </row>
    <row r="47" spans="1:13" s="37" customFormat="1" ht="13.8" thickBot="1" x14ac:dyDescent="0.3">
      <c r="B47" s="40"/>
      <c r="C47" s="40"/>
      <c r="D47" s="40"/>
      <c r="E47" s="40"/>
      <c r="F47" s="42"/>
      <c r="G47" s="40"/>
      <c r="H47" s="40"/>
      <c r="I47" s="40"/>
      <c r="J47" s="40"/>
      <c r="K47" s="40"/>
    </row>
    <row r="48" spans="1:13" s="37" customFormat="1" ht="28.5" customHeight="1" thickTop="1" x14ac:dyDescent="0.25">
      <c r="A48" s="43"/>
      <c r="B48" s="11" t="s">
        <v>51</v>
      </c>
      <c r="C48" s="44"/>
      <c r="D48" s="44"/>
      <c r="E48" s="44"/>
      <c r="F48" s="45"/>
      <c r="G48" s="46" t="s">
        <v>52</v>
      </c>
      <c r="H48" s="46"/>
      <c r="I48" s="47"/>
      <c r="J48" s="11" t="s">
        <v>53</v>
      </c>
      <c r="K48" s="48"/>
    </row>
    <row r="49" spans="1:11" s="37" customFormat="1" ht="26.4" x14ac:dyDescent="0.25">
      <c r="A49" s="49"/>
      <c r="B49" s="2" t="s">
        <v>54</v>
      </c>
      <c r="C49" s="3" t="s">
        <v>55</v>
      </c>
      <c r="D49" s="3" t="s">
        <v>56</v>
      </c>
      <c r="E49" s="4" t="s">
        <v>57</v>
      </c>
      <c r="F49" s="2" t="s">
        <v>58</v>
      </c>
      <c r="G49" s="3" t="s">
        <v>59</v>
      </c>
      <c r="H49" s="3" t="s">
        <v>60</v>
      </c>
      <c r="I49" s="4" t="s">
        <v>61</v>
      </c>
      <c r="J49" s="2" t="s">
        <v>62</v>
      </c>
      <c r="K49" s="32" t="s">
        <v>63</v>
      </c>
    </row>
    <row r="50" spans="1:11" s="37" customFormat="1" ht="121.5" customHeight="1" x14ac:dyDescent="0.25">
      <c r="A50" s="49"/>
      <c r="B50" s="5" t="s">
        <v>64</v>
      </c>
      <c r="C50" s="6" t="s">
        <v>65</v>
      </c>
      <c r="D50" s="6" t="s">
        <v>66</v>
      </c>
      <c r="E50" s="7" t="s">
        <v>67</v>
      </c>
      <c r="F50" s="5" t="s">
        <v>68</v>
      </c>
      <c r="G50" s="6" t="s">
        <v>69</v>
      </c>
      <c r="H50" s="6" t="s">
        <v>70</v>
      </c>
      <c r="I50" s="7" t="s">
        <v>71</v>
      </c>
      <c r="J50" s="5" t="s">
        <v>72</v>
      </c>
      <c r="K50" s="33" t="s">
        <v>73</v>
      </c>
    </row>
    <row r="51" spans="1:11" s="37" customFormat="1" ht="162" customHeight="1" x14ac:dyDescent="0.25">
      <c r="A51" s="50"/>
      <c r="B51" s="51" t="s">
        <v>74</v>
      </c>
      <c r="C51" s="52" t="s">
        <v>75</v>
      </c>
      <c r="D51" s="52" t="s">
        <v>76</v>
      </c>
      <c r="E51" s="53" t="s">
        <v>77</v>
      </c>
      <c r="F51" s="54" t="s">
        <v>78</v>
      </c>
      <c r="G51" s="55" t="s">
        <v>78</v>
      </c>
      <c r="H51" s="34" t="s">
        <v>78</v>
      </c>
      <c r="I51" s="56" t="s">
        <v>79</v>
      </c>
      <c r="J51" s="51" t="s">
        <v>80</v>
      </c>
      <c r="K51" s="57" t="s">
        <v>81</v>
      </c>
    </row>
    <row r="52" spans="1:11" s="37" customFormat="1" ht="36" customHeight="1" x14ac:dyDescent="0.25">
      <c r="A52" s="50"/>
      <c r="B52" s="51" t="s">
        <v>74</v>
      </c>
      <c r="C52" s="52" t="s">
        <v>82</v>
      </c>
      <c r="D52" s="52" t="s">
        <v>83</v>
      </c>
      <c r="E52" s="53" t="s">
        <v>84</v>
      </c>
      <c r="F52" s="54" t="s">
        <v>78</v>
      </c>
      <c r="G52" s="55" t="s">
        <v>81</v>
      </c>
      <c r="H52" s="34" t="s">
        <v>81</v>
      </c>
      <c r="I52" s="56" t="s">
        <v>85</v>
      </c>
      <c r="J52" s="51" t="s">
        <v>80</v>
      </c>
      <c r="K52" s="57" t="s">
        <v>86</v>
      </c>
    </row>
    <row r="53" spans="1:11" s="37" customFormat="1" ht="99.75" customHeight="1" x14ac:dyDescent="0.25">
      <c r="A53" s="50"/>
      <c r="B53" s="51" t="s">
        <v>87</v>
      </c>
      <c r="C53" s="52" t="s">
        <v>88</v>
      </c>
      <c r="D53" s="52" t="s">
        <v>89</v>
      </c>
      <c r="E53" s="53" t="s">
        <v>84</v>
      </c>
      <c r="F53" s="54" t="s">
        <v>78</v>
      </c>
      <c r="G53" s="55" t="s">
        <v>78</v>
      </c>
      <c r="H53" s="34" t="s">
        <v>78</v>
      </c>
      <c r="I53" s="56" t="s">
        <v>90</v>
      </c>
      <c r="J53" s="51" t="s">
        <v>91</v>
      </c>
      <c r="K53" s="57" t="s">
        <v>86</v>
      </c>
    </row>
    <row r="54" spans="1:11" s="37" customFormat="1" ht="106.5" customHeight="1" x14ac:dyDescent="0.25">
      <c r="A54" s="50"/>
      <c r="B54" s="51" t="s">
        <v>74</v>
      </c>
      <c r="C54" s="52" t="s">
        <v>92</v>
      </c>
      <c r="D54" s="52" t="s">
        <v>93</v>
      </c>
      <c r="E54" s="53" t="s">
        <v>94</v>
      </c>
      <c r="F54" s="54" t="s">
        <v>78</v>
      </c>
      <c r="G54" s="55" t="s">
        <v>78</v>
      </c>
      <c r="H54" s="34" t="s">
        <v>78</v>
      </c>
      <c r="I54" s="56" t="s">
        <v>95</v>
      </c>
      <c r="J54" s="51" t="s">
        <v>96</v>
      </c>
      <c r="K54" s="57" t="s">
        <v>81</v>
      </c>
    </row>
    <row r="55" spans="1:11" s="37" customFormat="1" ht="86.25" customHeight="1" x14ac:dyDescent="0.25">
      <c r="A55" s="50"/>
      <c r="B55" s="51" t="s">
        <v>74</v>
      </c>
      <c r="C55" s="52" t="s">
        <v>97</v>
      </c>
      <c r="D55" s="52" t="s">
        <v>98</v>
      </c>
      <c r="E55" s="53" t="s">
        <v>77</v>
      </c>
      <c r="F55" s="54" t="s">
        <v>81</v>
      </c>
      <c r="G55" s="55" t="s">
        <v>81</v>
      </c>
      <c r="H55" s="34" t="s">
        <v>81</v>
      </c>
      <c r="I55" s="56" t="s">
        <v>99</v>
      </c>
      <c r="J55" s="51" t="s">
        <v>100</v>
      </c>
      <c r="K55" s="57" t="s">
        <v>81</v>
      </c>
    </row>
    <row r="56" spans="1:11" s="37" customFormat="1" ht="88.5" customHeight="1" x14ac:dyDescent="0.25">
      <c r="A56" s="50"/>
      <c r="B56" s="51" t="s">
        <v>74</v>
      </c>
      <c r="C56" s="52" t="s">
        <v>101</v>
      </c>
      <c r="D56" s="52" t="s">
        <v>102</v>
      </c>
      <c r="E56" s="53" t="s">
        <v>103</v>
      </c>
      <c r="F56" s="54" t="s">
        <v>78</v>
      </c>
      <c r="G56" s="55" t="s">
        <v>78</v>
      </c>
      <c r="H56" s="34" t="s">
        <v>78</v>
      </c>
      <c r="I56" s="56" t="s">
        <v>104</v>
      </c>
      <c r="J56" s="51" t="s">
        <v>105</v>
      </c>
      <c r="K56" s="57" t="s">
        <v>81</v>
      </c>
    </row>
    <row r="57" spans="1:11" s="37" customFormat="1" ht="118.5" customHeight="1" x14ac:dyDescent="0.25">
      <c r="A57" s="50"/>
      <c r="B57" s="51" t="s">
        <v>74</v>
      </c>
      <c r="C57" s="52" t="s">
        <v>106</v>
      </c>
      <c r="D57" s="52" t="s">
        <v>107</v>
      </c>
      <c r="E57" s="53" t="s">
        <v>108</v>
      </c>
      <c r="F57" s="54" t="s">
        <v>81</v>
      </c>
      <c r="G57" s="55" t="s">
        <v>78</v>
      </c>
      <c r="H57" s="34" t="s">
        <v>81</v>
      </c>
      <c r="I57" s="56" t="s">
        <v>109</v>
      </c>
      <c r="J57" s="51" t="s">
        <v>110</v>
      </c>
      <c r="K57" s="57" t="s">
        <v>86</v>
      </c>
    </row>
    <row r="58" spans="1:11" s="37" customFormat="1" ht="60.75" customHeight="1" x14ac:dyDescent="0.25">
      <c r="A58" s="50"/>
      <c r="B58" s="51" t="s">
        <v>74</v>
      </c>
      <c r="C58" s="52" t="s">
        <v>111</v>
      </c>
      <c r="D58" s="52" t="s">
        <v>112</v>
      </c>
      <c r="E58" s="53" t="s">
        <v>108</v>
      </c>
      <c r="F58" s="58" t="s">
        <v>81</v>
      </c>
      <c r="G58" s="55" t="s">
        <v>78</v>
      </c>
      <c r="H58" s="34" t="s">
        <v>81</v>
      </c>
      <c r="I58" s="56" t="s">
        <v>113</v>
      </c>
      <c r="J58" s="51" t="s">
        <v>110</v>
      </c>
      <c r="K58" s="57" t="s">
        <v>86</v>
      </c>
    </row>
    <row r="59" spans="1:11" s="37" customFormat="1" ht="222" customHeight="1" x14ac:dyDescent="0.25">
      <c r="A59" s="50"/>
      <c r="B59" s="51" t="s">
        <v>114</v>
      </c>
      <c r="C59" s="52" t="s">
        <v>115</v>
      </c>
      <c r="D59" s="52" t="s">
        <v>116</v>
      </c>
      <c r="E59" s="53" t="s">
        <v>117</v>
      </c>
      <c r="F59" s="54" t="s">
        <v>81</v>
      </c>
      <c r="G59" s="55" t="s">
        <v>118</v>
      </c>
      <c r="H59" s="34" t="s">
        <v>78</v>
      </c>
      <c r="I59" s="56" t="s">
        <v>119</v>
      </c>
      <c r="J59" s="51" t="s">
        <v>120</v>
      </c>
      <c r="K59" s="57" t="s">
        <v>86</v>
      </c>
    </row>
    <row r="60" spans="1:11" s="37" customFormat="1" ht="288" customHeight="1" x14ac:dyDescent="0.25">
      <c r="A60" s="50"/>
      <c r="B60" s="51" t="s">
        <v>121</v>
      </c>
      <c r="C60" s="52" t="s">
        <v>122</v>
      </c>
      <c r="D60" s="52" t="s">
        <v>123</v>
      </c>
      <c r="E60" s="53" t="s">
        <v>124</v>
      </c>
      <c r="F60" s="54" t="s">
        <v>78</v>
      </c>
      <c r="G60" s="55" t="s">
        <v>78</v>
      </c>
      <c r="H60" s="34" t="s">
        <v>78</v>
      </c>
      <c r="I60" s="56" t="s">
        <v>125</v>
      </c>
      <c r="J60" s="51" t="s">
        <v>126</v>
      </c>
      <c r="K60" s="57" t="s">
        <v>81</v>
      </c>
    </row>
    <row r="61" spans="1:11" s="37" customFormat="1" ht="119.25" customHeight="1" x14ac:dyDescent="0.25">
      <c r="A61" s="50"/>
      <c r="B61" s="51" t="s">
        <v>127</v>
      </c>
      <c r="C61" s="52" t="s">
        <v>128</v>
      </c>
      <c r="D61" s="52" t="s">
        <v>129</v>
      </c>
      <c r="E61" s="53" t="s">
        <v>130</v>
      </c>
      <c r="F61" s="54" t="s">
        <v>78</v>
      </c>
      <c r="G61" s="55" t="s">
        <v>78</v>
      </c>
      <c r="H61" s="34" t="s">
        <v>78</v>
      </c>
      <c r="I61" s="56" t="s">
        <v>131</v>
      </c>
      <c r="J61" s="51" t="s">
        <v>132</v>
      </c>
      <c r="K61" s="57" t="s">
        <v>81</v>
      </c>
    </row>
    <row r="62" spans="1:11" s="37" customFormat="1" ht="98.25" customHeight="1" x14ac:dyDescent="0.25">
      <c r="A62" s="50"/>
      <c r="B62" s="51" t="s">
        <v>114</v>
      </c>
      <c r="C62" s="52" t="s">
        <v>133</v>
      </c>
      <c r="D62" s="52" t="s">
        <v>134</v>
      </c>
      <c r="E62" s="53" t="s">
        <v>135</v>
      </c>
      <c r="F62" s="54" t="s">
        <v>78</v>
      </c>
      <c r="G62" s="55" t="s">
        <v>78</v>
      </c>
      <c r="H62" s="34" t="s">
        <v>78</v>
      </c>
      <c r="I62" s="56" t="s">
        <v>136</v>
      </c>
      <c r="J62" s="51" t="s">
        <v>137</v>
      </c>
      <c r="K62" s="57" t="s">
        <v>81</v>
      </c>
    </row>
    <row r="63" spans="1:11" s="37" customFormat="1" ht="205.5" customHeight="1" x14ac:dyDescent="0.25">
      <c r="A63" s="50"/>
      <c r="B63" s="51" t="s">
        <v>138</v>
      </c>
      <c r="C63" s="52" t="s">
        <v>139</v>
      </c>
      <c r="D63" s="52" t="s">
        <v>140</v>
      </c>
      <c r="E63" s="53" t="s">
        <v>141</v>
      </c>
      <c r="F63" s="54" t="s">
        <v>78</v>
      </c>
      <c r="G63" s="55" t="s">
        <v>118</v>
      </c>
      <c r="H63" s="34" t="s">
        <v>118</v>
      </c>
      <c r="I63" s="56" t="s">
        <v>142</v>
      </c>
      <c r="J63" s="59" t="s">
        <v>143</v>
      </c>
      <c r="K63" s="57" t="s">
        <v>81</v>
      </c>
    </row>
    <row r="64" spans="1:11" s="37" customFormat="1" ht="69" customHeight="1" x14ac:dyDescent="0.25">
      <c r="A64" s="50"/>
      <c r="B64" s="51" t="s">
        <v>138</v>
      </c>
      <c r="C64" s="52" t="s">
        <v>139</v>
      </c>
      <c r="D64" s="52" t="s">
        <v>144</v>
      </c>
      <c r="E64" s="53" t="s">
        <v>145</v>
      </c>
      <c r="F64" s="54" t="s">
        <v>78</v>
      </c>
      <c r="G64" s="55" t="s">
        <v>118</v>
      </c>
      <c r="H64" s="34" t="s">
        <v>118</v>
      </c>
      <c r="I64" s="56" t="s">
        <v>146</v>
      </c>
      <c r="J64" s="59" t="s">
        <v>143</v>
      </c>
      <c r="K64" s="57" t="s">
        <v>81</v>
      </c>
    </row>
    <row r="65" spans="1:11" s="37" customFormat="1" ht="147.75" customHeight="1" x14ac:dyDescent="0.25">
      <c r="A65" s="50"/>
      <c r="B65" s="51" t="s">
        <v>147</v>
      </c>
      <c r="C65" s="52" t="s">
        <v>139</v>
      </c>
      <c r="D65" s="52" t="s">
        <v>148</v>
      </c>
      <c r="E65" s="53" t="s">
        <v>149</v>
      </c>
      <c r="F65" s="54" t="s">
        <v>78</v>
      </c>
      <c r="G65" s="55" t="s">
        <v>118</v>
      </c>
      <c r="H65" s="34" t="s">
        <v>118</v>
      </c>
      <c r="I65" s="56" t="s">
        <v>150</v>
      </c>
      <c r="J65" s="59" t="s">
        <v>143</v>
      </c>
      <c r="K65" s="57" t="s">
        <v>81</v>
      </c>
    </row>
    <row r="66" spans="1:11" s="37" customFormat="1" ht="91.5" customHeight="1" thickBot="1" x14ac:dyDescent="0.3">
      <c r="A66" s="50"/>
      <c r="B66" s="38" t="s">
        <v>151</v>
      </c>
      <c r="C66" s="60" t="s">
        <v>82</v>
      </c>
      <c r="D66" s="60" t="s">
        <v>152</v>
      </c>
      <c r="E66" s="61" t="s">
        <v>153</v>
      </c>
      <c r="F66" s="62" t="s">
        <v>78</v>
      </c>
      <c r="G66" s="63" t="s">
        <v>118</v>
      </c>
      <c r="H66" s="35" t="s">
        <v>118</v>
      </c>
      <c r="I66" s="64" t="s">
        <v>154</v>
      </c>
      <c r="J66" s="38" t="s">
        <v>155</v>
      </c>
      <c r="K66" s="65" t="s">
        <v>81</v>
      </c>
    </row>
    <row r="67" spans="1:11" s="37" customFormat="1" ht="87" customHeight="1" thickTop="1" thickBot="1" x14ac:dyDescent="0.3">
      <c r="A67" s="50"/>
      <c r="B67" s="66" t="s">
        <v>74</v>
      </c>
      <c r="C67" s="67" t="s">
        <v>156</v>
      </c>
      <c r="D67" s="67" t="s">
        <v>157</v>
      </c>
      <c r="E67" s="68" t="s">
        <v>158</v>
      </c>
      <c r="F67" s="69" t="s">
        <v>81</v>
      </c>
      <c r="G67" s="70" t="s">
        <v>78</v>
      </c>
      <c r="H67" s="36" t="s">
        <v>81</v>
      </c>
      <c r="I67" s="71" t="s">
        <v>159</v>
      </c>
      <c r="J67" s="72" t="s">
        <v>80</v>
      </c>
      <c r="K67" s="73" t="s">
        <v>86</v>
      </c>
    </row>
    <row r="68" spans="1:11" s="37" customFormat="1" ht="129.75" customHeight="1" thickTop="1" x14ac:dyDescent="0.25">
      <c r="A68" s="50"/>
      <c r="B68" s="38" t="s">
        <v>160</v>
      </c>
      <c r="C68" s="60" t="s">
        <v>161</v>
      </c>
      <c r="D68" s="60" t="s">
        <v>162</v>
      </c>
      <c r="E68" s="61" t="s">
        <v>161</v>
      </c>
      <c r="F68" s="62" t="s">
        <v>81</v>
      </c>
      <c r="G68" s="63" t="s">
        <v>78</v>
      </c>
      <c r="H68" s="35" t="s">
        <v>81</v>
      </c>
      <c r="I68" s="64" t="s">
        <v>163</v>
      </c>
      <c r="J68" s="38" t="s">
        <v>164</v>
      </c>
      <c r="K68" s="65" t="s">
        <v>81</v>
      </c>
    </row>
    <row r="69" spans="1:11" s="37" customFormat="1" ht="129.75" customHeight="1" x14ac:dyDescent="0.25">
      <c r="A69" s="50"/>
      <c r="B69" s="75" t="s">
        <v>165</v>
      </c>
      <c r="C69" s="75" t="s">
        <v>166</v>
      </c>
      <c r="D69" s="75" t="s">
        <v>167</v>
      </c>
      <c r="E69" s="75" t="s">
        <v>168</v>
      </c>
      <c r="F69" s="76" t="s">
        <v>81</v>
      </c>
      <c r="G69" s="76" t="s">
        <v>118</v>
      </c>
      <c r="H69" s="77" t="s">
        <v>78</v>
      </c>
      <c r="I69" s="75" t="s">
        <v>169</v>
      </c>
      <c r="J69" s="75" t="s">
        <v>170</v>
      </c>
      <c r="K69" s="75" t="s">
        <v>81</v>
      </c>
    </row>
    <row r="70" spans="1:11" ht="158.4" x14ac:dyDescent="0.25">
      <c r="A70" s="8"/>
      <c r="B70" s="75" t="s">
        <v>138</v>
      </c>
      <c r="C70" s="75" t="s">
        <v>166</v>
      </c>
      <c r="D70" s="75" t="s">
        <v>171</v>
      </c>
      <c r="E70" s="75" t="s">
        <v>172</v>
      </c>
      <c r="F70" s="76" t="s">
        <v>81</v>
      </c>
      <c r="G70" s="76" t="s">
        <v>118</v>
      </c>
      <c r="H70" s="77" t="s">
        <v>78</v>
      </c>
      <c r="I70" s="75" t="s">
        <v>173</v>
      </c>
      <c r="J70" s="75" t="s">
        <v>174</v>
      </c>
      <c r="K70" s="75" t="s">
        <v>81</v>
      </c>
    </row>
    <row r="71" spans="1:11" ht="15.6" x14ac:dyDescent="0.3">
      <c r="A71" s="8"/>
      <c r="B71" s="78" t="s">
        <v>175</v>
      </c>
      <c r="C71" s="31" t="s">
        <v>176</v>
      </c>
      <c r="D71" s="31"/>
      <c r="E71" s="31"/>
      <c r="F71" s="31"/>
      <c r="G71" s="31"/>
      <c r="H71" s="30"/>
      <c r="I71" s="31"/>
      <c r="J71" s="31"/>
      <c r="K71" s="1"/>
    </row>
    <row r="72" spans="1:11" ht="15.6" x14ac:dyDescent="0.3">
      <c r="A72" s="8"/>
      <c r="B72" s="79"/>
      <c r="C72" s="31" t="s">
        <v>177</v>
      </c>
      <c r="D72" s="31"/>
      <c r="E72" s="31"/>
      <c r="F72" s="31"/>
      <c r="G72" s="31"/>
      <c r="H72" s="30"/>
      <c r="I72" s="31"/>
      <c r="J72" s="31"/>
      <c r="K72" s="1"/>
    </row>
    <row r="73" spans="1:11" ht="15.6" x14ac:dyDescent="0.3">
      <c r="A73" s="8"/>
      <c r="B73" s="79"/>
      <c r="C73" s="31"/>
      <c r="D73" s="31"/>
      <c r="E73" s="31"/>
      <c r="F73" s="31"/>
      <c r="G73" s="31"/>
      <c r="H73" s="30"/>
      <c r="I73" s="31"/>
      <c r="J73" s="31"/>
      <c r="K73" s="1"/>
    </row>
    <row r="74" spans="1:11" ht="15.6" hidden="1" x14ac:dyDescent="0.3">
      <c r="A74" s="8"/>
      <c r="B74" s="79"/>
      <c r="C74" s="31"/>
      <c r="D74" s="31"/>
      <c r="E74" s="31"/>
      <c r="F74" s="31"/>
      <c r="G74" s="31"/>
      <c r="H74" s="30"/>
      <c r="I74" s="31"/>
      <c r="J74" s="31"/>
      <c r="K74" s="1"/>
    </row>
    <row r="75" spans="1:11" hidden="1" x14ac:dyDescent="0.25">
      <c r="A75" s="8"/>
      <c r="B75" s="1"/>
      <c r="C75" s="1"/>
      <c r="D75" s="1"/>
      <c r="E75" s="1"/>
      <c r="F75" s="9"/>
      <c r="G75" s="9"/>
      <c r="H75" s="9"/>
      <c r="I75" s="9"/>
      <c r="J75" s="1"/>
      <c r="K75" s="1"/>
    </row>
    <row r="76" spans="1:11" hidden="1" x14ac:dyDescent="0.25">
      <c r="A76" s="8"/>
      <c r="B76" s="1"/>
      <c r="C76" s="80" t="s">
        <v>86</v>
      </c>
      <c r="D76" s="80" t="s">
        <v>81</v>
      </c>
      <c r="E76" s="80" t="s">
        <v>78</v>
      </c>
      <c r="F76" s="80" t="s">
        <v>118</v>
      </c>
      <c r="G76" s="9"/>
      <c r="H76" s="9"/>
      <c r="I76" s="9"/>
      <c r="J76" s="1"/>
      <c r="K76" s="1"/>
    </row>
    <row r="77" spans="1:11" hidden="1" x14ac:dyDescent="0.25">
      <c r="A77" s="8"/>
      <c r="B77" s="81" t="s">
        <v>118</v>
      </c>
      <c r="C77" s="18">
        <v>4</v>
      </c>
      <c r="D77" s="16">
        <v>8</v>
      </c>
      <c r="E77" s="15">
        <v>12</v>
      </c>
      <c r="F77" s="14">
        <v>16</v>
      </c>
      <c r="G77" s="9"/>
      <c r="H77" s="9"/>
      <c r="I77" s="9"/>
      <c r="J77" s="1"/>
      <c r="K77" s="1"/>
    </row>
    <row r="78" spans="1:11" hidden="1" x14ac:dyDescent="0.25">
      <c r="A78" s="8"/>
      <c r="B78" s="81" t="s">
        <v>78</v>
      </c>
      <c r="C78" s="18">
        <v>3</v>
      </c>
      <c r="D78" s="16">
        <v>6</v>
      </c>
      <c r="E78" s="17">
        <v>9</v>
      </c>
      <c r="F78" s="14">
        <v>12</v>
      </c>
      <c r="G78" s="9"/>
      <c r="H78" s="9"/>
      <c r="I78" s="9"/>
      <c r="J78" s="1"/>
      <c r="K78" s="1"/>
    </row>
    <row r="79" spans="1:11" hidden="1" x14ac:dyDescent="0.25">
      <c r="A79" s="8"/>
      <c r="B79" s="81" t="s">
        <v>81</v>
      </c>
      <c r="C79" s="18">
        <v>2</v>
      </c>
      <c r="D79" s="18">
        <v>4</v>
      </c>
      <c r="E79" s="17">
        <v>6</v>
      </c>
      <c r="F79" s="16">
        <v>8</v>
      </c>
      <c r="G79" s="9"/>
      <c r="H79" s="9"/>
      <c r="I79" s="9"/>
      <c r="J79" s="1"/>
      <c r="K79" s="1"/>
    </row>
    <row r="80" spans="1:11" hidden="1" x14ac:dyDescent="0.25">
      <c r="A80" s="8"/>
      <c r="B80" s="81" t="s">
        <v>86</v>
      </c>
      <c r="C80" s="18">
        <v>1</v>
      </c>
      <c r="D80" s="18">
        <v>2</v>
      </c>
      <c r="E80" s="19">
        <v>3</v>
      </c>
      <c r="F80" s="18">
        <v>4</v>
      </c>
      <c r="G80" s="9"/>
      <c r="H80" s="9"/>
      <c r="I80" s="9"/>
      <c r="J80" s="1"/>
      <c r="K80" s="1"/>
    </row>
    <row r="81" spans="1:11" hidden="1" x14ac:dyDescent="0.25">
      <c r="A81" s="8"/>
      <c r="B81" s="10"/>
      <c r="C81" s="9"/>
      <c r="D81" s="9"/>
      <c r="E81" s="10"/>
      <c r="F81" s="9"/>
      <c r="G81" s="9"/>
      <c r="H81" s="9"/>
      <c r="I81" s="9"/>
      <c r="J81" s="1"/>
      <c r="K81" s="1"/>
    </row>
    <row r="82" spans="1:11" hidden="1" x14ac:dyDescent="0.25">
      <c r="A82" s="8"/>
      <c r="B82" s="1"/>
      <c r="C82" s="1"/>
      <c r="D82" s="1"/>
      <c r="E82" s="1"/>
      <c r="F82" s="9"/>
      <c r="G82" s="9"/>
      <c r="H82" s="9"/>
      <c r="I82" s="9"/>
      <c r="J82" s="1"/>
      <c r="K82" s="1"/>
    </row>
    <row r="83" spans="1:11" hidden="1" x14ac:dyDescent="0.25">
      <c r="A83" s="8"/>
      <c r="B83" s="1"/>
      <c r="C83" s="1"/>
      <c r="D83" s="1"/>
      <c r="E83" s="1"/>
      <c r="F83" s="9"/>
      <c r="G83" s="9"/>
      <c r="H83" s="9"/>
      <c r="I83" s="9"/>
      <c r="J83" s="1"/>
      <c r="K83" s="1"/>
    </row>
    <row r="84" spans="1:11" hidden="1" x14ac:dyDescent="0.25">
      <c r="A84" s="8"/>
      <c r="B84" s="1"/>
      <c r="C84" s="1"/>
      <c r="D84" s="1"/>
      <c r="E84" s="1"/>
      <c r="F84" s="9" t="s">
        <v>86</v>
      </c>
      <c r="G84" s="9"/>
      <c r="H84" s="13" t="e">
        <f>IF(#REF!="",0,IF(#REF!="Very low",1,IF(#REF!="Low",2,IF(#REF!="Medium",3,IF(#REF!="High",4,F65)))))</f>
        <v>#REF!</v>
      </c>
      <c r="I84" s="13" t="e">
        <f>IF(#REF!="",0,IF(#REF!="Very low",1,IF(#REF!="Low",2,IF(#REF!="Medium",3,IF(#REF!="High",4,G65)))))</f>
        <v>#REF!</v>
      </c>
      <c r="J84" s="20" t="e">
        <f>IF(H84*I84=0,"",IF(H84*I84&gt;0.5,H84*I84))</f>
        <v>#REF!</v>
      </c>
      <c r="K84" s="1" t="e">
        <f>IF(J84="","",IF(J84&lt;5, "Low",IF(J84&lt;11,"Medium",IF(J84&gt;11,"High"))))</f>
        <v>#REF!</v>
      </c>
    </row>
    <row r="85" spans="1:11" hidden="1" x14ac:dyDescent="0.25">
      <c r="A85" s="8"/>
      <c r="B85" s="1"/>
      <c r="C85" s="1"/>
      <c r="D85" s="1"/>
      <c r="E85" s="1"/>
      <c r="F85" s="9" t="s">
        <v>81</v>
      </c>
      <c r="G85" s="9"/>
      <c r="H85" s="13">
        <f>IF(F65="",0,IF(F65="Very low",1,IF(F65="Low",2,IF(F65="Medium",3,IF(F65="High",4,#REF!)))))</f>
        <v>3</v>
      </c>
      <c r="I85" s="13">
        <f>IF(G65="",0,IF(G65="Very low",1,IF(G65="Low",2,IF(G65="Medium",3,IF(G65="High",4,#REF!)))))</f>
        <v>4</v>
      </c>
      <c r="J85" s="20">
        <f t="shared" ref="J85:J103" si="0">IF(H85*I85=0,"",IF(H85*I85&gt;0.5,H85*I85))</f>
        <v>12</v>
      </c>
      <c r="K85" s="1" t="str">
        <f t="shared" ref="K85:K103" si="1">IF(J85="","",IF(J85&lt;5, "Low",IF(J85&lt;11,"Medium",IF(J85&gt;11,"High"))))</f>
        <v>High</v>
      </c>
    </row>
    <row r="86" spans="1:11" hidden="1" x14ac:dyDescent="0.25">
      <c r="A86" s="8"/>
      <c r="B86" s="1"/>
      <c r="C86" s="1"/>
      <c r="D86" s="1"/>
      <c r="E86" s="1"/>
      <c r="F86" s="9" t="s">
        <v>78</v>
      </c>
      <c r="G86" s="9"/>
      <c r="H86" s="13" t="e">
        <f>IF(#REF!="",0,IF(#REF!="Very low",1,IF(#REF!="Low",2,IF(#REF!="Medium",3,IF(#REF!="High",4,F51)))))</f>
        <v>#REF!</v>
      </c>
      <c r="I86" s="13" t="e">
        <f>IF(#REF!="",0,IF(#REF!="Very low",1,IF(#REF!="Low",2,IF(#REF!="Medium",3,IF(#REF!="High",4,G51)))))</f>
        <v>#REF!</v>
      </c>
      <c r="J86" s="20" t="e">
        <f t="shared" si="0"/>
        <v>#REF!</v>
      </c>
      <c r="K86" s="1" t="e">
        <f t="shared" si="1"/>
        <v>#REF!</v>
      </c>
    </row>
    <row r="87" spans="1:11" hidden="1" x14ac:dyDescent="0.25">
      <c r="A87" s="8"/>
      <c r="B87" s="1"/>
      <c r="C87" s="1"/>
      <c r="D87" s="1"/>
      <c r="E87" s="1"/>
      <c r="F87" s="9" t="s">
        <v>118</v>
      </c>
      <c r="G87" s="9"/>
      <c r="H87" s="13">
        <f>IF(F51="",0,IF(F51="Very low",1,IF(F51="Low",2,IF(F51="Medium",3,IF(F51="High",4,F52)))))</f>
        <v>3</v>
      </c>
      <c r="I87" s="13">
        <f>IF(G51="",0,IF(G51="Very low",1,IF(G51="Low",2,IF(G51="Medium",3,IF(G51="High",4,G52)))))</f>
        <v>3</v>
      </c>
      <c r="J87" s="20">
        <f t="shared" si="0"/>
        <v>9</v>
      </c>
      <c r="K87" s="1" t="str">
        <f t="shared" si="1"/>
        <v>Medium</v>
      </c>
    </row>
    <row r="88" spans="1:11" hidden="1" x14ac:dyDescent="0.25">
      <c r="A88" s="8"/>
      <c r="B88" s="1"/>
      <c r="C88" s="1"/>
      <c r="D88" s="1"/>
      <c r="E88" s="1"/>
      <c r="F88" s="9"/>
      <c r="G88" s="9"/>
      <c r="H88" s="13">
        <f>IF(F52="",0,IF(F52="Very low",1,IF(F52="Low",2,IF(F52="Medium",3,IF(F52="High",4,#REF!)))))</f>
        <v>3</v>
      </c>
      <c r="I88" s="13">
        <f>IF(G52="",0,IF(G52="Very low",1,IF(G52="Low",2,IF(G52="Medium",3,IF(G52="High",4,#REF!)))))</f>
        <v>2</v>
      </c>
      <c r="J88" s="20">
        <f t="shared" si="0"/>
        <v>6</v>
      </c>
      <c r="K88" s="1" t="str">
        <f t="shared" si="1"/>
        <v>Medium</v>
      </c>
    </row>
    <row r="89" spans="1:11" hidden="1" x14ac:dyDescent="0.25">
      <c r="A89" s="8"/>
      <c r="B89" s="1"/>
      <c r="C89" s="1"/>
      <c r="D89" s="1"/>
      <c r="E89" s="1"/>
      <c r="F89" s="9"/>
      <c r="G89" s="9"/>
      <c r="H89" s="13" t="e">
        <f>IF(#REF!="",0,IF(#REF!="Very low",1,IF(#REF!="Low",2,IF(#REF!="Medium",3,IF(#REF!="High",4,F54)))))</f>
        <v>#REF!</v>
      </c>
      <c r="I89" s="13" t="e">
        <f>IF(#REF!="",0,IF(#REF!="Very low",1,IF(#REF!="Low",2,IF(#REF!="Medium",3,IF(#REF!="High",4,G54)))))</f>
        <v>#REF!</v>
      </c>
      <c r="J89" s="20" t="e">
        <f t="shared" si="0"/>
        <v>#REF!</v>
      </c>
      <c r="K89" s="1" t="e">
        <f t="shared" si="1"/>
        <v>#REF!</v>
      </c>
    </row>
    <row r="90" spans="1:11" hidden="1" x14ac:dyDescent="0.25">
      <c r="A90" s="8"/>
      <c r="B90" s="1"/>
      <c r="C90" s="1"/>
      <c r="D90" s="1"/>
      <c r="E90" s="1"/>
      <c r="F90" s="9"/>
      <c r="G90" s="9"/>
      <c r="H90" s="13">
        <f>IF(F54="",0,IF(F54="Very low",1,IF(F54="Low",2,IF(F54="Medium",3,IF(F54="High",4,F55)))))</f>
        <v>3</v>
      </c>
      <c r="I90" s="13">
        <f>IF(G54="",0,IF(G54="Very low",1,IF(G54="Low",2,IF(G54="Medium",3,IF(G54="High",4,G55)))))</f>
        <v>3</v>
      </c>
      <c r="J90" s="20">
        <f t="shared" si="0"/>
        <v>9</v>
      </c>
      <c r="K90" s="1" t="str">
        <f t="shared" si="1"/>
        <v>Medium</v>
      </c>
    </row>
    <row r="91" spans="1:11" hidden="1" x14ac:dyDescent="0.25">
      <c r="A91" s="8"/>
      <c r="B91" s="1"/>
      <c r="C91" s="1"/>
      <c r="D91" s="1"/>
      <c r="E91" s="1"/>
      <c r="F91" s="9"/>
      <c r="G91" s="9"/>
      <c r="H91" s="13">
        <f>IF(F55="",0,IF(F55="Very low",1,IF(F55="Low",2,IF(F55="Medium",3,IF(F55="High",4,#REF!)))))</f>
        <v>2</v>
      </c>
      <c r="I91" s="13">
        <f>IF(G55="",0,IF(G55="Very low",1,IF(G55="Low",2,IF(G55="Medium",3,IF(G55="High",4,#REF!)))))</f>
        <v>2</v>
      </c>
      <c r="J91" s="20">
        <f t="shared" si="0"/>
        <v>4</v>
      </c>
      <c r="K91" s="1" t="str">
        <f t="shared" si="1"/>
        <v>Low</v>
      </c>
    </row>
    <row r="92" spans="1:11" hidden="1" x14ac:dyDescent="0.25">
      <c r="A92" s="8"/>
      <c r="B92" s="1"/>
      <c r="C92" s="9" t="s">
        <v>86</v>
      </c>
      <c r="D92" s="9" t="s">
        <v>81</v>
      </c>
      <c r="E92" s="9" t="s">
        <v>78</v>
      </c>
      <c r="F92" s="9" t="s">
        <v>118</v>
      </c>
      <c r="G92" s="9"/>
      <c r="H92" s="13" t="e">
        <f>IF(#REF!="",0,IF(#REF!="Very low",1,IF(#REF!="Low",2,IF(#REF!="Medium",3,IF(#REF!="High",4,#REF!)))))</f>
        <v>#REF!</v>
      </c>
      <c r="I92" s="13" t="e">
        <f>IF(#REF!="",0,IF(#REF!="Very low",1,IF(#REF!="Low",2,IF(#REF!="Medium",3,IF(#REF!="High",4,#REF!)))))</f>
        <v>#REF!</v>
      </c>
      <c r="J92" s="20" t="e">
        <f t="shared" si="0"/>
        <v>#REF!</v>
      </c>
      <c r="K92" s="1" t="e">
        <f t="shared" si="1"/>
        <v>#REF!</v>
      </c>
    </row>
    <row r="93" spans="1:11" hidden="1" x14ac:dyDescent="0.25">
      <c r="A93" s="8"/>
      <c r="B93" s="9" t="s">
        <v>86</v>
      </c>
      <c r="C93" s="18">
        <v>1</v>
      </c>
      <c r="D93" s="18">
        <v>2</v>
      </c>
      <c r="E93" s="19">
        <v>3</v>
      </c>
      <c r="F93" s="18">
        <v>4</v>
      </c>
      <c r="G93" s="9"/>
      <c r="H93" s="13" t="e">
        <f>IF(#REF!="",0,IF(#REF!="Very low",1,IF(#REF!="Low",2,IF(#REF!="Medium",3,IF(#REF!="High",4,F57)))))</f>
        <v>#REF!</v>
      </c>
      <c r="I93" s="13" t="e">
        <f>IF(#REF!="",0,IF(#REF!="Very low",1,IF(#REF!="Low",2,IF(#REF!="Medium",3,IF(#REF!="High",4,G57)))))</f>
        <v>#REF!</v>
      </c>
      <c r="J93" s="20" t="e">
        <f t="shared" si="0"/>
        <v>#REF!</v>
      </c>
      <c r="K93" s="1" t="e">
        <f t="shared" si="1"/>
        <v>#REF!</v>
      </c>
    </row>
    <row r="94" spans="1:11" hidden="1" x14ac:dyDescent="0.25">
      <c r="A94" s="8"/>
      <c r="B94" s="9" t="s">
        <v>81</v>
      </c>
      <c r="C94" s="18">
        <v>2</v>
      </c>
      <c r="D94" s="18">
        <v>4</v>
      </c>
      <c r="E94" s="17">
        <v>6</v>
      </c>
      <c r="F94" s="16">
        <v>8</v>
      </c>
      <c r="G94" s="9"/>
      <c r="H94" s="13">
        <f>IF(F57="",0,IF(F57="Very low",1,IF(F57="Low",2,IF(F57="Medium",3,IF(F57="High",4,#REF!)))))</f>
        <v>2</v>
      </c>
      <c r="I94" s="13">
        <f>IF(G57="",0,IF(G57="Very low",1,IF(G57="Low",2,IF(G57="Medium",3,IF(G57="High",4,#REF!)))))</f>
        <v>3</v>
      </c>
      <c r="J94" s="20">
        <f t="shared" si="0"/>
        <v>6</v>
      </c>
      <c r="K94" s="1" t="str">
        <f t="shared" si="1"/>
        <v>Medium</v>
      </c>
    </row>
    <row r="95" spans="1:11" hidden="1" x14ac:dyDescent="0.25">
      <c r="A95" s="8"/>
      <c r="B95" s="9" t="s">
        <v>78</v>
      </c>
      <c r="C95" s="18">
        <v>3</v>
      </c>
      <c r="D95" s="16">
        <v>6</v>
      </c>
      <c r="E95" s="17">
        <v>9</v>
      </c>
      <c r="F95" s="14">
        <v>12</v>
      </c>
      <c r="G95" s="9"/>
      <c r="H95" s="13" t="e">
        <f>IF(#REF!="",0,IF(#REF!="Very low",1,IF(#REF!="Low",2,IF(#REF!="Medium",3,IF(#REF!="High",4,#REF!)))))</f>
        <v>#REF!</v>
      </c>
      <c r="I95" s="13" t="e">
        <f>IF(#REF!="",0,IF(#REF!="Very low",1,IF(#REF!="Low",2,IF(#REF!="Medium",3,IF(#REF!="High",4,#REF!)))))</f>
        <v>#REF!</v>
      </c>
      <c r="J95" s="20" t="e">
        <f t="shared" si="0"/>
        <v>#REF!</v>
      </c>
      <c r="K95" s="1" t="e">
        <f t="shared" si="1"/>
        <v>#REF!</v>
      </c>
    </row>
    <row r="96" spans="1:11" hidden="1" x14ac:dyDescent="0.25">
      <c r="A96" s="8"/>
      <c r="B96" s="9" t="s">
        <v>118</v>
      </c>
      <c r="C96" s="18">
        <v>4</v>
      </c>
      <c r="D96" s="16">
        <v>8</v>
      </c>
      <c r="E96" s="15">
        <v>12</v>
      </c>
      <c r="F96" s="14">
        <v>16</v>
      </c>
      <c r="G96" s="9"/>
      <c r="H96" s="13" t="e">
        <f>IF(#REF!="",0,IF(#REF!="Very low",1,IF(#REF!="Low",2,IF(#REF!="Medium",3,IF(#REF!="High",4,#REF!)))))</f>
        <v>#REF!</v>
      </c>
      <c r="I96" s="13" t="e">
        <f>IF(#REF!="",0,IF(#REF!="Very low",1,IF(#REF!="Low",2,IF(#REF!="Medium",3,IF(#REF!="High",4,#REF!)))))</f>
        <v>#REF!</v>
      </c>
      <c r="J96" s="20" t="e">
        <f t="shared" si="0"/>
        <v>#REF!</v>
      </c>
      <c r="K96" s="1" t="e">
        <f t="shared" si="1"/>
        <v>#REF!</v>
      </c>
    </row>
    <row r="97" spans="1:11" hidden="1" x14ac:dyDescent="0.25">
      <c r="A97" s="8"/>
      <c r="B97" s="9"/>
      <c r="C97" s="9"/>
      <c r="D97" s="9"/>
      <c r="F97" s="9"/>
      <c r="G97" s="9"/>
      <c r="H97" s="13" t="e">
        <f>IF(#REF!="",0,IF(#REF!="Very low",1,IF(#REF!="Low",2,IF(#REF!="Medium",3,IF(#REF!="High",4,#REF!)))))</f>
        <v>#REF!</v>
      </c>
      <c r="I97" s="13" t="e">
        <f>IF(#REF!="",0,IF(#REF!="Very low",1,IF(#REF!="Low",2,IF(#REF!="Medium",3,IF(#REF!="High",4,#REF!)))))</f>
        <v>#REF!</v>
      </c>
      <c r="J97" s="20" t="e">
        <f t="shared" si="0"/>
        <v>#REF!</v>
      </c>
      <c r="K97" s="1" t="e">
        <f t="shared" si="1"/>
        <v>#REF!</v>
      </c>
    </row>
    <row r="98" spans="1:11" hidden="1" x14ac:dyDescent="0.25">
      <c r="A98" s="8"/>
      <c r="B98" s="1"/>
      <c r="C98" s="1"/>
      <c r="D98" s="1"/>
      <c r="E98" s="1"/>
      <c r="F98" s="9"/>
      <c r="G98" s="9"/>
      <c r="H98" s="13" t="e">
        <f>IF(#REF!="",0,IF(#REF!="Very low",1,IF(#REF!="Low",2,IF(#REF!="Medium",3,IF(#REF!="High",4,#REF!)))))</f>
        <v>#REF!</v>
      </c>
      <c r="I98" s="13" t="e">
        <f>IF(#REF!="",0,IF(#REF!="Very low",1,IF(#REF!="Low",2,IF(#REF!="Medium",3,IF(#REF!="High",4,#REF!)))))</f>
        <v>#REF!</v>
      </c>
      <c r="J98" s="20" t="e">
        <f t="shared" si="0"/>
        <v>#REF!</v>
      </c>
      <c r="K98" s="1" t="e">
        <f t="shared" si="1"/>
        <v>#REF!</v>
      </c>
    </row>
    <row r="99" spans="1:11" hidden="1" x14ac:dyDescent="0.25">
      <c r="A99" s="8"/>
      <c r="B99" s="1"/>
      <c r="C99" s="1"/>
      <c r="D99" s="1"/>
      <c r="E99" s="1"/>
      <c r="F99" s="9"/>
      <c r="G99" s="9"/>
      <c r="H99" s="13" t="e">
        <f>IF(#REF!="",0,IF(#REF!="Very low",1,IF(#REF!="Low",2,IF(#REF!="Medium",3,IF(#REF!="High",4,#REF!)))))</f>
        <v>#REF!</v>
      </c>
      <c r="I99" s="13" t="e">
        <f>IF(#REF!="",0,IF(#REF!="Very low",1,IF(#REF!="Low",2,IF(#REF!="Medium",3,IF(#REF!="High",4,#REF!)))))</f>
        <v>#REF!</v>
      </c>
      <c r="J99" s="20" t="e">
        <f t="shared" si="0"/>
        <v>#REF!</v>
      </c>
      <c r="K99" s="1" t="e">
        <f t="shared" si="1"/>
        <v>#REF!</v>
      </c>
    </row>
    <row r="100" spans="1:11" hidden="1" x14ac:dyDescent="0.25">
      <c r="A100" s="8"/>
      <c r="B100" s="1"/>
      <c r="C100" s="1"/>
      <c r="D100" s="1"/>
      <c r="E100" s="1"/>
      <c r="F100" s="9"/>
      <c r="G100" s="9"/>
      <c r="H100" s="13" t="e">
        <f>IF(#REF!="",0,IF(#REF!="Very low",1,IF(#REF!="Low",2,IF(#REF!="Medium",3,IF(#REF!="High",4,#REF!)))))</f>
        <v>#REF!</v>
      </c>
      <c r="I100" s="13" t="e">
        <f>IF(#REF!="",0,IF(#REF!="Very low",1,IF(#REF!="Low",2,IF(#REF!="Medium",3,IF(#REF!="High",4,#REF!)))))</f>
        <v>#REF!</v>
      </c>
      <c r="J100" s="20" t="e">
        <f t="shared" si="0"/>
        <v>#REF!</v>
      </c>
      <c r="K100" s="1" t="e">
        <f t="shared" si="1"/>
        <v>#REF!</v>
      </c>
    </row>
    <row r="101" spans="1:11" hidden="1" x14ac:dyDescent="0.25">
      <c r="A101" s="8"/>
      <c r="B101" s="1"/>
      <c r="C101" s="1"/>
      <c r="D101" s="1"/>
      <c r="E101" s="1"/>
      <c r="F101" s="9"/>
      <c r="G101" s="9"/>
      <c r="H101" s="13" t="e">
        <f>IF(#REF!="",0,IF(#REF!="Very low",1,IF(#REF!="Low",2,IF(#REF!="Medium",3,IF(#REF!="High",4,#REF!)))))</f>
        <v>#REF!</v>
      </c>
      <c r="I101" s="13" t="e">
        <f>IF(#REF!="",0,IF(#REF!="Very low",1,IF(#REF!="Low",2,IF(#REF!="Medium",3,IF(#REF!="High",4,#REF!)))))</f>
        <v>#REF!</v>
      </c>
      <c r="J101" s="20" t="e">
        <f t="shared" si="0"/>
        <v>#REF!</v>
      </c>
      <c r="K101" s="1" t="e">
        <f t="shared" si="1"/>
        <v>#REF!</v>
      </c>
    </row>
    <row r="102" spans="1:11" hidden="1" x14ac:dyDescent="0.25">
      <c r="A102" s="8"/>
      <c r="B102" s="1"/>
      <c r="C102" s="1"/>
      <c r="D102" s="1"/>
      <c r="E102" s="1"/>
      <c r="F102" s="9"/>
      <c r="G102" s="9"/>
      <c r="H102" s="13" t="e">
        <f>IF(#REF!="",0,IF(#REF!="Very low",1,IF(#REF!="Low",2,IF(#REF!="Medium",3,IF(#REF!="High",4,#REF!)))))</f>
        <v>#REF!</v>
      </c>
      <c r="I102" s="13" t="e">
        <f>IF(#REF!="",0,IF(#REF!="Very low",1,IF(#REF!="Low",2,IF(#REF!="Medium",3,IF(#REF!="High",4,#REF!)))))</f>
        <v>#REF!</v>
      </c>
      <c r="J102" s="20" t="e">
        <f t="shared" si="0"/>
        <v>#REF!</v>
      </c>
      <c r="K102" s="1" t="e">
        <f t="shared" si="1"/>
        <v>#REF!</v>
      </c>
    </row>
    <row r="103" spans="1:11" hidden="1" x14ac:dyDescent="0.25">
      <c r="A103" s="8"/>
      <c r="B103" s="1"/>
      <c r="C103" s="1"/>
      <c r="D103" s="1"/>
      <c r="E103" s="1"/>
      <c r="F103" s="9"/>
      <c r="G103" s="9"/>
      <c r="H103" s="13" t="e">
        <f>IF(#REF!="",0,IF(#REF!="Very low",1,IF(#REF!="Low",2,IF(#REF!="Medium",3,IF(#REF!="High",4,F70)))))</f>
        <v>#REF!</v>
      </c>
      <c r="I103" s="13" t="e">
        <f>IF(#REF!="",0,IF(#REF!="Very low",1,IF(#REF!="Low",2,IF(#REF!="Medium",3,IF(#REF!="High",4,G70)))))</f>
        <v>#REF!</v>
      </c>
      <c r="J103" s="20" t="e">
        <f t="shared" si="0"/>
        <v>#REF!</v>
      </c>
      <c r="K103" s="1" t="e">
        <f t="shared" si="1"/>
        <v>#REF!</v>
      </c>
    </row>
    <row r="104" spans="1:11" hidden="1" x14ac:dyDescent="0.25">
      <c r="A104" s="8"/>
      <c r="B104" s="1"/>
      <c r="C104" s="1"/>
      <c r="D104" s="1"/>
      <c r="E104" s="1"/>
      <c r="F104" s="9"/>
      <c r="G104" s="9"/>
      <c r="H104" s="9"/>
      <c r="I104" s="9"/>
      <c r="J104" s="1"/>
      <c r="K104" s="1"/>
    </row>
    <row r="105" spans="1:11" hidden="1" x14ac:dyDescent="0.25">
      <c r="A105" s="1"/>
      <c r="B105" s="1"/>
      <c r="C105" s="1"/>
      <c r="D105" s="1"/>
      <c r="E105" s="1"/>
      <c r="F105" s="9"/>
      <c r="G105" s="9"/>
      <c r="H105" s="9"/>
      <c r="I105" s="9"/>
      <c r="J105" s="1"/>
      <c r="K105" s="1"/>
    </row>
    <row r="106" spans="1:11" hidden="1" x14ac:dyDescent="0.25">
      <c r="A106" s="1"/>
      <c r="B106" s="1"/>
      <c r="C106" s="1"/>
      <c r="D106" s="1"/>
      <c r="E106" s="1"/>
      <c r="F106" s="9"/>
      <c r="G106" s="9"/>
      <c r="H106" s="9"/>
      <c r="I106" s="9"/>
      <c r="J106" s="1"/>
      <c r="K106" s="1"/>
    </row>
    <row r="107" spans="1:11" hidden="1" x14ac:dyDescent="0.25">
      <c r="A107" s="1"/>
      <c r="B107" s="1"/>
      <c r="C107" s="1"/>
      <c r="D107" s="1"/>
      <c r="E107" s="1"/>
      <c r="F107" s="9"/>
      <c r="G107" s="9"/>
      <c r="H107" s="9"/>
      <c r="I107" s="9"/>
      <c r="J107" s="1"/>
      <c r="K107" s="1"/>
    </row>
    <row r="141" ht="13.5" customHeight="1" x14ac:dyDescent="0.25"/>
  </sheetData>
  <sheetProtection selectLockedCells="1"/>
  <mergeCells count="5">
    <mergeCell ref="F12:J12"/>
    <mergeCell ref="F4:J4"/>
    <mergeCell ref="F6:J6"/>
    <mergeCell ref="F8:J8"/>
    <mergeCell ref="F10:J10"/>
  </mergeCells>
  <phoneticPr fontId="0" type="noConversion"/>
  <dataValidations disablePrompts="1" count="2">
    <dataValidation type="list" allowBlank="1" showInputMessage="1" showErrorMessage="1" sqref="F51:G57 F59:G68">
      <formula1>$F$84:$F$88</formula1>
    </dataValidation>
    <dataValidation type="list" allowBlank="1" showInputMessage="1" showErrorMessage="1" sqref="F58:G58">
      <formula1>$F$83:$F$88</formula1>
    </dataValidation>
  </dataValidations>
  <pageMargins left="0.74803149606299213" right="0.74803149606299213" top="1.4583333333333333" bottom="0.98425196850393704" header="0.51181102362204722" footer="0.51181102362204722"/>
  <pageSetup paperSize="8" orientation="landscape"/>
  <headerFooter alignWithMargins="0">
    <oddHeader xml:space="preserve">&amp;R&amp;G
</oddHeader>
    <oddFooter>Page &amp;P</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 SR 2011 N03</dc:title>
  <dc:subject/>
  <dc:creator/>
  <cp:keywords/>
  <dc:description>Issued July 2020</dc:description>
  <cp:lastModifiedBy/>
  <cp:revision>1</cp:revision>
  <dcterms:created xsi:type="dcterms:W3CDTF">2020-07-02T09:53:21Z</dcterms:created>
  <dcterms:modified xsi:type="dcterms:W3CDTF">2020-07-03T08:44:38Z</dcterms:modified>
  <cp:category/>
  <cp:contentStatus/>
</cp:coreProperties>
</file>