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66925"/>
  <xr:revisionPtr revIDLastSave="176" documentId="13_ncr:1_{153710DE-1972-4FE6-A26C-30E706B92D53}" xr6:coauthVersionLast="45" xr6:coauthVersionMax="45" xr10:uidLastSave="{F61D034C-7D6D-4FB4-BB84-1B0A810154D3}"/>
  <workbookProtection lockStructure="1"/>
  <bookViews>
    <workbookView xWindow="810" yWindow="-120" windowWidth="28110" windowHeight="15105" xr2:uid="{FFFF31F4-FDF2-41BE-B533-03236ACC5836}"/>
  </bookViews>
  <sheets>
    <sheet name="Tab_1a" sheetId="1" r:id="rId1"/>
    <sheet name="Tab_1b" sheetId="9" r:id="rId2"/>
    <sheet name="Fig_1" sheetId="7" r:id="rId3"/>
    <sheet name="Fig_1_data" sheetId="8"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8" l="1"/>
  <c r="C3" i="8" l="1"/>
  <c r="D3" i="8"/>
  <c r="E3" i="8"/>
  <c r="F3" i="8"/>
  <c r="B3" i="8"/>
  <c r="E6" i="8"/>
  <c r="D6" i="8"/>
  <c r="C6" i="8"/>
  <c r="B6" i="8"/>
  <c r="F5" i="8"/>
  <c r="E5" i="8"/>
  <c r="D5" i="8"/>
  <c r="C5" i="8"/>
  <c r="B5" i="8"/>
  <c r="E4" i="8"/>
  <c r="D4" i="8"/>
  <c r="C4" i="8"/>
  <c r="B4" i="8"/>
  <c r="F2" i="8"/>
  <c r="F13" i="8" s="1"/>
  <c r="E2" i="8"/>
  <c r="E13" i="8" s="1"/>
  <c r="D2" i="8"/>
  <c r="D13" i="8" s="1"/>
  <c r="C2" i="8"/>
  <c r="B2" i="8"/>
  <c r="G5" i="8" l="1"/>
  <c r="F6" i="8"/>
  <c r="G2" i="8"/>
  <c r="G13" i="8" s="1"/>
  <c r="F4" i="8"/>
</calcChain>
</file>

<file path=xl/sharedStrings.xml><?xml version="1.0" encoding="utf-8"?>
<sst xmlns="http://schemas.openxmlformats.org/spreadsheetml/2006/main" count="114" uniqueCount="45">
  <si>
    <t>2015-16</t>
  </si>
  <si>
    <t>2016-17</t>
  </si>
  <si>
    <t>2017-18</t>
  </si>
  <si>
    <t>2018-19</t>
  </si>
  <si>
    <t>2019-20</t>
  </si>
  <si>
    <t>Category</t>
  </si>
  <si>
    <t>Forecast</t>
  </si>
  <si>
    <t>Outturn</t>
  </si>
  <si>
    <t xml:space="preserve">Outturn </t>
  </si>
  <si>
    <t>(adjusted)</t>
  </si>
  <si>
    <t>(final)</t>
  </si>
  <si>
    <t>(revised)</t>
  </si>
  <si>
    <t>(provisional)</t>
  </si>
  <si>
    <t xml:space="preserve">Acquisition of land &amp; existing buildings                </t>
  </si>
  <si>
    <t>New construction, conversion &amp; renovation</t>
  </si>
  <si>
    <t>Vehicles, plant, furniture &amp; equipment</t>
  </si>
  <si>
    <t>Intangible fixed assets</t>
  </si>
  <si>
    <t>Total expenditure on fixed assets</t>
  </si>
  <si>
    <t>Grants, loans and other financial assistance</t>
  </si>
  <si>
    <t>Total financial expenditure</t>
  </si>
  <si>
    <t>Total capital expenditure</t>
  </si>
  <si>
    <t>of which GLA:</t>
  </si>
  <si>
    <t>Payment of LSVT levy</t>
  </si>
  <si>
    <t>Total capital expenditure &amp; other transactions</t>
  </si>
  <si>
    <t xml:space="preserve">Total capital receipts </t>
  </si>
  <si>
    <t>£ millions</t>
  </si>
  <si>
    <r>
      <t xml:space="preserve">Expenditure treated as capital by virtue of a Section 16(2)(b) Direction </t>
    </r>
    <r>
      <rPr>
        <vertAlign val="superscript"/>
        <sz val="10"/>
        <rFont val="Arial"/>
        <family val="2"/>
      </rPr>
      <t>(b)</t>
    </r>
  </si>
  <si>
    <t>(a) Changes in recording of forecast acquisition of share capital by the GLA drove a large increase in this area. Before 2016-17, it would be recorded in grants, loans and other financial assistance at beginning of the year to be transferred at year end. This year end estimate has now been included in the forecast.</t>
  </si>
  <si>
    <t>(b) Expenditure which does not fall within the definition of expenditure for capital purposes but is treated as capital expenditure by a direction under section 16(2)(b) of the Local Government Act 2003.</t>
  </si>
  <si>
    <r>
      <t xml:space="preserve">Acquisition of share and loan capital </t>
    </r>
    <r>
      <rPr>
        <vertAlign val="superscript"/>
        <sz val="10"/>
        <rFont val="Arial"/>
        <family val="2"/>
      </rPr>
      <t>(a)</t>
    </r>
  </si>
  <si>
    <t>Total Capital Expenditure Forecast (adjusted)</t>
  </si>
  <si>
    <t>Total Capital Expenditure Outturn</t>
  </si>
  <si>
    <t>Total Capital Expenditure Forecast (unadjusted)</t>
  </si>
  <si>
    <t>Total Capital Receipts Outturn</t>
  </si>
  <si>
    <t>Source: COR 2018-19, CPR4 2019-20, and CER 2020-21</t>
  </si>
  <si>
    <t>2020-21</t>
  </si>
  <si>
    <t>Total Capital Receipts Forecast</t>
  </si>
  <si>
    <t>2019-20 CPR - to be updated</t>
  </si>
  <si>
    <t>2020-21 CER - waiting confirmation re. adjustment factor from GS</t>
  </si>
  <si>
    <t>Inflator/Deflator</t>
  </si>
  <si>
    <t>cash terms</t>
  </si>
  <si>
    <t>Table 1a: Local authority capital expenditure &amp; other transactions and capital receipts by category: forecast, provisional and final outturn, England, 2015-16 to 2020-21</t>
  </si>
  <si>
    <t>Table 1b: Local authority capital expenditure &amp; other transactions and capital receipts by category: forecast, provisional and final outturn, England, 2015-16 to 2020-21</t>
  </si>
  <si>
    <t>Cash terms table, all monetary figures as reported</t>
  </si>
  <si>
    <t>Real terms table, all monetary figures in 2019-20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</si>
</sst>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numFmt numFmtId="165" formatCode="_(* #,##0.00_);_(* \(#,##0.00\);_(* &quot;-&quot;??_);_(@_)"/>
    <numFmt numFmtId="166" formatCode="0.0"/>
    <numFmt numFmtId="167" formatCode="0.0%"/>
  </numFmts>
  <fonts count="17" x14ac:knownFonts="1">
    <font>
      <sz val="11"/>
      <color theme="1"/>
      <name val="Calibri"/>
      <family val="2"/>
      <scheme val="minor"/>
    </font>
    <font>
      <sz val="10"/>
      <name val="Arial"/>
      <family val="2"/>
    </font>
    <font>
      <sz val="10"/>
      <name val="Courier"/>
      <family val="3"/>
    </font>
    <font>
      <b/>
      <sz val="10"/>
      <color theme="0"/>
      <name val="Arial"/>
      <family val="2"/>
    </font>
    <font>
      <sz val="12"/>
      <color theme="1"/>
      <name val="Arial"/>
      <family val="2"/>
    </font>
    <font>
      <sz val="10"/>
      <color theme="1"/>
      <name val="Arial"/>
      <family val="2"/>
    </font>
    <font>
      <sz val="10"/>
      <color theme="0"/>
      <name val="Arial"/>
      <family val="2"/>
    </font>
    <font>
      <b/>
      <sz val="10"/>
      <color indexed="8"/>
      <name val="Arial"/>
      <family val="2"/>
    </font>
    <font>
      <b/>
      <sz val="10"/>
      <name val="Arial"/>
      <family val="2"/>
    </font>
    <font>
      <b/>
      <sz val="10"/>
      <color theme="1"/>
      <name val="Arial"/>
      <family val="2"/>
    </font>
    <font>
      <i/>
      <sz val="10"/>
      <color indexed="8"/>
      <name val="Arial"/>
      <family val="2"/>
    </font>
    <font>
      <i/>
      <sz val="10"/>
      <name val="Arial"/>
      <family val="2"/>
    </font>
    <font>
      <i/>
      <sz val="10"/>
      <color theme="1"/>
      <name val="Arial"/>
      <family val="2"/>
    </font>
    <font>
      <vertAlign val="superscript"/>
      <sz val="10"/>
      <name val="Arial"/>
      <family val="2"/>
    </font>
    <font>
      <b/>
      <vertAlign val="superscript"/>
      <sz val="10"/>
      <name val="Arial"/>
      <family val="2"/>
    </font>
    <font>
      <i/>
      <vertAlign val="superscript"/>
      <sz val="10"/>
      <name val="Arial"/>
      <family val="2"/>
    </font>
    <font>
      <sz val="11"/>
      <color theme="1"/>
      <name val="Calibri"/>
      <family val="2"/>
      <scheme val="minor"/>
    </font>
  </fonts>
  <fills count="7">
    <fill>
      <patternFill patternType="none"/>
    </fill>
    <fill>
      <patternFill patternType="gray125"/>
    </fill>
    <fill>
      <patternFill patternType="solid">
        <fgColor theme="8" tint="0.79998168889431442"/>
        <bgColor indexed="65"/>
      </patternFill>
    </fill>
    <fill>
      <patternFill patternType="solid">
        <fgColor rgb="FF009999"/>
        <bgColor indexed="64"/>
      </patternFill>
    </fill>
    <fill>
      <patternFill patternType="solid">
        <fgColor theme="0"/>
        <bgColor indexed="64"/>
      </patternFill>
    </fill>
    <fill>
      <patternFill patternType="solid">
        <fgColor rgb="FFFFFF00"/>
        <bgColor indexed="64"/>
      </patternFill>
    </fill>
    <fill>
      <patternFill patternType="solid">
        <fgColor rgb="FFDDEBF7"/>
        <bgColor indexed="64"/>
      </patternFill>
    </fill>
  </fills>
  <borders count="1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164" fontId="2" fillId="0" borderId="0"/>
    <xf numFmtId="0" fontId="4" fillId="2" borderId="0" applyNumberFormat="0" applyBorder="0" applyAlignment="0" applyProtection="0"/>
    <xf numFmtId="165" fontId="1" fillId="0" borderId="0" applyFont="0" applyFill="0" applyBorder="0" applyAlignment="0" applyProtection="0"/>
    <xf numFmtId="0" fontId="1" fillId="0" borderId="0"/>
    <xf numFmtId="9" fontId="16" fillId="0" borderId="0" applyFont="0" applyFill="0" applyBorder="0" applyAlignment="0" applyProtection="0"/>
  </cellStyleXfs>
  <cellXfs count="75">
    <xf numFmtId="0" fontId="0" fillId="0" borderId="0" xfId="0"/>
    <xf numFmtId="3" fontId="3" fillId="4" borderId="0" xfId="1" applyNumberFormat="1" applyFont="1" applyFill="1" applyBorder="1" applyAlignment="1">
      <alignment horizontal="right" vertical="top"/>
    </xf>
    <xf numFmtId="3" fontId="3" fillId="4" borderId="5" xfId="1" applyNumberFormat="1" applyFont="1" applyFill="1" applyBorder="1" applyAlignment="1">
      <alignment horizontal="right" vertical="top"/>
    </xf>
    <xf numFmtId="3" fontId="1" fillId="4" borderId="0" xfId="5" applyNumberFormat="1" applyFont="1" applyFill="1" applyBorder="1" applyAlignment="1">
      <alignment horizontal="right" vertical="top"/>
    </xf>
    <xf numFmtId="0" fontId="7" fillId="4" borderId="4" xfId="1" applyFont="1" applyFill="1" applyBorder="1" applyAlignment="1">
      <alignment horizontal="left" vertical="top"/>
    </xf>
    <xf numFmtId="3" fontId="3" fillId="3" borderId="0" xfId="3" applyNumberFormat="1" applyFont="1" applyFill="1" applyBorder="1" applyAlignment="1">
      <alignment horizontal="left" vertical="top"/>
    </xf>
    <xf numFmtId="3" fontId="8" fillId="4" borderId="5" xfId="1" applyNumberFormat="1" applyFont="1" applyFill="1" applyBorder="1" applyAlignment="1">
      <alignment horizontal="right" vertical="top"/>
    </xf>
    <xf numFmtId="0" fontId="7" fillId="4" borderId="4" xfId="1" applyFont="1" applyFill="1" applyBorder="1" applyAlignment="1">
      <alignment horizontal="left" vertical="top" wrapText="1"/>
    </xf>
    <xf numFmtId="3" fontId="8" fillId="4" borderId="0" xfId="1" applyNumberFormat="1" applyFont="1" applyFill="1" applyBorder="1" applyAlignment="1">
      <alignment horizontal="right" vertical="top" wrapText="1"/>
    </xf>
    <xf numFmtId="3" fontId="9" fillId="2" borderId="0" xfId="3" applyNumberFormat="1" applyFont="1" applyBorder="1" applyAlignment="1">
      <alignment horizontal="right" vertical="top" wrapText="1"/>
    </xf>
    <xf numFmtId="3" fontId="8" fillId="4" borderId="5" xfId="1" applyNumberFormat="1" applyFont="1" applyFill="1" applyBorder="1" applyAlignment="1">
      <alignment horizontal="right" vertical="top" wrapText="1"/>
    </xf>
    <xf numFmtId="0" fontId="10" fillId="4" borderId="4" xfId="1" applyFont="1" applyFill="1" applyBorder="1" applyAlignment="1">
      <alignment horizontal="left" vertical="top" wrapText="1"/>
    </xf>
    <xf numFmtId="3" fontId="11" fillId="4" borderId="0" xfId="1" applyNumberFormat="1" applyFont="1" applyFill="1" applyBorder="1" applyAlignment="1">
      <alignment horizontal="right" vertical="top" wrapText="1"/>
    </xf>
    <xf numFmtId="3" fontId="12" fillId="2" borderId="0" xfId="3" applyNumberFormat="1" applyFont="1" applyBorder="1" applyAlignment="1">
      <alignment horizontal="right" vertical="top" wrapText="1"/>
    </xf>
    <xf numFmtId="3" fontId="11" fillId="4" borderId="5" xfId="1" applyNumberFormat="1" applyFont="1" applyFill="1" applyBorder="1" applyAlignment="1">
      <alignment horizontal="right" vertical="top" wrapText="1"/>
    </xf>
    <xf numFmtId="0" fontId="1" fillId="4" borderId="4" xfId="1" applyFont="1" applyFill="1" applyBorder="1" applyAlignment="1">
      <alignment horizontal="left" vertical="top"/>
    </xf>
    <xf numFmtId="3" fontId="1" fillId="4" borderId="0" xfId="1" applyNumberFormat="1" applyFont="1" applyFill="1" applyBorder="1" applyAlignment="1">
      <alignment horizontal="right" vertical="top"/>
    </xf>
    <xf numFmtId="3" fontId="1" fillId="4" borderId="0" xfId="4" applyNumberFormat="1" applyFont="1" applyFill="1" applyBorder="1" applyAlignment="1">
      <alignment horizontal="right" vertical="top"/>
    </xf>
    <xf numFmtId="3" fontId="5" fillId="2" borderId="0" xfId="3" applyNumberFormat="1" applyFont="1" applyBorder="1" applyAlignment="1">
      <alignment horizontal="right" vertical="top"/>
    </xf>
    <xf numFmtId="3" fontId="5" fillId="2" borderId="0" xfId="3" applyNumberFormat="1" applyFont="1" applyBorder="1" applyAlignment="1">
      <alignment horizontal="right" vertical="top" wrapText="1"/>
    </xf>
    <xf numFmtId="3" fontId="13" fillId="4" borderId="5" xfId="4" applyNumberFormat="1" applyFont="1" applyFill="1" applyBorder="1" applyAlignment="1">
      <alignment horizontal="right" vertical="top"/>
    </xf>
    <xf numFmtId="0" fontId="8" fillId="4" borderId="4" xfId="1" applyFont="1" applyFill="1" applyBorder="1" applyAlignment="1">
      <alignment horizontal="left" vertical="top"/>
    </xf>
    <xf numFmtId="3" fontId="8" fillId="4" borderId="0" xfId="4" applyNumberFormat="1" applyFont="1" applyFill="1" applyBorder="1" applyAlignment="1">
      <alignment horizontal="right" vertical="top"/>
    </xf>
    <xf numFmtId="3" fontId="9" fillId="2" borderId="0" xfId="3" applyNumberFormat="1" applyFont="1" applyBorder="1" applyAlignment="1">
      <alignment horizontal="right" vertical="top"/>
    </xf>
    <xf numFmtId="3" fontId="14" fillId="4" borderId="5" xfId="4" applyNumberFormat="1" applyFont="1" applyFill="1" applyBorder="1" applyAlignment="1">
      <alignment horizontal="right" vertical="top"/>
    </xf>
    <xf numFmtId="3" fontId="8" fillId="4" borderId="0" xfId="1" applyNumberFormat="1" applyFont="1" applyFill="1" applyBorder="1" applyAlignment="1">
      <alignment horizontal="right" vertical="top"/>
    </xf>
    <xf numFmtId="0" fontId="11" fillId="4" borderId="4" xfId="1" applyFont="1" applyFill="1" applyBorder="1" applyAlignment="1">
      <alignment horizontal="left" vertical="top" indent="1"/>
    </xf>
    <xf numFmtId="3" fontId="11" fillId="4" borderId="0" xfId="4" applyNumberFormat="1" applyFont="1" applyFill="1" applyBorder="1" applyAlignment="1">
      <alignment horizontal="right" vertical="top"/>
    </xf>
    <xf numFmtId="3" fontId="12" fillId="2" borderId="0" xfId="3" applyNumberFormat="1" applyFont="1" applyBorder="1" applyAlignment="1">
      <alignment horizontal="right" vertical="top"/>
    </xf>
    <xf numFmtId="3" fontId="15" fillId="4" borderId="5" xfId="4" applyNumberFormat="1" applyFont="1" applyFill="1" applyBorder="1" applyAlignment="1">
      <alignment horizontal="right" vertical="top"/>
    </xf>
    <xf numFmtId="3" fontId="1" fillId="0" borderId="5" xfId="1" applyNumberFormat="1" applyFont="1" applyBorder="1" applyAlignment="1">
      <alignment horizontal="right" vertical="top"/>
    </xf>
    <xf numFmtId="0" fontId="1" fillId="4" borderId="4" xfId="1" applyFont="1" applyFill="1" applyBorder="1" applyAlignment="1">
      <alignment horizontal="left" vertical="top" wrapText="1"/>
    </xf>
    <xf numFmtId="0" fontId="5" fillId="0" borderId="0" xfId="0" applyFont="1"/>
    <xf numFmtId="166" fontId="5" fillId="0" borderId="0" xfId="0" applyNumberFormat="1" applyFont="1"/>
    <xf numFmtId="1" fontId="5" fillId="0" borderId="0" xfId="0" applyNumberFormat="1" applyFont="1"/>
    <xf numFmtId="9" fontId="5" fillId="0" borderId="0" xfId="6" applyFont="1"/>
    <xf numFmtId="3" fontId="5" fillId="0" borderId="0" xfId="0" applyNumberFormat="1" applyFont="1"/>
    <xf numFmtId="167" fontId="5" fillId="0" borderId="0" xfId="6" applyNumberFormat="1" applyFont="1"/>
    <xf numFmtId="0" fontId="1" fillId="4" borderId="4" xfId="1" applyFont="1" applyFill="1" applyBorder="1" applyAlignment="1">
      <alignment horizontal="left"/>
    </xf>
    <xf numFmtId="0" fontId="1" fillId="4" borderId="0" xfId="1" applyFont="1" applyFill="1" applyBorder="1" applyAlignment="1">
      <alignment horizontal="left" wrapText="1"/>
    </xf>
    <xf numFmtId="0" fontId="1" fillId="4" borderId="5" xfId="1" applyFont="1" applyFill="1" applyBorder="1" applyAlignment="1">
      <alignment horizontal="left" wrapText="1"/>
    </xf>
    <xf numFmtId="0" fontId="1" fillId="4" borderId="10" xfId="1" applyFont="1" applyFill="1" applyBorder="1" applyAlignment="1">
      <alignment horizontal="left" wrapText="1"/>
    </xf>
    <xf numFmtId="0" fontId="1" fillId="4" borderId="11" xfId="1" applyFont="1" applyFill="1" applyBorder="1" applyAlignment="1">
      <alignment horizontal="left" wrapText="1"/>
    </xf>
    <xf numFmtId="0" fontId="11" fillId="4" borderId="9" xfId="1" applyFont="1" applyFill="1" applyBorder="1" applyAlignment="1">
      <alignment horizontal="left"/>
    </xf>
    <xf numFmtId="166" fontId="1" fillId="5" borderId="0" xfId="1" applyNumberFormat="1" applyFill="1" applyAlignment="1">
      <alignment horizontal="left" vertical="top"/>
    </xf>
    <xf numFmtId="0" fontId="0" fillId="5" borderId="0" xfId="0" applyFill="1"/>
    <xf numFmtId="0" fontId="1" fillId="4" borderId="0" xfId="1" applyFont="1" applyFill="1" applyBorder="1" applyAlignment="1">
      <alignment horizontal="left" wrapText="1"/>
    </xf>
    <xf numFmtId="0" fontId="1" fillId="4" borderId="5" xfId="1" applyFont="1" applyFill="1" applyBorder="1" applyAlignment="1">
      <alignment horizontal="left" wrapText="1"/>
    </xf>
    <xf numFmtId="0" fontId="12" fillId="4" borderId="4" xfId="1" applyFont="1" applyFill="1" applyBorder="1" applyAlignment="1">
      <alignment horizontal="left" vertical="top"/>
    </xf>
    <xf numFmtId="0" fontId="5" fillId="5" borderId="0" xfId="0" applyFont="1" applyFill="1"/>
    <xf numFmtId="3" fontId="1" fillId="6" borderId="0" xfId="1" applyNumberFormat="1" applyFont="1" applyFill="1" applyBorder="1" applyAlignment="1">
      <alignment horizontal="right" vertical="top"/>
    </xf>
    <xf numFmtId="0" fontId="5" fillId="0" borderId="0" xfId="6" applyNumberFormat="1" applyFont="1"/>
    <xf numFmtId="3" fontId="0" fillId="0" borderId="0" xfId="0" applyNumberFormat="1"/>
    <xf numFmtId="3" fontId="8" fillId="6" borderId="0" xfId="1" applyNumberFormat="1" applyFont="1" applyFill="1" applyBorder="1" applyAlignment="1">
      <alignment horizontal="right" vertical="top"/>
    </xf>
    <xf numFmtId="166" fontId="1" fillId="0" borderId="0" xfId="1" applyNumberFormat="1" applyFill="1" applyAlignment="1">
      <alignment horizontal="left" vertical="top"/>
    </xf>
    <xf numFmtId="3" fontId="8" fillId="0" borderId="0" xfId="1" applyNumberFormat="1" applyFont="1" applyFill="1" applyAlignment="1">
      <alignment horizontal="left" vertical="top" wrapText="1"/>
    </xf>
    <xf numFmtId="3" fontId="11" fillId="0" borderId="0" xfId="1" applyNumberFormat="1" applyFont="1" applyFill="1" applyAlignment="1">
      <alignment horizontal="left" vertical="top" wrapText="1"/>
    </xf>
    <xf numFmtId="0" fontId="5" fillId="0" borderId="0" xfId="0" applyFont="1" applyFill="1" applyAlignment="1">
      <alignment vertical="top"/>
    </xf>
    <xf numFmtId="0" fontId="5" fillId="0" borderId="0" xfId="0" applyFont="1" applyFill="1"/>
    <xf numFmtId="3" fontId="5" fillId="0" borderId="0" xfId="0" applyNumberFormat="1" applyFont="1" applyFill="1"/>
    <xf numFmtId="166" fontId="5" fillId="0" borderId="0" xfId="0" applyNumberFormat="1" applyFont="1" applyFill="1"/>
    <xf numFmtId="1" fontId="5" fillId="0" borderId="0" xfId="0" applyNumberFormat="1" applyFont="1" applyFill="1"/>
    <xf numFmtId="9" fontId="5" fillId="0" borderId="0" xfId="6" applyFont="1" applyFill="1"/>
    <xf numFmtId="167" fontId="5" fillId="0" borderId="0" xfId="6" applyNumberFormat="1" applyFont="1" applyFill="1"/>
    <xf numFmtId="164" fontId="6" fillId="3" borderId="1" xfId="2" applyFont="1" applyFill="1" applyBorder="1" applyAlignment="1">
      <alignment horizontal="left" vertical="center" wrapText="1"/>
    </xf>
    <xf numFmtId="164" fontId="6" fillId="3" borderId="2" xfId="2" applyFont="1" applyFill="1" applyBorder="1" applyAlignment="1">
      <alignment horizontal="left" vertical="center" wrapText="1"/>
    </xf>
    <xf numFmtId="164" fontId="6" fillId="3" borderId="3" xfId="2" applyFont="1" applyFill="1" applyBorder="1" applyAlignment="1">
      <alignment horizontal="left" vertical="center" wrapText="1"/>
    </xf>
    <xf numFmtId="0" fontId="1" fillId="4" borderId="6" xfId="1" applyFont="1" applyFill="1" applyBorder="1" applyAlignment="1">
      <alignment horizontal="left" wrapText="1"/>
    </xf>
    <xf numFmtId="0" fontId="1" fillId="4" borderId="7" xfId="1" applyFont="1" applyFill="1" applyBorder="1" applyAlignment="1">
      <alignment horizontal="left" wrapText="1"/>
    </xf>
    <xf numFmtId="0" fontId="1" fillId="4" borderId="8" xfId="1" applyFont="1" applyFill="1" applyBorder="1" applyAlignment="1">
      <alignment horizontal="left" wrapText="1"/>
    </xf>
    <xf numFmtId="0" fontId="1" fillId="4" borderId="4" xfId="1" applyFont="1" applyFill="1" applyBorder="1" applyAlignment="1">
      <alignment horizontal="left" wrapText="1"/>
    </xf>
    <xf numFmtId="0" fontId="1" fillId="4" borderId="0" xfId="1" applyFont="1" applyFill="1" applyBorder="1" applyAlignment="1">
      <alignment horizontal="left" wrapText="1"/>
    </xf>
    <xf numFmtId="0" fontId="1" fillId="4" borderId="5" xfId="1" applyFont="1" applyFill="1" applyBorder="1" applyAlignment="1">
      <alignment horizontal="left" wrapText="1"/>
    </xf>
    <xf numFmtId="3" fontId="11" fillId="4" borderId="0" xfId="1" applyNumberFormat="1" applyFont="1" applyFill="1" applyBorder="1" applyAlignment="1">
      <alignment horizontal="right" vertical="top"/>
    </xf>
    <xf numFmtId="3" fontId="11" fillId="6" borderId="0" xfId="1" applyNumberFormat="1" applyFont="1" applyFill="1" applyBorder="1" applyAlignment="1">
      <alignment horizontal="right" vertical="top"/>
    </xf>
  </cellXfs>
  <cellStyles count="7">
    <cellStyle name="20% - Accent5 2" xfId="3" xr:uid="{0A954A90-4C03-4D34-BF32-B84C16FE094E}"/>
    <cellStyle name="Comma 2" xfId="4" xr:uid="{E504E424-9986-4442-B5AC-1546CE38DFE0}"/>
    <cellStyle name="Normal" xfId="0" builtinId="0"/>
    <cellStyle name="Normal 2" xfId="2" xr:uid="{D70177AB-5042-4E95-86D1-5077A32F5BAC}"/>
    <cellStyle name="Normal 5" xfId="5" xr:uid="{B799A218-9C4E-4241-AF3F-98895844F343}"/>
    <cellStyle name="Normal 9" xfId="1" xr:uid="{A0D24617-A86B-4361-AF19-F23B2DE3467C}"/>
    <cellStyle name="Percent" xfId="6" builtinId="5"/>
  </cellStyles>
  <dxfs count="0"/>
  <tableStyles count="0" defaultTableStyle="TableStyleMedium2" defaultPivotStyle="PivotStyleLight16"/>
  <colors>
    <mruColors>
      <color rgb="FF009999"/>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3.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t>Figure 1: A comparison of Forecast (unadjusted), Forecast (adjusted) and Outturn for Total Capital Expenditure and Receipts in real terms, England, 2015-16 to 2020-21</a:t>
            </a:r>
          </a:p>
        </c:rich>
      </c:tx>
      <c:overlay val="1"/>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2619579692651797E-2"/>
          <c:y val="9.7593856950325256E-2"/>
          <c:w val="0.93826430125161986"/>
          <c:h val="0.86370870076014239"/>
        </c:manualLayout>
      </c:layout>
      <c:lineChart>
        <c:grouping val="standard"/>
        <c:varyColors val="0"/>
        <c:ser>
          <c:idx val="0"/>
          <c:order val="0"/>
          <c:tx>
            <c:strRef>
              <c:f>Fig_1_data!$A$2</c:f>
              <c:strCache>
                <c:ptCount val="1"/>
                <c:pt idx="0">
                  <c:v>Total Capital Expenditure Forecast (adjusted)</c:v>
                </c:pt>
              </c:strCache>
            </c:strRef>
          </c:tx>
          <c:spPr>
            <a:ln w="28575" cap="rnd">
              <a:solidFill>
                <a:srgbClr val="009999"/>
              </a:solidFill>
              <a:prstDash val="sysDash"/>
              <a:round/>
            </a:ln>
            <a:effectLst/>
          </c:spPr>
          <c:marker>
            <c:symbol val="x"/>
            <c:size val="10"/>
            <c:spPr>
              <a:solidFill>
                <a:srgbClr val="009999">
                  <a:alpha val="1000"/>
                </a:srgbClr>
              </a:solidFill>
              <a:ln w="9525">
                <a:solidFill>
                  <a:srgbClr val="009999"/>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0-52D3-45E2-A65D-A6EEE40E6A8C}"/>
                </c:ext>
              </c:extLst>
            </c:dLbl>
            <c:dLbl>
              <c:idx val="1"/>
              <c:delete val="1"/>
              <c:extLst>
                <c:ext xmlns:c15="http://schemas.microsoft.com/office/drawing/2012/chart" uri="{CE6537A1-D6FC-4f65-9D91-7224C49458BB}"/>
                <c:ext xmlns:c16="http://schemas.microsoft.com/office/drawing/2014/chart" uri="{C3380CC4-5D6E-409C-BE32-E72D297353CC}">
                  <c16:uniqueId val="{0000000F-52D3-45E2-A65D-A6EEE40E6A8C}"/>
                </c:ext>
              </c:extLst>
            </c:dLbl>
            <c:dLbl>
              <c:idx val="2"/>
              <c:delete val="1"/>
              <c:extLst>
                <c:ext xmlns:c15="http://schemas.microsoft.com/office/drawing/2012/chart" uri="{CE6537A1-D6FC-4f65-9D91-7224C49458BB}"/>
                <c:ext xmlns:c16="http://schemas.microsoft.com/office/drawing/2014/chart" uri="{C3380CC4-5D6E-409C-BE32-E72D297353CC}">
                  <c16:uniqueId val="{0000000E-52D3-45E2-A65D-A6EEE40E6A8C}"/>
                </c:ext>
              </c:extLst>
            </c:dLbl>
            <c:dLbl>
              <c:idx val="3"/>
              <c:delete val="1"/>
              <c:extLst>
                <c:ext xmlns:c15="http://schemas.microsoft.com/office/drawing/2012/chart" uri="{CE6537A1-D6FC-4f65-9D91-7224C49458BB}"/>
                <c:ext xmlns:c16="http://schemas.microsoft.com/office/drawing/2014/chart" uri="{C3380CC4-5D6E-409C-BE32-E72D297353CC}">
                  <c16:uniqueId val="{0000000D-52D3-45E2-A65D-A6EEE40E6A8C}"/>
                </c:ext>
              </c:extLst>
            </c:dLbl>
            <c:dLbl>
              <c:idx val="4"/>
              <c:delete val="1"/>
              <c:extLst>
                <c:ext xmlns:c15="http://schemas.microsoft.com/office/drawing/2012/chart" uri="{CE6537A1-D6FC-4f65-9D91-7224C49458BB}"/>
                <c:ext xmlns:c16="http://schemas.microsoft.com/office/drawing/2014/chart" uri="{C3380CC4-5D6E-409C-BE32-E72D297353CC}">
                  <c16:uniqueId val="{0000000C-52D3-45E2-A65D-A6EEE40E6A8C}"/>
                </c:ext>
              </c:extLst>
            </c:dLbl>
            <c:dLbl>
              <c:idx val="5"/>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52D3-45E2-A65D-A6EEE40E6A8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(Fig_1_data!$B$1,Fig_1_data!$C$1,Fig_1_data!$D$1,Fig_1_data!$E$1,Fig_1_data!$F$1,Fig_1_data!$G$1)</c:f>
              <c:strCache>
                <c:ptCount val="6"/>
                <c:pt idx="0">
                  <c:v>2015-16</c:v>
                </c:pt>
                <c:pt idx="1">
                  <c:v>2016-17</c:v>
                </c:pt>
                <c:pt idx="2">
                  <c:v>2017-18</c:v>
                </c:pt>
                <c:pt idx="3">
                  <c:v>2018-19</c:v>
                </c:pt>
                <c:pt idx="4">
                  <c:v>2019-20</c:v>
                </c:pt>
                <c:pt idx="5">
                  <c:v>2020-21</c:v>
                </c:pt>
              </c:strCache>
            </c:strRef>
          </c:cat>
          <c:val>
            <c:numRef>
              <c:f>(Fig_1_data!$B$2,Fig_1_data!$C$2,Fig_1_data!$D$2,Fig_1_data!$E$2,Fig_1_data!$F$2,Fig_1_data!$G$2)</c:f>
              <c:numCache>
                <c:formatCode>#,##0</c:formatCode>
                <c:ptCount val="6"/>
                <c:pt idx="0">
                  <c:v>24312.480576518734</c:v>
                </c:pt>
                <c:pt idx="1">
                  <c:v>24941.260087776751</c:v>
                </c:pt>
                <c:pt idx="2">
                  <c:v>24785.385485033443</c:v>
                </c:pt>
                <c:pt idx="3">
                  <c:v>27381.238110632399</c:v>
                </c:pt>
                <c:pt idx="4">
                  <c:v>27962.794512999997</c:v>
                </c:pt>
                <c:pt idx="5">
                  <c:v>28803.364040263572</c:v>
                </c:pt>
              </c:numCache>
            </c:numRef>
          </c:val>
          <c:smooth val="0"/>
          <c:extLst>
            <c:ext xmlns:c16="http://schemas.microsoft.com/office/drawing/2014/chart" uri="{C3380CC4-5D6E-409C-BE32-E72D297353CC}">
              <c16:uniqueId val="{00000000-52D3-45E2-A65D-A6EEE40E6A8C}"/>
            </c:ext>
          </c:extLst>
        </c:ser>
        <c:ser>
          <c:idx val="1"/>
          <c:order val="1"/>
          <c:tx>
            <c:strRef>
              <c:f>Fig_1_data!$A$4</c:f>
              <c:strCache>
                <c:ptCount val="1"/>
                <c:pt idx="0">
                  <c:v>Total Capital Expenditure Outturn</c:v>
                </c:pt>
              </c:strCache>
            </c:strRef>
          </c:tx>
          <c:spPr>
            <a:ln w="28575" cap="rnd">
              <a:solidFill>
                <a:srgbClr val="009999"/>
              </a:solidFill>
              <a:round/>
            </a:ln>
            <a:effectLst/>
          </c:spPr>
          <c:marker>
            <c:symbol val="diamond"/>
            <c:size val="10"/>
            <c:spPr>
              <a:solidFill>
                <a:srgbClr val="009999"/>
              </a:solidFill>
              <a:ln w="9525">
                <a:solidFill>
                  <a:srgbClr val="009999"/>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5-52D3-45E2-A65D-A6EEE40E6A8C}"/>
                </c:ext>
              </c:extLst>
            </c:dLbl>
            <c:dLbl>
              <c:idx val="1"/>
              <c:delete val="1"/>
              <c:extLst>
                <c:ext xmlns:c15="http://schemas.microsoft.com/office/drawing/2012/chart" uri="{CE6537A1-D6FC-4f65-9D91-7224C49458BB}"/>
                <c:ext xmlns:c16="http://schemas.microsoft.com/office/drawing/2014/chart" uri="{C3380CC4-5D6E-409C-BE32-E72D297353CC}">
                  <c16:uniqueId val="{00000014-52D3-45E2-A65D-A6EEE40E6A8C}"/>
                </c:ext>
              </c:extLst>
            </c:dLbl>
            <c:dLbl>
              <c:idx val="2"/>
              <c:delete val="1"/>
              <c:extLst>
                <c:ext xmlns:c15="http://schemas.microsoft.com/office/drawing/2012/chart" uri="{CE6537A1-D6FC-4f65-9D91-7224C49458BB}"/>
                <c:ext xmlns:c16="http://schemas.microsoft.com/office/drawing/2014/chart" uri="{C3380CC4-5D6E-409C-BE32-E72D297353CC}">
                  <c16:uniqueId val="{00000013-52D3-45E2-A65D-A6EEE40E6A8C}"/>
                </c:ext>
              </c:extLst>
            </c:dLbl>
            <c:dLbl>
              <c:idx val="3"/>
              <c:delete val="1"/>
              <c:extLst>
                <c:ext xmlns:c15="http://schemas.microsoft.com/office/drawing/2012/chart" uri="{CE6537A1-D6FC-4f65-9D91-7224C49458BB}"/>
                <c:ext xmlns:c16="http://schemas.microsoft.com/office/drawing/2014/chart" uri="{C3380CC4-5D6E-409C-BE32-E72D297353CC}">
                  <c16:uniqueId val="{00000012-52D3-45E2-A65D-A6EEE40E6A8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(Fig_1_data!$B$1,Fig_1_data!$C$1,Fig_1_data!$D$1,Fig_1_data!$E$1,Fig_1_data!$F$1,Fig_1_data!$G$1)</c:f>
              <c:strCache>
                <c:ptCount val="6"/>
                <c:pt idx="0">
                  <c:v>2015-16</c:v>
                </c:pt>
                <c:pt idx="1">
                  <c:v>2016-17</c:v>
                </c:pt>
                <c:pt idx="2">
                  <c:v>2017-18</c:v>
                </c:pt>
                <c:pt idx="3">
                  <c:v>2018-19</c:v>
                </c:pt>
                <c:pt idx="4">
                  <c:v>2019-20</c:v>
                </c:pt>
                <c:pt idx="5">
                  <c:v>2020-21</c:v>
                </c:pt>
              </c:strCache>
            </c:strRef>
          </c:cat>
          <c:val>
            <c:numRef>
              <c:f>(Fig_1_data!$B$4,Fig_1_data!$C$4,Fig_1_data!$D$4,Fig_1_data!$E$4,Fig_1_data!$F$4)</c:f>
              <c:numCache>
                <c:formatCode>#,##0</c:formatCode>
                <c:ptCount val="5"/>
                <c:pt idx="0">
                  <c:v>24549.237492795633</c:v>
                </c:pt>
                <c:pt idx="1">
                  <c:v>24648.31733135982</c:v>
                </c:pt>
                <c:pt idx="2">
                  <c:v>26269.360665747601</c:v>
                </c:pt>
                <c:pt idx="3">
                  <c:v>26397.489257452009</c:v>
                </c:pt>
                <c:pt idx="4">
                  <c:v>25937.425774590251</c:v>
                </c:pt>
              </c:numCache>
            </c:numRef>
          </c:val>
          <c:smooth val="0"/>
          <c:extLst>
            <c:ext xmlns:c16="http://schemas.microsoft.com/office/drawing/2014/chart" uri="{C3380CC4-5D6E-409C-BE32-E72D297353CC}">
              <c16:uniqueId val="{00000001-52D3-45E2-A65D-A6EEE40E6A8C}"/>
            </c:ext>
          </c:extLst>
        </c:ser>
        <c:ser>
          <c:idx val="2"/>
          <c:order val="2"/>
          <c:tx>
            <c:strRef>
              <c:f>Fig_1_data!$A$3</c:f>
              <c:strCache>
                <c:ptCount val="1"/>
                <c:pt idx="0">
                  <c:v>Total Capital Expenditure Forecast (unadjusted)</c:v>
                </c:pt>
              </c:strCache>
            </c:strRef>
          </c:tx>
          <c:spPr>
            <a:ln w="28575" cap="rnd">
              <a:solidFill>
                <a:srgbClr val="009999"/>
              </a:solidFill>
              <a:prstDash val="sysDot"/>
              <a:round/>
            </a:ln>
            <a:effectLst/>
          </c:spPr>
          <c:marker>
            <c:symbol val="square"/>
            <c:size val="10"/>
            <c:spPr>
              <a:solidFill>
                <a:srgbClr val="009999"/>
              </a:solidFill>
              <a:ln w="9525">
                <a:solidFill>
                  <a:srgbClr val="009999"/>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A-52D3-45E2-A65D-A6EEE40E6A8C}"/>
                </c:ext>
              </c:extLst>
            </c:dLbl>
            <c:dLbl>
              <c:idx val="1"/>
              <c:delete val="1"/>
              <c:extLst>
                <c:ext xmlns:c15="http://schemas.microsoft.com/office/drawing/2012/chart" uri="{CE6537A1-D6FC-4f65-9D91-7224C49458BB}"/>
                <c:ext xmlns:c16="http://schemas.microsoft.com/office/drawing/2014/chart" uri="{C3380CC4-5D6E-409C-BE32-E72D297353CC}">
                  <c16:uniqueId val="{00000009-52D3-45E2-A65D-A6EEE40E6A8C}"/>
                </c:ext>
              </c:extLst>
            </c:dLbl>
            <c:dLbl>
              <c:idx val="2"/>
              <c:delete val="1"/>
              <c:extLst>
                <c:ext xmlns:c15="http://schemas.microsoft.com/office/drawing/2012/chart" uri="{CE6537A1-D6FC-4f65-9D91-7224C49458BB}"/>
                <c:ext xmlns:c16="http://schemas.microsoft.com/office/drawing/2014/chart" uri="{C3380CC4-5D6E-409C-BE32-E72D297353CC}">
                  <c16:uniqueId val="{00000008-52D3-45E2-A65D-A6EEE40E6A8C}"/>
                </c:ext>
              </c:extLst>
            </c:dLbl>
            <c:dLbl>
              <c:idx val="3"/>
              <c:delete val="1"/>
              <c:extLst>
                <c:ext xmlns:c15="http://schemas.microsoft.com/office/drawing/2012/chart" uri="{CE6537A1-D6FC-4f65-9D91-7224C49458BB}"/>
                <c:ext xmlns:c16="http://schemas.microsoft.com/office/drawing/2014/chart" uri="{C3380CC4-5D6E-409C-BE32-E72D297353CC}">
                  <c16:uniqueId val="{00000007-52D3-45E2-A65D-A6EEE40E6A8C}"/>
                </c:ext>
              </c:extLst>
            </c:dLbl>
            <c:dLbl>
              <c:idx val="4"/>
              <c:delete val="1"/>
              <c:extLst>
                <c:ext xmlns:c15="http://schemas.microsoft.com/office/drawing/2012/chart" uri="{CE6537A1-D6FC-4f65-9D91-7224C49458BB}"/>
                <c:ext xmlns:c16="http://schemas.microsoft.com/office/drawing/2014/chart" uri="{C3380CC4-5D6E-409C-BE32-E72D297353CC}">
                  <c16:uniqueId val="{00000006-52D3-45E2-A65D-A6EEE40E6A8C}"/>
                </c:ext>
              </c:extLst>
            </c:dLbl>
            <c:dLbl>
              <c:idx val="5"/>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52D3-45E2-A65D-A6EEE40E6A8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(Fig_1_data!$B$1,Fig_1_data!$C$1,Fig_1_data!$D$1,Fig_1_data!$E$1,Fig_1_data!$F$1,Fig_1_data!$G$1)</c:f>
              <c:strCache>
                <c:ptCount val="6"/>
                <c:pt idx="0">
                  <c:v>2015-16</c:v>
                </c:pt>
                <c:pt idx="1">
                  <c:v>2016-17</c:v>
                </c:pt>
                <c:pt idx="2">
                  <c:v>2017-18</c:v>
                </c:pt>
                <c:pt idx="3">
                  <c:v>2018-19</c:v>
                </c:pt>
                <c:pt idx="4">
                  <c:v>2019-20</c:v>
                </c:pt>
                <c:pt idx="5">
                  <c:v>2020-21</c:v>
                </c:pt>
              </c:strCache>
            </c:strRef>
          </c:cat>
          <c:val>
            <c:numRef>
              <c:f>(Fig_1_data!$B$3,Fig_1_data!$C$3,Fig_1_data!$D$3,Fig_1_data!$E$3,Fig_1_data!$F$3,Fig_1_data!$G$3)</c:f>
              <c:numCache>
                <c:formatCode>#,##0</c:formatCode>
                <c:ptCount val="6"/>
                <c:pt idx="0">
                  <c:v>30679.317524855283</c:v>
                </c:pt>
                <c:pt idx="1">
                  <c:v>31371.266292951379</c:v>
                </c:pt>
                <c:pt idx="2">
                  <c:v>32275.203384364799</c:v>
                </c:pt>
                <c:pt idx="3">
                  <c:v>34305.416088038874</c:v>
                </c:pt>
                <c:pt idx="4">
                  <c:v>36490.154406877984</c:v>
                </c:pt>
                <c:pt idx="5">
                  <c:v>40893.043240185114</c:v>
                </c:pt>
              </c:numCache>
            </c:numRef>
          </c:val>
          <c:smooth val="0"/>
          <c:extLst>
            <c:ext xmlns:c16="http://schemas.microsoft.com/office/drawing/2014/chart" uri="{C3380CC4-5D6E-409C-BE32-E72D297353CC}">
              <c16:uniqueId val="{00000002-52D3-45E2-A65D-A6EEE40E6A8C}"/>
            </c:ext>
          </c:extLst>
        </c:ser>
        <c:ser>
          <c:idx val="3"/>
          <c:order val="3"/>
          <c:tx>
            <c:strRef>
              <c:f>Fig_1_data!$A$5</c:f>
              <c:strCache>
                <c:ptCount val="1"/>
                <c:pt idx="0">
                  <c:v>Total Capital Receipts Forecast</c:v>
                </c:pt>
              </c:strCache>
            </c:strRef>
          </c:tx>
          <c:spPr>
            <a:ln w="28575" cap="rnd">
              <a:solidFill>
                <a:srgbClr val="009999"/>
              </a:solidFill>
              <a:prstDash val="sysDot"/>
              <a:round/>
            </a:ln>
            <a:effectLst/>
          </c:spPr>
          <c:marker>
            <c:symbol val="plus"/>
            <c:size val="10"/>
            <c:spPr>
              <a:solidFill>
                <a:srgbClr val="009999">
                  <a:alpha val="0"/>
                </a:srgbClr>
              </a:solidFill>
              <a:ln w="9525">
                <a:solidFill>
                  <a:srgbClr val="009999"/>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20-52D3-45E2-A65D-A6EEE40E6A8C}"/>
                </c:ext>
              </c:extLst>
            </c:dLbl>
            <c:dLbl>
              <c:idx val="1"/>
              <c:delete val="1"/>
              <c:extLst>
                <c:ext xmlns:c15="http://schemas.microsoft.com/office/drawing/2012/chart" uri="{CE6537A1-D6FC-4f65-9D91-7224C49458BB}"/>
                <c:ext xmlns:c16="http://schemas.microsoft.com/office/drawing/2014/chart" uri="{C3380CC4-5D6E-409C-BE32-E72D297353CC}">
                  <c16:uniqueId val="{0000001F-52D3-45E2-A65D-A6EEE40E6A8C}"/>
                </c:ext>
              </c:extLst>
            </c:dLbl>
            <c:dLbl>
              <c:idx val="2"/>
              <c:delete val="1"/>
              <c:extLst>
                <c:ext xmlns:c15="http://schemas.microsoft.com/office/drawing/2012/chart" uri="{CE6537A1-D6FC-4f65-9D91-7224C49458BB}"/>
                <c:ext xmlns:c16="http://schemas.microsoft.com/office/drawing/2014/chart" uri="{C3380CC4-5D6E-409C-BE32-E72D297353CC}">
                  <c16:uniqueId val="{0000001E-52D3-45E2-A65D-A6EEE40E6A8C}"/>
                </c:ext>
              </c:extLst>
            </c:dLbl>
            <c:dLbl>
              <c:idx val="3"/>
              <c:delete val="1"/>
              <c:extLst>
                <c:ext xmlns:c15="http://schemas.microsoft.com/office/drawing/2012/chart" uri="{CE6537A1-D6FC-4f65-9D91-7224C49458BB}"/>
                <c:ext xmlns:c16="http://schemas.microsoft.com/office/drawing/2014/chart" uri="{C3380CC4-5D6E-409C-BE32-E72D297353CC}">
                  <c16:uniqueId val="{0000001D-52D3-45E2-A65D-A6EEE40E6A8C}"/>
                </c:ext>
              </c:extLst>
            </c:dLbl>
            <c:dLbl>
              <c:idx val="4"/>
              <c:delete val="1"/>
              <c:extLst>
                <c:ext xmlns:c15="http://schemas.microsoft.com/office/drawing/2012/chart" uri="{CE6537A1-D6FC-4f65-9D91-7224C49458BB}"/>
                <c:ext xmlns:c16="http://schemas.microsoft.com/office/drawing/2014/chart" uri="{C3380CC4-5D6E-409C-BE32-E72D297353CC}">
                  <c16:uniqueId val="{0000001C-52D3-45E2-A65D-A6EEE40E6A8C}"/>
                </c:ext>
              </c:extLst>
            </c:dLbl>
            <c:dLbl>
              <c:idx val="5"/>
              <c:layout>
                <c:manualLayout>
                  <c:x val="-5.4644808743169399E-3"/>
                  <c:y val="3.1321560746329198E-2"/>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2576043773216872"/>
                      <c:h val="5.8305494239998243E-2"/>
                    </c:manualLayout>
                  </c15:layout>
                </c:ext>
                <c:ext xmlns:c16="http://schemas.microsoft.com/office/drawing/2014/chart" uri="{C3380CC4-5D6E-409C-BE32-E72D297353CC}">
                  <c16:uniqueId val="{0000001B-52D3-45E2-A65D-A6EEE40E6A8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(Fig_1_data!$B$1,Fig_1_data!$C$1,Fig_1_data!$D$1,Fig_1_data!$E$1,Fig_1_data!$F$1,Fig_1_data!$G$1)</c:f>
              <c:strCache>
                <c:ptCount val="6"/>
                <c:pt idx="0">
                  <c:v>2015-16</c:v>
                </c:pt>
                <c:pt idx="1">
                  <c:v>2016-17</c:v>
                </c:pt>
                <c:pt idx="2">
                  <c:v>2017-18</c:v>
                </c:pt>
                <c:pt idx="3">
                  <c:v>2018-19</c:v>
                </c:pt>
                <c:pt idx="4">
                  <c:v>2019-20</c:v>
                </c:pt>
                <c:pt idx="5">
                  <c:v>2020-21</c:v>
                </c:pt>
              </c:strCache>
            </c:strRef>
          </c:cat>
          <c:val>
            <c:numRef>
              <c:f>(Fig_1_data!$B$5,Fig_1_data!$C$5,Fig_1_data!$D$5,Fig_1_data!$E$5,Fig_1_data!$F$5,Fig_1_data!$G$5)</c:f>
              <c:numCache>
                <c:formatCode>#,##0</c:formatCode>
                <c:ptCount val="6"/>
                <c:pt idx="0">
                  <c:v>3399.346341252965</c:v>
                </c:pt>
                <c:pt idx="1">
                  <c:v>3453.8139639936799</c:v>
                </c:pt>
                <c:pt idx="2">
                  <c:v>3367.2145932021249</c:v>
                </c:pt>
                <c:pt idx="3">
                  <c:v>2960.9406692962575</c:v>
                </c:pt>
                <c:pt idx="4">
                  <c:v>2557.8225397169999</c:v>
                </c:pt>
                <c:pt idx="5">
                  <c:v>3851.8609511317532</c:v>
                </c:pt>
              </c:numCache>
            </c:numRef>
          </c:val>
          <c:smooth val="0"/>
          <c:extLst>
            <c:ext xmlns:c16="http://schemas.microsoft.com/office/drawing/2014/chart" uri="{C3380CC4-5D6E-409C-BE32-E72D297353CC}">
              <c16:uniqueId val="{00000003-52D3-45E2-A65D-A6EEE40E6A8C}"/>
            </c:ext>
          </c:extLst>
        </c:ser>
        <c:ser>
          <c:idx val="4"/>
          <c:order val="4"/>
          <c:tx>
            <c:strRef>
              <c:f>Fig_1_data!$A$6</c:f>
              <c:strCache>
                <c:ptCount val="1"/>
                <c:pt idx="0">
                  <c:v>Total Capital Receipts Outturn</c:v>
                </c:pt>
              </c:strCache>
            </c:strRef>
          </c:tx>
          <c:spPr>
            <a:ln w="28575" cap="rnd">
              <a:solidFill>
                <a:srgbClr val="009999"/>
              </a:solidFill>
              <a:round/>
            </a:ln>
            <a:effectLst/>
          </c:spPr>
          <c:marker>
            <c:symbol val="triangle"/>
            <c:size val="10"/>
            <c:spPr>
              <a:solidFill>
                <a:srgbClr val="009999"/>
              </a:solidFill>
              <a:ln w="9525">
                <a:solidFill>
                  <a:srgbClr val="009999"/>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A-52D3-45E2-A65D-A6EEE40E6A8C}"/>
                </c:ext>
              </c:extLst>
            </c:dLbl>
            <c:dLbl>
              <c:idx val="1"/>
              <c:delete val="1"/>
              <c:extLst>
                <c:ext xmlns:c15="http://schemas.microsoft.com/office/drawing/2012/chart" uri="{CE6537A1-D6FC-4f65-9D91-7224C49458BB}"/>
                <c:ext xmlns:c16="http://schemas.microsoft.com/office/drawing/2014/chart" uri="{C3380CC4-5D6E-409C-BE32-E72D297353CC}">
                  <c16:uniqueId val="{00000019-52D3-45E2-A65D-A6EEE40E6A8C}"/>
                </c:ext>
              </c:extLst>
            </c:dLbl>
            <c:dLbl>
              <c:idx val="2"/>
              <c:delete val="1"/>
              <c:extLst>
                <c:ext xmlns:c15="http://schemas.microsoft.com/office/drawing/2012/chart" uri="{CE6537A1-D6FC-4f65-9D91-7224C49458BB}"/>
                <c:ext xmlns:c16="http://schemas.microsoft.com/office/drawing/2014/chart" uri="{C3380CC4-5D6E-409C-BE32-E72D297353CC}">
                  <c16:uniqueId val="{00000018-52D3-45E2-A65D-A6EEE40E6A8C}"/>
                </c:ext>
              </c:extLst>
            </c:dLbl>
            <c:dLbl>
              <c:idx val="3"/>
              <c:delete val="1"/>
              <c:extLst>
                <c:ext xmlns:c15="http://schemas.microsoft.com/office/drawing/2012/chart" uri="{CE6537A1-D6FC-4f65-9D91-7224C49458BB}"/>
                <c:ext xmlns:c16="http://schemas.microsoft.com/office/drawing/2014/chart" uri="{C3380CC4-5D6E-409C-BE32-E72D297353CC}">
                  <c16:uniqueId val="{00000017-52D3-45E2-A65D-A6EEE40E6A8C}"/>
                </c:ext>
              </c:extLst>
            </c:dLbl>
            <c:dLbl>
              <c:idx val="4"/>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52D3-45E2-A65D-A6EEE40E6A8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(Fig_1_data!$B$1,Fig_1_data!$C$1,Fig_1_data!$D$1,Fig_1_data!$E$1,Fig_1_data!$F$1,Fig_1_data!$G$1)</c:f>
              <c:strCache>
                <c:ptCount val="6"/>
                <c:pt idx="0">
                  <c:v>2015-16</c:v>
                </c:pt>
                <c:pt idx="1">
                  <c:v>2016-17</c:v>
                </c:pt>
                <c:pt idx="2">
                  <c:v>2017-18</c:v>
                </c:pt>
                <c:pt idx="3">
                  <c:v>2018-19</c:v>
                </c:pt>
                <c:pt idx="4">
                  <c:v>2019-20</c:v>
                </c:pt>
                <c:pt idx="5">
                  <c:v>2020-21</c:v>
                </c:pt>
              </c:strCache>
            </c:strRef>
          </c:cat>
          <c:val>
            <c:numRef>
              <c:f>(Fig_1_data!$B$6,Fig_1_data!$C$6,Fig_1_data!$D$6,Fig_1_data!$E$6,Fig_1_data!$F$6)</c:f>
              <c:numCache>
                <c:formatCode>#,##0</c:formatCode>
                <c:ptCount val="5"/>
                <c:pt idx="0">
                  <c:v>3876.3186390734268</c:v>
                </c:pt>
                <c:pt idx="1">
                  <c:v>3791.1160101870755</c:v>
                </c:pt>
                <c:pt idx="2">
                  <c:v>3433.8415973379092</c:v>
                </c:pt>
                <c:pt idx="3">
                  <c:v>4054.2532051327785</c:v>
                </c:pt>
                <c:pt idx="4">
                  <c:v>2531.9203610099507</c:v>
                </c:pt>
              </c:numCache>
            </c:numRef>
          </c:val>
          <c:smooth val="0"/>
          <c:extLst>
            <c:ext xmlns:c16="http://schemas.microsoft.com/office/drawing/2014/chart" uri="{C3380CC4-5D6E-409C-BE32-E72D297353CC}">
              <c16:uniqueId val="{00000004-52D3-45E2-A65D-A6EEE40E6A8C}"/>
            </c:ext>
          </c:extLst>
        </c:ser>
        <c:dLbls>
          <c:showLegendKey val="0"/>
          <c:showVal val="0"/>
          <c:showCatName val="0"/>
          <c:showSerName val="0"/>
          <c:showPercent val="0"/>
          <c:showBubbleSize val="0"/>
        </c:dLbls>
        <c:marker val="1"/>
        <c:smooth val="0"/>
        <c:axId val="714875304"/>
        <c:axId val="714875960"/>
      </c:lineChart>
      <c:catAx>
        <c:axId val="71487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14875960"/>
        <c:crosses val="autoZero"/>
        <c:auto val="1"/>
        <c:lblAlgn val="ctr"/>
        <c:lblOffset val="100"/>
        <c:noMultiLvlLbl val="0"/>
      </c:catAx>
      <c:valAx>
        <c:axId val="714875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14875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3089355-C51B-41AE-96C7-91FEA31D79B5}">
  <sheetPr/>
  <sheetViews>
    <sheetView workbookViewId="0"/>
  </sheetViews>
  <sheetProtection content="1" objects="1"/>
  <pageMargins left="0.7" right="0.7" top="0.75" bottom="0.75" header="0.3" footer="0.3"/>
  <pageSetup paperSize="9" orientation="landscape" horizontalDpi="300" verticalDpi="3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3944600" cy="9105900"/>
    <xdr:graphicFrame macro="">
      <xdr:nvGraphicFramePr>
        <xdr:cNvPr id="3" name="Chart 1">
          <a:extLst>
            <a:ext uri="{FF2B5EF4-FFF2-40B4-BE49-F238E27FC236}">
              <a16:creationId xmlns:a16="http://schemas.microsoft.com/office/drawing/2014/main" id="{AEF62276-65A1-46B9-9B23-4F9C0919E6B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44833-F0F8-4950-929C-F96A57CC19E1}">
  <sheetPr>
    <pageSetUpPr fitToPage="1"/>
  </sheetPr>
  <dimension ref="A1:Z25"/>
  <sheetViews>
    <sheetView showGridLines="0" tabSelected="1" zoomScaleNormal="100" workbookViewId="0">
      <selection sqref="A1:M1"/>
    </sheetView>
  </sheetViews>
  <sheetFormatPr defaultColWidth="9.140625" defaultRowHeight="12.75" x14ac:dyDescent="0.2"/>
  <cols>
    <col min="1" max="1" width="44.5703125" style="32" customWidth="1"/>
    <col min="2" max="12" width="11.5703125" style="32" customWidth="1"/>
    <col min="13" max="13" width="3.42578125" style="32" customWidth="1"/>
    <col min="14" max="15" width="9.140625" style="32"/>
    <col min="16" max="16" width="10" style="32" bestFit="1" customWidth="1"/>
    <col min="17" max="17" width="9.140625" style="32"/>
    <col min="18" max="18" width="9.140625" style="33"/>
    <col min="19" max="19" width="9.140625" style="34"/>
    <col min="20" max="20" width="9.140625" style="35"/>
    <col min="21" max="16384" width="9.140625" style="32"/>
  </cols>
  <sheetData>
    <row r="1" spans="1:26" ht="15" customHeight="1" x14ac:dyDescent="0.2">
      <c r="A1" s="64" t="s">
        <v>41</v>
      </c>
      <c r="B1" s="65"/>
      <c r="C1" s="65"/>
      <c r="D1" s="65"/>
      <c r="E1" s="65"/>
      <c r="F1" s="65"/>
      <c r="G1" s="65"/>
      <c r="H1" s="65"/>
      <c r="I1" s="65"/>
      <c r="J1" s="65"/>
      <c r="K1" s="65"/>
      <c r="L1" s="65"/>
      <c r="M1" s="66"/>
    </row>
    <row r="2" spans="1:26" ht="15" customHeight="1" x14ac:dyDescent="0.2">
      <c r="A2" s="48" t="s">
        <v>44</v>
      </c>
      <c r="B2" s="1"/>
      <c r="C2" s="1"/>
      <c r="D2" s="1"/>
      <c r="E2" s="1"/>
      <c r="F2" s="1"/>
      <c r="G2" s="1"/>
      <c r="H2" s="1"/>
      <c r="I2" s="1"/>
      <c r="J2" s="1"/>
      <c r="K2" s="1"/>
      <c r="L2" s="3" t="s">
        <v>25</v>
      </c>
      <c r="M2" s="2"/>
    </row>
    <row r="3" spans="1:26" ht="15" customHeight="1" x14ac:dyDescent="0.2">
      <c r="A3" s="4"/>
      <c r="B3" s="5" t="s">
        <v>0</v>
      </c>
      <c r="C3" s="5"/>
      <c r="D3" s="5" t="s">
        <v>1</v>
      </c>
      <c r="E3" s="5"/>
      <c r="F3" s="5" t="s">
        <v>2</v>
      </c>
      <c r="G3" s="5"/>
      <c r="H3" s="5" t="s">
        <v>3</v>
      </c>
      <c r="I3" s="5"/>
      <c r="J3" s="5" t="s">
        <v>4</v>
      </c>
      <c r="K3" s="5"/>
      <c r="L3" s="5" t="s">
        <v>35</v>
      </c>
      <c r="M3" s="6"/>
      <c r="N3" s="58"/>
      <c r="O3" s="58"/>
      <c r="P3" s="58"/>
    </row>
    <row r="4" spans="1:26" ht="15" customHeight="1" x14ac:dyDescent="0.2">
      <c r="A4" s="7" t="s">
        <v>5</v>
      </c>
      <c r="B4" s="8" t="s">
        <v>6</v>
      </c>
      <c r="C4" s="8" t="s">
        <v>8</v>
      </c>
      <c r="D4" s="9" t="s">
        <v>6</v>
      </c>
      <c r="E4" s="9" t="s">
        <v>8</v>
      </c>
      <c r="F4" s="8" t="s">
        <v>6</v>
      </c>
      <c r="G4" s="8" t="s">
        <v>7</v>
      </c>
      <c r="H4" s="9" t="s">
        <v>6</v>
      </c>
      <c r="I4" s="9" t="s">
        <v>8</v>
      </c>
      <c r="J4" s="8" t="s">
        <v>6</v>
      </c>
      <c r="K4" s="8" t="s">
        <v>8</v>
      </c>
      <c r="L4" s="9" t="s">
        <v>6</v>
      </c>
      <c r="M4" s="10"/>
      <c r="N4" s="58"/>
      <c r="O4" s="58"/>
      <c r="P4" s="58"/>
    </row>
    <row r="5" spans="1:26" ht="15" customHeight="1" x14ac:dyDescent="0.2">
      <c r="A5" s="11"/>
      <c r="B5" s="12" t="s">
        <v>9</v>
      </c>
      <c r="C5" s="12" t="s">
        <v>10</v>
      </c>
      <c r="D5" s="13" t="s">
        <v>9</v>
      </c>
      <c r="E5" s="13" t="s">
        <v>10</v>
      </c>
      <c r="F5" s="12" t="s">
        <v>9</v>
      </c>
      <c r="G5" s="12" t="s">
        <v>11</v>
      </c>
      <c r="H5" s="13" t="s">
        <v>9</v>
      </c>
      <c r="I5" s="13" t="s">
        <v>10</v>
      </c>
      <c r="J5" s="12" t="s">
        <v>9</v>
      </c>
      <c r="K5" s="12" t="s">
        <v>12</v>
      </c>
      <c r="L5" s="13" t="s">
        <v>9</v>
      </c>
      <c r="M5" s="14"/>
      <c r="N5" s="58"/>
      <c r="O5" s="58"/>
      <c r="P5" s="58"/>
    </row>
    <row r="6" spans="1:26" ht="15" customHeight="1" x14ac:dyDescent="0.2">
      <c r="A6" s="15" t="s">
        <v>13</v>
      </c>
      <c r="B6" s="16">
        <v>939.80652993186243</v>
      </c>
      <c r="C6" s="16">
        <v>1275.501352096511</v>
      </c>
      <c r="D6" s="50">
        <v>972.30675143118742</v>
      </c>
      <c r="E6" s="50">
        <v>2978.7170981469085</v>
      </c>
      <c r="F6" s="16">
        <v>2160.2371393263415</v>
      </c>
      <c r="G6" s="16">
        <v>4194.8024874662797</v>
      </c>
      <c r="H6" s="50">
        <v>5030.286329339483</v>
      </c>
      <c r="I6" s="50">
        <v>4514.9174707738075</v>
      </c>
      <c r="J6" s="16">
        <v>5337.1289500000003</v>
      </c>
      <c r="K6" s="16">
        <v>4423.5424246423518</v>
      </c>
      <c r="L6" s="50">
        <v>4792.5570488407884</v>
      </c>
      <c r="M6" s="20"/>
      <c r="N6" s="58"/>
      <c r="O6" s="54"/>
      <c r="P6" s="55"/>
      <c r="Q6" s="36"/>
      <c r="R6" s="37"/>
    </row>
    <row r="7" spans="1:26" ht="15" customHeight="1" x14ac:dyDescent="0.2">
      <c r="A7" s="15" t="s">
        <v>14</v>
      </c>
      <c r="B7" s="16">
        <v>16258.544570297583</v>
      </c>
      <c r="C7" s="16">
        <v>14661.921760185007</v>
      </c>
      <c r="D7" s="50">
        <v>17485.030217400305</v>
      </c>
      <c r="E7" s="50">
        <v>13989.919294609303</v>
      </c>
      <c r="F7" s="16">
        <v>16863.349276414705</v>
      </c>
      <c r="G7" s="16">
        <v>14419.643236037824</v>
      </c>
      <c r="H7" s="50">
        <v>13670.399101378547</v>
      </c>
      <c r="I7" s="50">
        <v>13356.206197401976</v>
      </c>
      <c r="J7" s="16">
        <v>14232.66171</v>
      </c>
      <c r="K7" s="16">
        <v>13682.084780232975</v>
      </c>
      <c r="L7" s="50">
        <v>15697.671223675274</v>
      </c>
      <c r="M7" s="20"/>
      <c r="N7" s="58"/>
      <c r="O7" s="54"/>
      <c r="P7" s="56"/>
      <c r="Q7" s="36"/>
      <c r="R7" s="37"/>
    </row>
    <row r="8" spans="1:26" ht="15" customHeight="1" x14ac:dyDescent="0.2">
      <c r="A8" s="15" t="s">
        <v>15</v>
      </c>
      <c r="B8" s="16">
        <v>1395.0761292068132</v>
      </c>
      <c r="C8" s="16">
        <v>1311.7672297592826</v>
      </c>
      <c r="D8" s="50">
        <v>1377.7021825378126</v>
      </c>
      <c r="E8" s="50">
        <v>1306.2416612671411</v>
      </c>
      <c r="F8" s="16">
        <v>1574.357147437192</v>
      </c>
      <c r="G8" s="16">
        <v>1406.4237800727062</v>
      </c>
      <c r="H8" s="50">
        <v>1426.2068425357813</v>
      </c>
      <c r="I8" s="50">
        <v>1328.9960229997846</v>
      </c>
      <c r="J8" s="16">
        <v>1280.4545459999999</v>
      </c>
      <c r="K8" s="16">
        <v>1508.4289639629073</v>
      </c>
      <c r="L8" s="50">
        <v>1517.0948529794614</v>
      </c>
      <c r="M8" s="20"/>
      <c r="N8" s="58"/>
      <c r="O8" s="59"/>
      <c r="P8" s="63"/>
      <c r="Q8" s="36"/>
      <c r="R8" s="37"/>
    </row>
    <row r="9" spans="1:26" ht="15" customHeight="1" x14ac:dyDescent="0.2">
      <c r="A9" s="15" t="s">
        <v>16</v>
      </c>
      <c r="B9" s="16">
        <v>233.05467581931998</v>
      </c>
      <c r="C9" s="16">
        <v>260.54519835283457</v>
      </c>
      <c r="D9" s="50">
        <v>225.72210919603702</v>
      </c>
      <c r="E9" s="50">
        <v>243.48232388237233</v>
      </c>
      <c r="F9" s="16">
        <v>269.26825076684594</v>
      </c>
      <c r="G9" s="16">
        <v>270.93940137093358</v>
      </c>
      <c r="H9" s="50">
        <v>366.35551988917967</v>
      </c>
      <c r="I9" s="50">
        <v>299.63560641252809</v>
      </c>
      <c r="J9" s="16">
        <v>399.39185600000002</v>
      </c>
      <c r="K9" s="16">
        <v>290.17353554230124</v>
      </c>
      <c r="L9" s="50">
        <v>290.57645215591629</v>
      </c>
      <c r="M9" s="20"/>
      <c r="N9" s="58"/>
      <c r="O9" s="59"/>
      <c r="P9" s="63"/>
      <c r="Q9" s="36"/>
      <c r="R9" s="37"/>
    </row>
    <row r="10" spans="1:26" ht="30" customHeight="1" x14ac:dyDescent="0.2">
      <c r="A10" s="21" t="s">
        <v>17</v>
      </c>
      <c r="B10" s="25">
        <v>18826.481905255579</v>
      </c>
      <c r="C10" s="25">
        <v>17509.735540393634</v>
      </c>
      <c r="D10" s="53">
        <v>20060.761260565345</v>
      </c>
      <c r="E10" s="53">
        <v>18518.360376846824</v>
      </c>
      <c r="F10" s="25">
        <v>20867.211813945087</v>
      </c>
      <c r="G10" s="25">
        <v>20291.808904947746</v>
      </c>
      <c r="H10" s="53">
        <v>20493.247793142993</v>
      </c>
      <c r="I10" s="53">
        <v>19499.755297588097</v>
      </c>
      <c r="J10" s="25">
        <v>21249.637062000005</v>
      </c>
      <c r="K10" s="25">
        <v>19904.229704380541</v>
      </c>
      <c r="L10" s="53">
        <v>22297.899577651486</v>
      </c>
      <c r="M10" s="24"/>
      <c r="N10" s="58"/>
      <c r="O10" s="59"/>
      <c r="P10" s="63"/>
      <c r="Q10" s="36"/>
      <c r="R10" s="37"/>
    </row>
    <row r="11" spans="1:26" ht="15" customHeight="1" x14ac:dyDescent="0.2">
      <c r="A11" s="15" t="s">
        <v>18</v>
      </c>
      <c r="B11" s="16">
        <v>5439.3877360992919</v>
      </c>
      <c r="C11" s="16">
        <v>4869.5210672213152</v>
      </c>
      <c r="D11" s="50">
        <v>4012.1979406232558</v>
      </c>
      <c r="E11" s="50">
        <v>4500.9662515800164</v>
      </c>
      <c r="F11" s="16">
        <v>3702.3095532328693</v>
      </c>
      <c r="G11" s="16">
        <v>5137.7508430413027</v>
      </c>
      <c r="H11" s="50">
        <v>6309.8611341839578</v>
      </c>
      <c r="I11" s="50">
        <v>5082.5944529907401</v>
      </c>
      <c r="J11" s="16">
        <v>6175.5435049999996</v>
      </c>
      <c r="K11" s="16">
        <v>4355.3930945749407</v>
      </c>
      <c r="L11" s="50">
        <v>6092.6371681404653</v>
      </c>
      <c r="M11" s="20"/>
      <c r="N11" s="58"/>
      <c r="O11" s="59"/>
      <c r="P11" s="63"/>
      <c r="Q11" s="36"/>
      <c r="R11" s="37"/>
    </row>
    <row r="12" spans="1:26" ht="15" customHeight="1" x14ac:dyDescent="0.2">
      <c r="A12" s="15" t="s">
        <v>29</v>
      </c>
      <c r="B12" s="16">
        <v>46.610935163863999</v>
      </c>
      <c r="C12" s="16">
        <v>2169.9808862646573</v>
      </c>
      <c r="D12" s="50">
        <v>868.30088658815043</v>
      </c>
      <c r="E12" s="50">
        <v>1628.9907029329827</v>
      </c>
      <c r="F12" s="16">
        <v>215.86411785548779</v>
      </c>
      <c r="G12" s="16">
        <v>839.80091775855738</v>
      </c>
      <c r="H12" s="50">
        <v>578.12918330544551</v>
      </c>
      <c r="I12" s="50">
        <v>1815.139506873172</v>
      </c>
      <c r="J12" s="16">
        <v>537.61394700000005</v>
      </c>
      <c r="K12" s="16">
        <v>1677.8029756347821</v>
      </c>
      <c r="L12" s="50">
        <v>412.82729447161472</v>
      </c>
      <c r="M12" s="20"/>
      <c r="N12" s="58"/>
      <c r="O12" s="59"/>
      <c r="P12" s="63"/>
      <c r="Q12" s="36"/>
      <c r="R12" s="37"/>
    </row>
    <row r="13" spans="1:26" ht="30" customHeight="1" x14ac:dyDescent="0.2">
      <c r="A13" s="21" t="s">
        <v>19</v>
      </c>
      <c r="B13" s="25">
        <v>5485.9986712631553</v>
      </c>
      <c r="C13" s="25">
        <v>7039.5019524019972</v>
      </c>
      <c r="D13" s="53">
        <v>4880.498827211406</v>
      </c>
      <c r="E13" s="53">
        <v>6129.9569545129989</v>
      </c>
      <c r="F13" s="25">
        <v>3918.1736710883574</v>
      </c>
      <c r="G13" s="25">
        <v>5977.5517607998609</v>
      </c>
      <c r="H13" s="53">
        <v>6887.9903174894043</v>
      </c>
      <c r="I13" s="53">
        <v>6897.7339598639128</v>
      </c>
      <c r="J13" s="25">
        <v>6713.1574520000004</v>
      </c>
      <c r="K13" s="25">
        <v>6033.1960702097231</v>
      </c>
      <c r="L13" s="53">
        <v>6505.4644626120798</v>
      </c>
      <c r="M13" s="6"/>
      <c r="N13" s="58"/>
      <c r="O13" s="59"/>
      <c r="P13" s="63"/>
      <c r="Q13" s="36"/>
      <c r="R13" s="37"/>
    </row>
    <row r="14" spans="1:26" ht="15" customHeight="1" x14ac:dyDescent="0.2">
      <c r="A14" s="21" t="s">
        <v>20</v>
      </c>
      <c r="B14" s="25">
        <v>24312.480576518734</v>
      </c>
      <c r="C14" s="25">
        <v>24549.237492795633</v>
      </c>
      <c r="D14" s="53">
        <v>24941.260087776751</v>
      </c>
      <c r="E14" s="53">
        <v>24648.31733135982</v>
      </c>
      <c r="F14" s="25">
        <v>24785.385485033443</v>
      </c>
      <c r="G14" s="25">
        <v>26269.360665747601</v>
      </c>
      <c r="H14" s="53">
        <v>27381.238110632399</v>
      </c>
      <c r="I14" s="53">
        <v>26397.489257452009</v>
      </c>
      <c r="J14" s="25">
        <v>27962.794512999997</v>
      </c>
      <c r="K14" s="25">
        <v>25937.425774590251</v>
      </c>
      <c r="L14" s="53">
        <v>28803.364040263572</v>
      </c>
      <c r="M14" s="24"/>
      <c r="N14" s="58"/>
      <c r="O14" s="59"/>
      <c r="P14" s="63"/>
      <c r="Q14" s="36"/>
      <c r="R14" s="37"/>
      <c r="U14" s="33"/>
      <c r="V14" s="33"/>
      <c r="W14" s="35"/>
      <c r="X14" s="33"/>
      <c r="Y14" s="33"/>
      <c r="Z14" s="35"/>
    </row>
    <row r="15" spans="1:26" ht="30" customHeight="1" x14ac:dyDescent="0.2">
      <c r="A15" s="26" t="s">
        <v>21</v>
      </c>
      <c r="B15" s="73">
        <v>5719.0533470824757</v>
      </c>
      <c r="C15" s="73">
        <v>5514.5364873110402</v>
      </c>
      <c r="D15" s="74">
        <v>4691.0262479945686</v>
      </c>
      <c r="E15" s="74">
        <v>4394.3108925910747</v>
      </c>
      <c r="F15" s="73">
        <v>3068.1519626967497</v>
      </c>
      <c r="G15" s="73">
        <v>3419.0763623251828</v>
      </c>
      <c r="H15" s="74">
        <v>4158.9789070801444</v>
      </c>
      <c r="I15" s="74">
        <v>5055.0768972997939</v>
      </c>
      <c r="J15" s="73">
        <v>5455.5611829999998</v>
      </c>
      <c r="K15" s="73">
        <v>3643.8125838000001</v>
      </c>
      <c r="L15" s="74">
        <v>4699.2064110950168</v>
      </c>
      <c r="M15" s="29"/>
      <c r="N15" s="57"/>
      <c r="O15" s="59"/>
      <c r="P15" s="63"/>
      <c r="Q15" s="36"/>
      <c r="R15" s="37"/>
    </row>
    <row r="16" spans="1:26" ht="15" customHeight="1" x14ac:dyDescent="0.2">
      <c r="A16" s="15" t="s">
        <v>22</v>
      </c>
      <c r="B16" s="16">
        <v>0</v>
      </c>
      <c r="C16" s="16">
        <v>0</v>
      </c>
      <c r="D16" s="50">
        <v>0</v>
      </c>
      <c r="E16" s="50">
        <v>0</v>
      </c>
      <c r="F16" s="16">
        <v>0</v>
      </c>
      <c r="G16" s="16">
        <v>0</v>
      </c>
      <c r="H16" s="50">
        <v>0</v>
      </c>
      <c r="I16" s="50">
        <v>0</v>
      </c>
      <c r="J16" s="16">
        <v>0</v>
      </c>
      <c r="K16" s="16">
        <v>0</v>
      </c>
      <c r="L16" s="50">
        <v>0</v>
      </c>
      <c r="M16" s="20"/>
      <c r="N16" s="58"/>
      <c r="O16" s="59"/>
      <c r="P16" s="63"/>
      <c r="Q16" s="36"/>
      <c r="R16" s="37"/>
    </row>
    <row r="17" spans="1:26" ht="27" x14ac:dyDescent="0.2">
      <c r="A17" s="31" t="s">
        <v>26</v>
      </c>
      <c r="B17" s="16">
        <v>6.5038514182135811</v>
      </c>
      <c r="C17" s="16">
        <v>-1.4297633367706188</v>
      </c>
      <c r="D17" s="50">
        <v>18.165035619926066</v>
      </c>
      <c r="E17" s="50">
        <v>34.123165939394084</v>
      </c>
      <c r="F17" s="16">
        <v>41.63680960444615</v>
      </c>
      <c r="G17" s="16">
        <v>149.71579026040078</v>
      </c>
      <c r="H17" s="50">
        <v>60.416067480384569</v>
      </c>
      <c r="I17" s="50">
        <v>251.73467613569539</v>
      </c>
      <c r="J17" s="16">
        <v>69.738032000000004</v>
      </c>
      <c r="K17" s="16">
        <v>177.41146384000001</v>
      </c>
      <c r="L17" s="50">
        <v>59.879317564658656</v>
      </c>
      <c r="M17" s="30"/>
      <c r="N17" s="58"/>
      <c r="O17" s="59"/>
      <c r="P17" s="63"/>
      <c r="Q17" s="36"/>
      <c r="R17" s="37"/>
    </row>
    <row r="18" spans="1:26" ht="30" customHeight="1" x14ac:dyDescent="0.2">
      <c r="A18" s="21" t="s">
        <v>23</v>
      </c>
      <c r="B18" s="25">
        <v>24318.984427936946</v>
      </c>
      <c r="C18" s="25">
        <v>24547.807729458862</v>
      </c>
      <c r="D18" s="53">
        <v>24959.425123396672</v>
      </c>
      <c r="E18" s="53">
        <v>24682.440497299216</v>
      </c>
      <c r="F18" s="25">
        <v>24827.022294637889</v>
      </c>
      <c r="G18" s="25">
        <v>26419.076456008006</v>
      </c>
      <c r="H18" s="53">
        <v>27441.654178112782</v>
      </c>
      <c r="I18" s="53">
        <v>26648.204764858408</v>
      </c>
      <c r="J18" s="25">
        <v>28032.532544999998</v>
      </c>
      <c r="K18" s="25">
        <v>26114.837238430257</v>
      </c>
      <c r="L18" s="53">
        <v>28863.243357828225</v>
      </c>
      <c r="M18" s="24"/>
      <c r="O18" s="36"/>
      <c r="P18" s="37"/>
      <c r="Q18" s="36"/>
      <c r="R18" s="37"/>
    </row>
    <row r="19" spans="1:26" ht="30" customHeight="1" thickBot="1" x14ac:dyDescent="0.25">
      <c r="A19" s="21" t="s">
        <v>24</v>
      </c>
      <c r="B19" s="25">
        <v>3399.346341252965</v>
      </c>
      <c r="C19" s="25">
        <v>3876.3186390734268</v>
      </c>
      <c r="D19" s="53">
        <v>3453.8139639936799</v>
      </c>
      <c r="E19" s="53">
        <v>3791.1160101870755</v>
      </c>
      <c r="F19" s="25">
        <v>3367.2145932021249</v>
      </c>
      <c r="G19" s="25">
        <v>3433.8415973379092</v>
      </c>
      <c r="H19" s="53">
        <v>2960.9406692962575</v>
      </c>
      <c r="I19" s="53">
        <v>4054.2532051327785</v>
      </c>
      <c r="J19" s="25">
        <v>2557.8225397169999</v>
      </c>
      <c r="K19" s="25">
        <v>2531.9203610099507</v>
      </c>
      <c r="L19" s="53">
        <v>3851.8609511317532</v>
      </c>
      <c r="M19" s="24"/>
      <c r="O19" s="35"/>
      <c r="P19" s="37"/>
      <c r="Q19" s="36"/>
      <c r="R19" s="37"/>
      <c r="U19" s="33"/>
      <c r="V19" s="33"/>
      <c r="W19" s="35"/>
      <c r="X19" s="33"/>
      <c r="Y19" s="33"/>
      <c r="Z19" s="35"/>
    </row>
    <row r="20" spans="1:26" ht="13.5" thickTop="1" x14ac:dyDescent="0.2">
      <c r="A20" s="67"/>
      <c r="B20" s="68"/>
      <c r="C20" s="68"/>
      <c r="D20" s="68"/>
      <c r="E20" s="68"/>
      <c r="F20" s="68"/>
      <c r="G20" s="68"/>
      <c r="H20" s="68"/>
      <c r="I20" s="68"/>
      <c r="J20" s="68"/>
      <c r="K20" s="68"/>
      <c r="L20" s="68"/>
      <c r="M20" s="69"/>
    </row>
    <row r="21" spans="1:26" ht="30" customHeight="1" x14ac:dyDescent="0.2">
      <c r="A21" s="70" t="s">
        <v>27</v>
      </c>
      <c r="B21" s="71"/>
      <c r="C21" s="71"/>
      <c r="D21" s="71"/>
      <c r="E21" s="71"/>
      <c r="F21" s="71"/>
      <c r="G21" s="71"/>
      <c r="H21" s="71"/>
      <c r="I21" s="71"/>
      <c r="J21" s="71"/>
      <c r="K21" s="71"/>
      <c r="L21" s="71"/>
      <c r="M21" s="72"/>
    </row>
    <row r="22" spans="1:26" ht="15" customHeight="1" x14ac:dyDescent="0.2">
      <c r="A22" s="38" t="s">
        <v>28</v>
      </c>
      <c r="B22" s="39"/>
      <c r="C22" s="39"/>
      <c r="D22" s="39"/>
      <c r="E22" s="39"/>
      <c r="F22" s="39"/>
      <c r="G22" s="39"/>
      <c r="H22" s="39"/>
      <c r="I22" s="39"/>
      <c r="J22" s="39"/>
      <c r="K22" s="39"/>
      <c r="L22" s="39"/>
      <c r="M22" s="40"/>
    </row>
    <row r="23" spans="1:26" ht="30" customHeight="1" thickBot="1" x14ac:dyDescent="0.25">
      <c r="A23" s="43" t="s">
        <v>34</v>
      </c>
      <c r="B23" s="41"/>
      <c r="C23" s="41"/>
      <c r="D23" s="41"/>
      <c r="E23" s="41"/>
      <c r="F23" s="41"/>
      <c r="G23" s="41"/>
      <c r="H23" s="41"/>
      <c r="I23" s="41"/>
      <c r="J23" s="41"/>
      <c r="K23" s="41"/>
      <c r="L23" s="41"/>
      <c r="M23" s="42"/>
    </row>
    <row r="24" spans="1:26" x14ac:dyDescent="0.2">
      <c r="B24" s="36"/>
      <c r="C24" s="36"/>
    </row>
    <row r="25" spans="1:26" s="58" customFormat="1" x14ac:dyDescent="0.2">
      <c r="B25" s="59"/>
      <c r="C25" s="59"/>
      <c r="M25" s="57"/>
      <c r="R25" s="60"/>
      <c r="S25" s="61"/>
      <c r="T25" s="62"/>
    </row>
  </sheetData>
  <sheetProtection sheet="1" objects="1" scenarios="1"/>
  <mergeCells count="3">
    <mergeCell ref="A1:M1"/>
    <mergeCell ref="A20:M20"/>
    <mergeCell ref="A21:M21"/>
  </mergeCells>
  <conditionalFormatting sqref="O8">
    <cfRule type="colorScale" priority="1">
      <colorScale>
        <cfvo type="min"/>
        <cfvo type="percentile" val="50"/>
        <cfvo type="max"/>
        <color rgb="FFF8696B"/>
        <color rgb="FFFFEB84"/>
        <color rgb="FF63BE7B"/>
      </colorScale>
    </cfRule>
  </conditionalFormatting>
  <pageMargins left="0.7" right="0.7" top="0.75" bottom="0.75" header="0.3" footer="0.3"/>
  <pageSetup paperSize="9" scale="5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1DCB2-00B1-4DF2-9774-D88F2DF063F4}">
  <sheetPr>
    <pageSetUpPr fitToPage="1"/>
  </sheetPr>
  <dimension ref="A1:Z25"/>
  <sheetViews>
    <sheetView showGridLines="0" zoomScaleNormal="100" workbookViewId="0">
      <selection sqref="A1:M1"/>
    </sheetView>
  </sheetViews>
  <sheetFormatPr defaultColWidth="9.140625" defaultRowHeight="12.75" x14ac:dyDescent="0.2"/>
  <cols>
    <col min="1" max="1" width="44.5703125" style="32" customWidth="1"/>
    <col min="2" max="12" width="11.5703125" style="32" customWidth="1"/>
    <col min="13" max="13" width="3.42578125" style="32" customWidth="1"/>
    <col min="14" max="15" width="9.140625" style="32"/>
    <col min="16" max="16" width="9" style="32" customWidth="1"/>
    <col min="17" max="17" width="9.140625" style="32"/>
    <col min="18" max="18" width="9.140625" style="33"/>
    <col min="19" max="19" width="9.140625" style="34"/>
    <col min="20" max="20" width="9.140625" style="35"/>
    <col min="21" max="16384" width="9.140625" style="32"/>
  </cols>
  <sheetData>
    <row r="1" spans="1:26" ht="15" customHeight="1" x14ac:dyDescent="0.2">
      <c r="A1" s="64" t="s">
        <v>42</v>
      </c>
      <c r="B1" s="65"/>
      <c r="C1" s="65"/>
      <c r="D1" s="65"/>
      <c r="E1" s="65"/>
      <c r="F1" s="65"/>
      <c r="G1" s="65"/>
      <c r="H1" s="65"/>
      <c r="I1" s="65"/>
      <c r="J1" s="65"/>
      <c r="K1" s="65"/>
      <c r="L1" s="65"/>
      <c r="M1" s="66"/>
    </row>
    <row r="2" spans="1:26" ht="15" customHeight="1" x14ac:dyDescent="0.2">
      <c r="A2" s="48" t="s">
        <v>43</v>
      </c>
      <c r="B2" s="1"/>
      <c r="C2" s="1"/>
      <c r="D2" s="1"/>
      <c r="E2" s="1"/>
      <c r="F2" s="1"/>
      <c r="G2" s="1"/>
      <c r="H2" s="1"/>
      <c r="I2" s="1"/>
      <c r="J2" s="1"/>
      <c r="K2" s="1"/>
      <c r="L2" s="3" t="s">
        <v>25</v>
      </c>
      <c r="M2" s="2"/>
      <c r="R2" s="32"/>
    </row>
    <row r="3" spans="1:26" ht="15" customHeight="1" x14ac:dyDescent="0.2">
      <c r="A3" s="4"/>
      <c r="B3" s="5" t="s">
        <v>0</v>
      </c>
      <c r="C3" s="5"/>
      <c r="D3" s="5" t="s">
        <v>1</v>
      </c>
      <c r="E3" s="5"/>
      <c r="F3" s="5" t="s">
        <v>2</v>
      </c>
      <c r="G3" s="5"/>
      <c r="H3" s="5" t="s">
        <v>3</v>
      </c>
      <c r="I3" s="5"/>
      <c r="J3" s="5" t="s">
        <v>4</v>
      </c>
      <c r="K3" s="5"/>
      <c r="L3" s="5" t="s">
        <v>35</v>
      </c>
      <c r="M3" s="6"/>
      <c r="R3" s="36"/>
    </row>
    <row r="4" spans="1:26" ht="15" customHeight="1" x14ac:dyDescent="0.2">
      <c r="A4" s="7" t="s">
        <v>5</v>
      </c>
      <c r="B4" s="8" t="s">
        <v>6</v>
      </c>
      <c r="C4" s="8" t="s">
        <v>8</v>
      </c>
      <c r="D4" s="9" t="s">
        <v>6</v>
      </c>
      <c r="E4" s="9" t="s">
        <v>8</v>
      </c>
      <c r="F4" s="8" t="s">
        <v>6</v>
      </c>
      <c r="G4" s="8" t="s">
        <v>7</v>
      </c>
      <c r="H4" s="9" t="s">
        <v>6</v>
      </c>
      <c r="I4" s="9" t="s">
        <v>8</v>
      </c>
      <c r="J4" s="8" t="s">
        <v>6</v>
      </c>
      <c r="K4" s="8" t="s">
        <v>8</v>
      </c>
      <c r="L4" s="9" t="s">
        <v>6</v>
      </c>
      <c r="M4" s="10"/>
      <c r="R4" s="32"/>
    </row>
    <row r="5" spans="1:26" ht="15" customHeight="1" x14ac:dyDescent="0.2">
      <c r="A5" s="11"/>
      <c r="B5" s="12" t="s">
        <v>9</v>
      </c>
      <c r="C5" s="12" t="s">
        <v>10</v>
      </c>
      <c r="D5" s="13" t="s">
        <v>9</v>
      </c>
      <c r="E5" s="13" t="s">
        <v>10</v>
      </c>
      <c r="F5" s="12" t="s">
        <v>9</v>
      </c>
      <c r="G5" s="12" t="s">
        <v>11</v>
      </c>
      <c r="H5" s="13" t="s">
        <v>9</v>
      </c>
      <c r="I5" s="13" t="s">
        <v>10</v>
      </c>
      <c r="J5" s="12" t="s">
        <v>9</v>
      </c>
      <c r="K5" s="12" t="s">
        <v>12</v>
      </c>
      <c r="L5" s="13" t="s">
        <v>9</v>
      </c>
      <c r="M5" s="14"/>
      <c r="R5" s="32"/>
      <c r="T5" s="51"/>
    </row>
    <row r="6" spans="1:26" ht="15" customHeight="1" x14ac:dyDescent="0.2">
      <c r="A6" s="15" t="s">
        <v>13</v>
      </c>
      <c r="B6" s="16">
        <v>867</v>
      </c>
      <c r="C6" s="17">
        <v>1176.688645</v>
      </c>
      <c r="D6" s="18">
        <v>918.22034099999996</v>
      </c>
      <c r="E6" s="18">
        <v>2813.0203000000001</v>
      </c>
      <c r="F6" s="17">
        <v>2075.3147610000001</v>
      </c>
      <c r="G6" s="17">
        <v>4029.8980900000001</v>
      </c>
      <c r="H6" s="18">
        <v>4935.675698</v>
      </c>
      <c r="I6" s="18">
        <v>4430</v>
      </c>
      <c r="J6" s="17">
        <v>5337.1289500000003</v>
      </c>
      <c r="K6" s="17">
        <v>4423.5424246423518</v>
      </c>
      <c r="L6" s="19">
        <v>4886.9752152600004</v>
      </c>
      <c r="M6" s="20"/>
      <c r="O6" s="54"/>
      <c r="P6" s="55"/>
      <c r="Q6" s="36"/>
      <c r="R6" s="36"/>
    </row>
    <row r="7" spans="1:26" ht="15" customHeight="1" x14ac:dyDescent="0.2">
      <c r="A7" s="15" t="s">
        <v>14</v>
      </c>
      <c r="B7" s="17">
        <v>14999</v>
      </c>
      <c r="C7" s="17">
        <v>13526.067080000001</v>
      </c>
      <c r="D7" s="18">
        <v>16512.392189999999</v>
      </c>
      <c r="E7" s="18">
        <v>13211.703453</v>
      </c>
      <c r="F7" s="17">
        <v>16200.424035</v>
      </c>
      <c r="G7" s="17">
        <v>13852.783989</v>
      </c>
      <c r="H7" s="18">
        <v>13413.283501</v>
      </c>
      <c r="I7" s="18">
        <v>13105</v>
      </c>
      <c r="J7" s="17">
        <v>14232.66171</v>
      </c>
      <c r="K7" s="17">
        <v>13682.084780232975</v>
      </c>
      <c r="L7" s="19">
        <v>16006.9310444529</v>
      </c>
      <c r="M7" s="20"/>
      <c r="O7" s="54"/>
      <c r="P7" s="56"/>
      <c r="Q7" s="36"/>
      <c r="R7" s="32"/>
    </row>
    <row r="8" spans="1:26" ht="15" customHeight="1" x14ac:dyDescent="0.2">
      <c r="A8" s="15" t="s">
        <v>15</v>
      </c>
      <c r="B8" s="17">
        <v>1287</v>
      </c>
      <c r="C8" s="17">
        <v>1210.1450159999999</v>
      </c>
      <c r="D8" s="18">
        <v>1301.064881</v>
      </c>
      <c r="E8" s="18">
        <v>1233.579487</v>
      </c>
      <c r="F8" s="17">
        <v>1512.466649</v>
      </c>
      <c r="G8" s="17">
        <v>1351.1350110000001</v>
      </c>
      <c r="H8" s="18">
        <v>1399.3824589999999</v>
      </c>
      <c r="I8" s="18">
        <v>1304</v>
      </c>
      <c r="J8" s="17">
        <v>1280.4545459999999</v>
      </c>
      <c r="K8" s="17">
        <v>1508.4289639629076</v>
      </c>
      <c r="L8" s="19">
        <v>1546.9831386780099</v>
      </c>
      <c r="M8" s="20"/>
      <c r="O8" s="36"/>
      <c r="P8" s="37"/>
      <c r="Q8" s="36"/>
      <c r="R8" s="36"/>
    </row>
    <row r="9" spans="1:26" ht="15" customHeight="1" x14ac:dyDescent="0.2">
      <c r="A9" s="15" t="s">
        <v>16</v>
      </c>
      <c r="B9" s="16">
        <v>215</v>
      </c>
      <c r="C9" s="17">
        <v>240.36084</v>
      </c>
      <c r="D9" s="18">
        <v>213.165888</v>
      </c>
      <c r="E9" s="18">
        <v>229.93815699999999</v>
      </c>
      <c r="F9" s="17">
        <v>258.682885</v>
      </c>
      <c r="G9" s="17">
        <v>260.28834000000001</v>
      </c>
      <c r="H9" s="18">
        <v>359.46503200000001</v>
      </c>
      <c r="I9" s="18">
        <v>294</v>
      </c>
      <c r="J9" s="17">
        <v>399.39185600000002</v>
      </c>
      <c r="K9" s="17">
        <v>290.17353554230124</v>
      </c>
      <c r="L9" s="19">
        <v>296.30109883983999</v>
      </c>
      <c r="M9" s="20"/>
      <c r="O9" s="36"/>
      <c r="P9" s="37"/>
      <c r="Q9" s="36"/>
      <c r="R9" s="32"/>
    </row>
    <row r="10" spans="1:26" ht="30" customHeight="1" x14ac:dyDescent="0.2">
      <c r="A10" s="21" t="s">
        <v>17</v>
      </c>
      <c r="B10" s="22">
        <v>17368</v>
      </c>
      <c r="C10" s="22">
        <v>16153.261581000001</v>
      </c>
      <c r="D10" s="23">
        <v>18944.8433</v>
      </c>
      <c r="E10" s="23">
        <v>17488.241396000001</v>
      </c>
      <c r="F10" s="22">
        <v>20046.888330000002</v>
      </c>
      <c r="G10" s="22">
        <v>19494.10543</v>
      </c>
      <c r="H10" s="23">
        <v>20107.806690000001</v>
      </c>
      <c r="I10" s="23">
        <v>19133</v>
      </c>
      <c r="J10" s="22">
        <v>21249.637062000002</v>
      </c>
      <c r="K10" s="22">
        <v>19904.229704380541</v>
      </c>
      <c r="L10" s="9">
        <v>22737.1904972308</v>
      </c>
      <c r="M10" s="24"/>
      <c r="O10" s="36"/>
      <c r="P10" s="37"/>
      <c r="Q10" s="36"/>
      <c r="R10" s="36"/>
    </row>
    <row r="11" spans="1:26" ht="15" customHeight="1" x14ac:dyDescent="0.2">
      <c r="A11" s="15" t="s">
        <v>18</v>
      </c>
      <c r="B11" s="17">
        <v>5018</v>
      </c>
      <c r="C11" s="17">
        <v>4492.2807309999998</v>
      </c>
      <c r="D11" s="18">
        <v>3789.0118069999999</v>
      </c>
      <c r="E11" s="18">
        <v>4250.5914519999997</v>
      </c>
      <c r="F11" s="17">
        <v>3556.7658409999999</v>
      </c>
      <c r="G11" s="17">
        <v>4935.7776370000001</v>
      </c>
      <c r="H11" s="18">
        <v>6191.1840039999997</v>
      </c>
      <c r="I11" s="18">
        <v>4987</v>
      </c>
      <c r="J11" s="17">
        <v>6175.5435049999996</v>
      </c>
      <c r="K11" s="17">
        <v>4355.3930945749407</v>
      </c>
      <c r="L11" s="19">
        <v>6212.6682129900009</v>
      </c>
      <c r="M11" s="20"/>
      <c r="O11" s="36"/>
      <c r="P11" s="37"/>
      <c r="Q11" s="36"/>
      <c r="R11" s="32"/>
    </row>
    <row r="12" spans="1:26" ht="15" customHeight="1" x14ac:dyDescent="0.2">
      <c r="A12" s="15" t="s">
        <v>29</v>
      </c>
      <c r="B12" s="16">
        <v>43</v>
      </c>
      <c r="C12" s="17">
        <v>2001.873118</v>
      </c>
      <c r="D12" s="18">
        <v>820</v>
      </c>
      <c r="E12" s="18">
        <v>1538.375</v>
      </c>
      <c r="F12" s="17">
        <v>207.37815399999999</v>
      </c>
      <c r="G12" s="17">
        <v>806.78700000000003</v>
      </c>
      <c r="H12" s="18">
        <v>567.25561400000004</v>
      </c>
      <c r="I12" s="18">
        <v>1781</v>
      </c>
      <c r="J12" s="17">
        <v>537.61394700000005</v>
      </c>
      <c r="K12" s="17">
        <v>1677.8029756347821</v>
      </c>
      <c r="L12" s="19">
        <v>420.96040500000004</v>
      </c>
      <c r="M12" s="20"/>
      <c r="O12" s="36"/>
      <c r="P12" s="37"/>
      <c r="Q12" s="36"/>
      <c r="R12" s="36"/>
    </row>
    <row r="13" spans="1:26" ht="30" customHeight="1" x14ac:dyDescent="0.2">
      <c r="A13" s="21" t="s">
        <v>19</v>
      </c>
      <c r="B13" s="25">
        <v>5061</v>
      </c>
      <c r="C13" s="25">
        <v>6494.1538479999999</v>
      </c>
      <c r="D13" s="23">
        <v>4609.0118069999999</v>
      </c>
      <c r="E13" s="23">
        <v>5788.9664519999997</v>
      </c>
      <c r="F13" s="25">
        <v>3764.1439949999999</v>
      </c>
      <c r="G13" s="25">
        <v>5742.5646370000004</v>
      </c>
      <c r="H13" s="23">
        <v>6758.4396180000003</v>
      </c>
      <c r="I13" s="23">
        <v>6768</v>
      </c>
      <c r="J13" s="25">
        <v>6713.1574520000004</v>
      </c>
      <c r="K13" s="25">
        <v>6033.1960702097231</v>
      </c>
      <c r="L13" s="9">
        <v>6633.6286179900007</v>
      </c>
      <c r="M13" s="6"/>
      <c r="O13" s="36"/>
      <c r="P13" s="37"/>
      <c r="Q13" s="36"/>
      <c r="R13" s="32"/>
    </row>
    <row r="14" spans="1:26" ht="15" customHeight="1" x14ac:dyDescent="0.2">
      <c r="A14" s="21" t="s">
        <v>20</v>
      </c>
      <c r="B14" s="22">
        <v>22429</v>
      </c>
      <c r="C14" s="22">
        <v>22647.415429000001</v>
      </c>
      <c r="D14" s="23">
        <v>23553.855106999999</v>
      </c>
      <c r="E14" s="23">
        <v>23277.207847999998</v>
      </c>
      <c r="F14" s="22">
        <v>23811.032325</v>
      </c>
      <c r="G14" s="22">
        <v>25236.670066999999</v>
      </c>
      <c r="H14" s="23">
        <v>26866.246308000002</v>
      </c>
      <c r="I14" s="23">
        <v>25901</v>
      </c>
      <c r="J14" s="22">
        <v>27962.794513000001</v>
      </c>
      <c r="K14" s="22">
        <v>25937.425774590254</v>
      </c>
      <c r="L14" s="9">
        <v>29370.819115220806</v>
      </c>
      <c r="M14" s="24"/>
      <c r="O14" s="36"/>
      <c r="P14" s="37"/>
      <c r="Q14" s="36"/>
      <c r="R14" s="32"/>
      <c r="U14" s="33"/>
      <c r="V14" s="33"/>
      <c r="W14" s="35"/>
      <c r="X14" s="33"/>
      <c r="Y14" s="33"/>
      <c r="Z14" s="35"/>
    </row>
    <row r="15" spans="1:26" ht="30" customHeight="1" x14ac:dyDescent="0.2">
      <c r="A15" s="26" t="s">
        <v>21</v>
      </c>
      <c r="B15" s="27">
        <v>5276</v>
      </c>
      <c r="C15" s="27">
        <v>5087.3270000000002</v>
      </c>
      <c r="D15" s="28">
        <v>4430.0789999999997</v>
      </c>
      <c r="E15" s="28">
        <v>4149.8689999999997</v>
      </c>
      <c r="F15" s="27">
        <v>2947.538</v>
      </c>
      <c r="G15" s="27">
        <v>3284.6669999999999</v>
      </c>
      <c r="H15" s="28">
        <v>4080.7559999999999</v>
      </c>
      <c r="I15" s="28">
        <v>4960</v>
      </c>
      <c r="J15" s="27">
        <v>5455.5611829999998</v>
      </c>
      <c r="K15" s="27">
        <v>3643.8125838000001</v>
      </c>
      <c r="L15" s="28">
        <v>4791.7854766</v>
      </c>
      <c r="M15" s="29"/>
      <c r="N15" s="57"/>
      <c r="O15" s="36"/>
      <c r="P15" s="37"/>
      <c r="Q15" s="36"/>
      <c r="R15" s="32"/>
    </row>
    <row r="16" spans="1:26" ht="15" customHeight="1" x14ac:dyDescent="0.2">
      <c r="A16" s="15" t="s">
        <v>22</v>
      </c>
      <c r="B16" s="16">
        <v>0</v>
      </c>
      <c r="C16" s="17">
        <v>0</v>
      </c>
      <c r="D16" s="18">
        <v>0</v>
      </c>
      <c r="E16" s="18">
        <v>0</v>
      </c>
      <c r="F16" s="17">
        <v>0</v>
      </c>
      <c r="G16" s="17">
        <v>0</v>
      </c>
      <c r="H16" s="18">
        <v>0</v>
      </c>
      <c r="I16" s="18">
        <v>0</v>
      </c>
      <c r="J16" s="17">
        <v>0</v>
      </c>
      <c r="K16" s="17">
        <v>0</v>
      </c>
      <c r="L16" s="19">
        <v>0</v>
      </c>
      <c r="M16" s="20"/>
      <c r="O16" s="36"/>
      <c r="P16" s="37"/>
      <c r="Q16" s="36"/>
      <c r="R16" s="32"/>
    </row>
    <row r="17" spans="1:26" ht="27" x14ac:dyDescent="0.2">
      <c r="A17" s="31" t="s">
        <v>26</v>
      </c>
      <c r="B17" s="16">
        <v>6</v>
      </c>
      <c r="C17" s="17">
        <v>-1.319</v>
      </c>
      <c r="D17" s="18">
        <v>17.154571000000001</v>
      </c>
      <c r="E17" s="18">
        <v>32.225000000000001</v>
      </c>
      <c r="F17" s="17">
        <v>40</v>
      </c>
      <c r="G17" s="16">
        <v>143.83022299999999</v>
      </c>
      <c r="H17" s="18">
        <v>59.27975</v>
      </c>
      <c r="I17" s="18">
        <v>247</v>
      </c>
      <c r="J17" s="17">
        <v>69.738032000000004</v>
      </c>
      <c r="K17" s="16">
        <v>177.41146383999998</v>
      </c>
      <c r="L17" s="19">
        <v>61.058999999999997</v>
      </c>
      <c r="M17" s="30"/>
      <c r="O17" s="36"/>
      <c r="P17" s="37"/>
      <c r="Q17" s="36"/>
      <c r="R17" s="32"/>
    </row>
    <row r="18" spans="1:26" ht="30" customHeight="1" x14ac:dyDescent="0.2">
      <c r="A18" s="21" t="s">
        <v>23</v>
      </c>
      <c r="B18" s="22">
        <v>22435</v>
      </c>
      <c r="C18" s="22">
        <v>22646.096429000001</v>
      </c>
      <c r="D18" s="23">
        <v>23571.009677999999</v>
      </c>
      <c r="E18" s="23">
        <v>23309.432848</v>
      </c>
      <c r="F18" s="22">
        <v>23851.032325</v>
      </c>
      <c r="G18" s="22">
        <v>25380.50029</v>
      </c>
      <c r="H18" s="23">
        <v>26925.526057999999</v>
      </c>
      <c r="I18" s="23">
        <v>26147</v>
      </c>
      <c r="J18" s="22">
        <v>28032.532544999998</v>
      </c>
      <c r="K18" s="22">
        <v>26114.837238430253</v>
      </c>
      <c r="L18" s="9">
        <v>29431.878115220803</v>
      </c>
      <c r="M18" s="24"/>
      <c r="O18" s="36"/>
      <c r="P18" s="37"/>
      <c r="Q18" s="36"/>
      <c r="R18" s="32"/>
    </row>
    <row r="19" spans="1:26" ht="30" customHeight="1" thickBot="1" x14ac:dyDescent="0.25">
      <c r="A19" s="21" t="s">
        <v>24</v>
      </c>
      <c r="B19" s="22">
        <v>3136</v>
      </c>
      <c r="C19" s="22">
        <v>3576.021397</v>
      </c>
      <c r="D19" s="23">
        <v>3261.6889999999999</v>
      </c>
      <c r="E19" s="23">
        <v>3580.2279789999998</v>
      </c>
      <c r="F19" s="22">
        <v>3234.8440000000001</v>
      </c>
      <c r="G19" s="22">
        <v>3298.8517900000002</v>
      </c>
      <c r="H19" s="23">
        <v>2905.2507049999999</v>
      </c>
      <c r="I19" s="23">
        <v>3978</v>
      </c>
      <c r="J19" s="22">
        <v>2557.8225397169999</v>
      </c>
      <c r="K19" s="22">
        <v>2531.9203610099507</v>
      </c>
      <c r="L19" s="9">
        <v>3927.74646373</v>
      </c>
      <c r="M19" s="24"/>
      <c r="O19" s="35"/>
      <c r="P19" s="37"/>
      <c r="Q19" s="36"/>
      <c r="U19" s="33"/>
      <c r="V19" s="33"/>
      <c r="W19" s="35"/>
      <c r="X19" s="33"/>
      <c r="Y19" s="33"/>
      <c r="Z19" s="35"/>
    </row>
    <row r="20" spans="1:26" ht="13.5" thickTop="1" x14ac:dyDescent="0.2">
      <c r="A20" s="67"/>
      <c r="B20" s="68"/>
      <c r="C20" s="68"/>
      <c r="D20" s="68"/>
      <c r="E20" s="68"/>
      <c r="F20" s="68"/>
      <c r="G20" s="68"/>
      <c r="H20" s="68"/>
      <c r="I20" s="68"/>
      <c r="J20" s="68"/>
      <c r="K20" s="68"/>
      <c r="L20" s="68"/>
      <c r="M20" s="69"/>
      <c r="R20" s="34"/>
    </row>
    <row r="21" spans="1:26" ht="30" customHeight="1" x14ac:dyDescent="0.2">
      <c r="A21" s="70" t="s">
        <v>27</v>
      </c>
      <c r="B21" s="71"/>
      <c r="C21" s="71"/>
      <c r="D21" s="71"/>
      <c r="E21" s="71"/>
      <c r="F21" s="71"/>
      <c r="G21" s="71"/>
      <c r="H21" s="71"/>
      <c r="I21" s="71"/>
      <c r="J21" s="71"/>
      <c r="K21" s="71"/>
      <c r="L21" s="71"/>
      <c r="M21" s="72"/>
      <c r="R21" s="35"/>
    </row>
    <row r="22" spans="1:26" ht="15" customHeight="1" x14ac:dyDescent="0.2">
      <c r="A22" s="38" t="s">
        <v>28</v>
      </c>
      <c r="B22" s="46"/>
      <c r="C22" s="46"/>
      <c r="D22" s="46"/>
      <c r="E22" s="46"/>
      <c r="F22" s="46"/>
      <c r="G22" s="46"/>
      <c r="H22" s="46"/>
      <c r="I22" s="46"/>
      <c r="J22" s="46"/>
      <c r="K22" s="46"/>
      <c r="L22" s="46"/>
      <c r="M22" s="47"/>
      <c r="R22" s="32"/>
    </row>
    <row r="23" spans="1:26" ht="30" customHeight="1" thickBot="1" x14ac:dyDescent="0.25">
      <c r="A23" s="43" t="s">
        <v>34</v>
      </c>
      <c r="B23" s="41"/>
      <c r="C23" s="41"/>
      <c r="D23" s="41"/>
      <c r="E23" s="41"/>
      <c r="F23" s="41"/>
      <c r="G23" s="41"/>
      <c r="H23" s="41"/>
      <c r="I23" s="41"/>
      <c r="J23" s="41"/>
      <c r="K23" s="41"/>
      <c r="L23" s="41"/>
      <c r="M23" s="42"/>
      <c r="R23" s="32"/>
    </row>
    <row r="25" spans="1:26" x14ac:dyDescent="0.2">
      <c r="B25" s="36"/>
      <c r="E25" s="36"/>
      <c r="G25" s="36"/>
      <c r="I25" s="36"/>
      <c r="K25" s="36"/>
    </row>
  </sheetData>
  <sheetProtection sheet="1" objects="1" scenarios="1"/>
  <mergeCells count="3">
    <mergeCell ref="A1:M1"/>
    <mergeCell ref="A20:M20"/>
    <mergeCell ref="A21:M21"/>
  </mergeCells>
  <pageMargins left="0.7" right="0.7" top="0.75" bottom="0.75" header="0.3" footer="0.3"/>
  <pageSetup paperSize="9" scale="53"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CB7C1-3C4A-4289-B5E5-4EF37E7D29BA}">
  <dimension ref="A1:N13"/>
  <sheetViews>
    <sheetView showGridLines="0" workbookViewId="0"/>
  </sheetViews>
  <sheetFormatPr defaultRowHeight="15" x14ac:dyDescent="0.25"/>
  <cols>
    <col min="1" max="1" width="40.85546875" bestFit="1" customWidth="1"/>
  </cols>
  <sheetData>
    <row r="1" spans="1:14" x14ac:dyDescent="0.25">
      <c r="B1" t="s">
        <v>0</v>
      </c>
      <c r="C1" t="s">
        <v>1</v>
      </c>
      <c r="D1" t="s">
        <v>2</v>
      </c>
      <c r="E1" t="s">
        <v>3</v>
      </c>
      <c r="F1" t="s">
        <v>4</v>
      </c>
      <c r="G1" t="s">
        <v>35</v>
      </c>
    </row>
    <row r="2" spans="1:14" x14ac:dyDescent="0.25">
      <c r="A2" t="s">
        <v>30</v>
      </c>
      <c r="B2" s="52">
        <f>Tab_1a!B14</f>
        <v>24312.480576518734</v>
      </c>
      <c r="C2" s="52">
        <f>Tab_1a!D14</f>
        <v>24941.260087776751</v>
      </c>
      <c r="D2" s="52">
        <f>Tab_1a!F14</f>
        <v>24785.385485033443</v>
      </c>
      <c r="E2" s="52">
        <f>Tab_1a!H14</f>
        <v>27381.238110632399</v>
      </c>
      <c r="F2" s="52">
        <f>Tab_1a!J14</f>
        <v>27962.794512999997</v>
      </c>
      <c r="G2" s="52">
        <f>Tab_1a!L14</f>
        <v>28803.364040263572</v>
      </c>
      <c r="H2" s="44" t="s">
        <v>38</v>
      </c>
      <c r="I2" s="45"/>
      <c r="J2" s="45"/>
      <c r="K2" s="45"/>
      <c r="L2" s="45"/>
      <c r="M2" s="45"/>
      <c r="N2" s="45"/>
    </row>
    <row r="3" spans="1:14" x14ac:dyDescent="0.25">
      <c r="A3" t="s">
        <v>32</v>
      </c>
      <c r="B3" s="52">
        <f>B8*100/B9</f>
        <v>30679.317524855283</v>
      </c>
      <c r="C3" s="52">
        <f t="shared" ref="C3:G3" si="0">C8*100/C9</f>
        <v>31371.266292951379</v>
      </c>
      <c r="D3" s="52">
        <f t="shared" si="0"/>
        <v>32275.203384364799</v>
      </c>
      <c r="E3" s="52">
        <f t="shared" si="0"/>
        <v>34305.416088038874</v>
      </c>
      <c r="F3" s="52">
        <f t="shared" si="0"/>
        <v>36490.154406877984</v>
      </c>
      <c r="G3" s="52">
        <f t="shared" si="0"/>
        <v>40893.043240185114</v>
      </c>
    </row>
    <row r="4" spans="1:14" x14ac:dyDescent="0.25">
      <c r="A4" t="s">
        <v>31</v>
      </c>
      <c r="B4" s="52">
        <f>Tab_1a!C14</f>
        <v>24549.237492795633</v>
      </c>
      <c r="C4" s="52">
        <f>Tab_1a!E14</f>
        <v>24648.31733135982</v>
      </c>
      <c r="D4" s="52">
        <f>Tab_1a!G14</f>
        <v>26269.360665747601</v>
      </c>
      <c r="E4" s="52">
        <f>Tab_1a!I14</f>
        <v>26397.489257452009</v>
      </c>
      <c r="F4" s="52">
        <f>Tab_1a!K14</f>
        <v>25937.425774590251</v>
      </c>
      <c r="H4" s="44" t="s">
        <v>37</v>
      </c>
      <c r="I4" s="45"/>
      <c r="J4" s="45"/>
      <c r="K4" s="45"/>
      <c r="L4" s="45"/>
      <c r="M4" s="45"/>
      <c r="N4" s="45"/>
    </row>
    <row r="5" spans="1:14" x14ac:dyDescent="0.25">
      <c r="A5" t="s">
        <v>36</v>
      </c>
      <c r="B5" s="52">
        <f>Tab_1a!B19</f>
        <v>3399.346341252965</v>
      </c>
      <c r="C5" s="52">
        <f>Tab_1a!D19</f>
        <v>3453.8139639936799</v>
      </c>
      <c r="D5" s="52">
        <f>Tab_1a!F19</f>
        <v>3367.2145932021249</v>
      </c>
      <c r="E5" s="52">
        <f>Tab_1a!H19</f>
        <v>2960.9406692962575</v>
      </c>
      <c r="F5" s="52">
        <f>Tab_1a!J19</f>
        <v>2557.8225397169999</v>
      </c>
      <c r="G5" s="52">
        <f>Tab_1a!L19</f>
        <v>3851.8609511317532</v>
      </c>
    </row>
    <row r="6" spans="1:14" x14ac:dyDescent="0.25">
      <c r="A6" t="s">
        <v>33</v>
      </c>
      <c r="B6" s="52">
        <f>Tab_1a!C19</f>
        <v>3876.3186390734268</v>
      </c>
      <c r="C6" s="52">
        <f>Tab_1a!E19</f>
        <v>3791.1160101870755</v>
      </c>
      <c r="D6" s="52">
        <f>Tab_1a!G19</f>
        <v>3433.8415973379092</v>
      </c>
      <c r="E6" s="52">
        <f>Tab_1a!I19</f>
        <v>4054.2532051327785</v>
      </c>
      <c r="F6" s="52">
        <f>Tab_1a!K19</f>
        <v>2531.9203610099507</v>
      </c>
    </row>
    <row r="8" spans="1:14" x14ac:dyDescent="0.25">
      <c r="A8" t="s">
        <v>32</v>
      </c>
      <c r="B8" s="52">
        <v>28302.6</v>
      </c>
      <c r="C8" s="52">
        <v>29626.18</v>
      </c>
      <c r="D8" s="52">
        <v>31006.413499000002</v>
      </c>
      <c r="E8" s="52">
        <v>33660.192961171822</v>
      </c>
      <c r="F8" s="52">
        <v>36490.154406877984</v>
      </c>
      <c r="G8" s="52">
        <v>41698.677085060001</v>
      </c>
      <c r="H8" t="s">
        <v>40</v>
      </c>
    </row>
    <row r="9" spans="1:14" x14ac:dyDescent="0.25">
      <c r="A9" s="49" t="s">
        <v>39</v>
      </c>
      <c r="B9">
        <v>92.253029999999995</v>
      </c>
      <c r="C9">
        <v>94.437309999999997</v>
      </c>
      <c r="D9">
        <v>96.068839999999994</v>
      </c>
      <c r="E9">
        <v>98.11918</v>
      </c>
      <c r="F9">
        <v>100</v>
      </c>
      <c r="G9">
        <v>101.9701</v>
      </c>
    </row>
    <row r="13" spans="1:14" x14ac:dyDescent="0.25">
      <c r="D13" s="52">
        <f t="shared" ref="D13:F13" si="1">D3-D2</f>
        <v>7489.8178993313559</v>
      </c>
      <c r="E13" s="52">
        <f t="shared" si="1"/>
        <v>6924.1779774064744</v>
      </c>
      <c r="F13" s="52">
        <f t="shared" si="1"/>
        <v>8527.3598938779869</v>
      </c>
      <c r="G13" s="52">
        <f>G3-G2</f>
        <v>12089.679199921542</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56944908efdba5418c57186046811768">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d08e852e257ebda342037e02f604376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3CD102-5C6C-4FBE-BDE0-E2366B736417}">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3fa4860e-4e84-4984-b511-cb934d7752ca"/>
    <ds:schemaRef ds:uri="http://schemas.microsoft.com/office/2006/documentManagement/types"/>
    <ds:schemaRef ds:uri="63fd57c9-5291-4ee5-b3d3-37b4b570c278"/>
    <ds:schemaRef ds:uri="http://www.w3.org/XML/1998/namespace"/>
    <ds:schemaRef ds:uri="http://purl.org/dc/elements/1.1/"/>
  </ds:schemaRefs>
</ds:datastoreItem>
</file>

<file path=customXml/itemProps2.xml><?xml version="1.0" encoding="utf-8"?>
<ds:datastoreItem xmlns:ds="http://schemas.openxmlformats.org/officeDocument/2006/customXml" ds:itemID="{E73EA8A3-CDA3-4281-825F-87C88033B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8C3ED7-6986-45D8-8E30-1AE8878BA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Tab_1a</vt:lpstr>
      <vt:lpstr>Tab_1b</vt:lpstr>
      <vt:lpstr>Fig_1_data</vt:lpstr>
      <vt:lpstr>Fig_1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2019-06-12T14:08:35Z</dcterms:created>
  <dcterms:modified xsi:type="dcterms:W3CDTF">2020-06-26T08:33:27Z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