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blacktin\Desktop\"/>
    </mc:Choice>
  </mc:AlternateContent>
  <bookViews>
    <workbookView xWindow="1440" yWindow="705" windowWidth="19260" windowHeight="4485"/>
  </bookViews>
  <sheets>
    <sheet name="Standard Permit GRA1" sheetId="1" r:id="rId1"/>
  </sheets>
  <definedNames>
    <definedName name="Z_6E6E0703_638D_45E7_8875_E0CF1A4EBC6A_.wvu.Cols" localSheetId="0" hidden="1">'Standard Permit GRA1'!$A:$A</definedName>
    <definedName name="Z_6E6E0703_638D_45E7_8875_E0CF1A4EBC6A_.wvu.Rows" localSheetId="0" hidden="1">'Standard Permit GRA1'!$70:$103</definedName>
    <definedName name="Z_71D31EAE_51D9_4F7A_ADDE_CD291AB39C6B_.wvu.Cols" localSheetId="0" hidden="1">'Standard Permit GRA1'!$A:$A</definedName>
    <definedName name="Z_71D31EAE_51D9_4F7A_ADDE_CD291AB39C6B_.wvu.Rows" localSheetId="0" hidden="1">'Standard Permit GRA1'!$70:$103</definedName>
    <definedName name="Z_7C5AE9F9_FCA1_418C_9DEE_007E07BC5B6E_.wvu.Cols" localSheetId="0" hidden="1">'Standard Permit GRA1'!$A:$A</definedName>
    <definedName name="Z_7C5AE9F9_FCA1_418C_9DEE_007E07BC5B6E_.wvu.Rows" localSheetId="0" hidden="1">'Standard Permit GRA1'!$70:$103</definedName>
    <definedName name="Z_99F95931_3A19_443E_8CD6_E0E0734857CD_.wvu.Cols" localSheetId="0" hidden="1">'Standard Permit GRA1'!$A:$A</definedName>
    <definedName name="Z_99F95931_3A19_443E_8CD6_E0E0734857CD_.wvu.Rows" localSheetId="0" hidden="1">'Standard Permit GRA1'!$70:$103</definedName>
  </definedNames>
  <calcPr calcId="152511"/>
  <customWorkbookViews>
    <customWorkbookView name="Registered User - Personal View" guid="{71D31EAE-51D9-4F7A-ADDE-CD291AB39C6B}" mergeInterval="0" personalView="1" maximized="1" xWindow="-8" yWindow="-8" windowWidth="1616" windowHeight="876" activeSheetId="1" showComments="commNone"/>
    <customWorkbookView name="aowers - Personal View" guid="{99F95931-3A19-443E-8CD6-E0E0734857CD}" mergeInterval="0" personalView="1" maximized="1" xWindow="1" yWindow="1" windowWidth="1676" windowHeight="820" activeSheetId="1" showComments="commIndAndComment"/>
    <customWorkbookView name="MDUTTON - Personal View" guid="{7C5AE9F9-FCA1-418C-9DEE-007E07BC5B6E}" mergeInterval="0" personalView="1" maximized="1" xWindow="1" yWindow="1" windowWidth="1276" windowHeight="570" activeSheetId="1"/>
    <customWorkbookView name="Environment Agency User - Personal View" guid="{6E6E0703-638D-45E7-8875-E0CF1A4EBC6A}" mergeInterval="0" personalView="1" maximized="1" xWindow="-8" yWindow="-8" windowWidth="1616" windowHeight="876" activeSheetId="1" showComments="commIndAndComment"/>
  </customWorkbookViews>
</workbook>
</file>

<file path=xl/calcChain.xml><?xml version="1.0" encoding="utf-8"?>
<calcChain xmlns="http://schemas.openxmlformats.org/spreadsheetml/2006/main">
  <c r="H99" i="1" l="1"/>
  <c r="I99" i="1"/>
  <c r="H98" i="1"/>
  <c r="I98" i="1"/>
  <c r="J98" i="1" s="1"/>
  <c r="K98" i="1" s="1"/>
  <c r="H97" i="1"/>
  <c r="I97" i="1"/>
  <c r="H96" i="1"/>
  <c r="I96" i="1"/>
  <c r="H95" i="1"/>
  <c r="I95" i="1"/>
  <c r="H94" i="1"/>
  <c r="I94" i="1"/>
  <c r="J94" i="1" s="1"/>
  <c r="K94" i="1" s="1"/>
  <c r="H93" i="1"/>
  <c r="J93" i="1" s="1"/>
  <c r="K93" i="1" s="1"/>
  <c r="I93" i="1"/>
  <c r="H92" i="1"/>
  <c r="I92" i="1"/>
  <c r="H91" i="1"/>
  <c r="J91" i="1" s="1"/>
  <c r="K91" i="1" s="1"/>
  <c r="I91" i="1"/>
  <c r="H90" i="1"/>
  <c r="I90" i="1"/>
  <c r="H89" i="1"/>
  <c r="I89" i="1"/>
  <c r="H88" i="1"/>
  <c r="I88" i="1"/>
  <c r="H87" i="1"/>
  <c r="I87" i="1"/>
  <c r="H86" i="1"/>
  <c r="I86" i="1"/>
  <c r="H85" i="1"/>
  <c r="I85" i="1"/>
  <c r="H84" i="1"/>
  <c r="I84" i="1"/>
  <c r="I83" i="1"/>
  <c r="H83" i="1"/>
  <c r="I82" i="1"/>
  <c r="H82" i="1"/>
  <c r="H81" i="1"/>
  <c r="I81" i="1"/>
  <c r="H80" i="1"/>
  <c r="I80" i="1"/>
  <c r="J88" i="1" l="1"/>
  <c r="K88" i="1" s="1"/>
  <c r="J95" i="1"/>
  <c r="K95" i="1" s="1"/>
  <c r="J97" i="1"/>
  <c r="K97" i="1" s="1"/>
  <c r="J81" i="1"/>
  <c r="K81" i="1" s="1"/>
  <c r="J85" i="1"/>
  <c r="K85" i="1" s="1"/>
  <c r="J89" i="1"/>
  <c r="K89" i="1" s="1"/>
  <c r="J84" i="1"/>
  <c r="K84" i="1" s="1"/>
  <c r="J83" i="1"/>
  <c r="K83" i="1" s="1"/>
  <c r="J90" i="1"/>
  <c r="K90" i="1" s="1"/>
  <c r="J92" i="1"/>
  <c r="K92" i="1" s="1"/>
  <c r="J99" i="1"/>
  <c r="K99" i="1" s="1"/>
  <c r="J80" i="1"/>
  <c r="K80" i="1" s="1"/>
  <c r="J82" i="1"/>
  <c r="K82" i="1" s="1"/>
  <c r="J87" i="1"/>
  <c r="K87" i="1" s="1"/>
  <c r="J96" i="1"/>
  <c r="K96" i="1" s="1"/>
  <c r="J86" i="1"/>
  <c r="K86" i="1" s="1"/>
</calcChain>
</file>

<file path=xl/comments1.xml><?xml version="1.0" encoding="utf-8"?>
<comments xmlns="http://schemas.openxmlformats.org/spreadsheetml/2006/main">
  <authors>
    <author>Roger Yearsley</author>
  </authors>
  <commentList>
    <comment ref="B45" authorId="0" guid="{A0C540C7-8D15-4832-9587-CEB080EEDA3F}"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45" authorId="0" guid="{35D2B974-B83C-4A0F-9BFA-DFFB69BF58F8}"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5" authorId="0" guid="{47135CD2-41F4-420E-BE9F-5412F19A780B}" shapeId="0">
      <text>
        <r>
          <rPr>
            <b/>
            <sz val="10"/>
            <color indexed="81"/>
            <rFont val="Arial"/>
            <family val="2"/>
          </rPr>
          <t xml:space="preserve">Harm </t>
        </r>
        <r>
          <rPr>
            <sz val="10"/>
            <color indexed="81"/>
            <rFont val="Arial"/>
            <family val="2"/>
          </rPr>
          <t>may arise when a specific hazard is realised.</t>
        </r>
      </text>
    </comment>
    <comment ref="E45" authorId="0" guid="{338A392A-EF1F-4C57-9AB6-EFA70DB96512}"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45" authorId="0" guid="{C10DA6B3-60B7-4F38-9F88-1FD23479AC27}"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45" authorId="0" guid="{88BD1811-ABE0-4167-978A-2E9F5B742FB2}"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45" authorId="0" guid="{1F3E822E-758D-44A9-9953-374711651A8D}"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5" authorId="0" guid="{0633C52D-FE6B-497A-9D66-C73F98B733AA}"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<sst xmlns="http://schemas.openxmlformats.org/spreadsheetml/2006/main" count="297" uniqueCount="181">
  <si>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</si>
  <si>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</si>
  <si>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</si>
  <si>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</si>
  <si>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</si>
  <si>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</si>
  <si>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</si>
  <si>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</si>
  <si>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</si>
  <si>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</si>
  <si>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</si>
  <si>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</si>
  <si>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</si>
  <si>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</si>
  <si>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</si>
  <si>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</si>
  <si>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</si>
  <si>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</si>
  <si>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</si>
  <si>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</si>
  <si>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</si>
  <si>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</si>
  <si>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</si>
  <si>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</si>
  <si>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</si>
  <si>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</si>
  <si>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</si>
  <si>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</si>
  <si>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</si>
  <si>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</si>
  <si>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</si>
  <si>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</si>
  <si>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</si>
  <si>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</si>
  <si>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</si>
  <si>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</si>
  <si>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</si>
  <si>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</si>
  <si>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</si>
  <si>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Greater than 200m (see below)</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</si>
  <si>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</si>
  <si>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</si>
  <si>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</si>
  <si>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</si>
  <si>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</si>
  <si>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</si>
  <si>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</si>
  <si>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</si>
  <si>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</si>
  <si>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</si>
  <si>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</si>
  <si>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</si>
  <si>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</si>
  <si>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</si>
  <si>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</si>
  <si>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</si>
  <si>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</si>
  <si>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human population and local environment</t>
  </si>
  <si>
    <t>Direct physical contact</t>
  </si>
  <si>
    <t xml:space="preserve">Abstraction from watercourse downstream of facility (for agricultural or potable use). </t>
  </si>
  <si>
    <t>Acute effects, closure of abstraction intakes.</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</si>
  <si>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</si>
  <si>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</si>
  <si>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</si>
  <si>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</si>
  <si>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</si>
  <si>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</si>
  <si>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</si>
  <si>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</si>
  <si>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</si>
  <si>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</si>
  <si>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</si>
  <si>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</si>
  <si>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</si>
  <si>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</si>
  <si>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</si>
  <si>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</si>
  <si>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</si>
  <si>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</si>
  <si>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</si>
  <si>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</si>
  <si>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</si>
  <si>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</si>
  <si>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</si>
  <si>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</si>
  <si>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</si>
  <si>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</si>
  <si>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</si>
  <si>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</si>
  <si>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</si>
  <si>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</si>
  <si>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</si>
  <si>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</si>
  <si>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</si>
  <si>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</si>
  <si>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</si>
  <si>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</si>
  <si>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</si>
  <si>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</si>
  <si>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</si>
  <si>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</si>
  <si>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</si>
  <si>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</si>
  <si>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</si>
  <si>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</si>
  <si>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</si>
  <si>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</si>
  <si>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</si>
  <si>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</si>
  <si>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</si>
  <si>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As above (excluding comments on access to waste).  Permitted activities do not include the burning of waste.</t>
  </si>
  <si>
    <t>Road safety, local residents often sensitive to mud on roads.</t>
  </si>
  <si>
    <t>Spillage of liquids, leachate from waste, contaminated rainwater run-off from waste e.g. containing suspended solids.</t>
  </si>
  <si>
    <t>Local residents often sensitive to dust.</t>
  </si>
  <si>
    <t>in a manner which significantly increases any of the risks compared to the generic operation of this type of facility,</t>
  </si>
  <si>
    <t>Parameter 8</t>
  </si>
  <si>
    <t>The activities are not carried out predominantly using a limited number of the permitted waste types</t>
  </si>
  <si>
    <t xml:space="preserve">The permitted activities shall not be carried out within 200m of a European Site (candidate or Special Area of Conservation,  </t>
  </si>
  <si>
    <t>Waste Operation: Vehicle Depollution &amp; Dismantling (Authorised Treatment) Facility</t>
  </si>
  <si>
    <t xml:space="preserve">Permitted activities - storage of waste motor vehicles and treatment consisting only of depollution of waste   </t>
  </si>
  <si>
    <t xml:space="preserve">motor vehicles and sorting, separation, grading, baling, shearing, compacting, crushing or cutting of waste </t>
  </si>
  <si>
    <t>Permitted waste types - End-of-life vehicles, tyres, brake pads, oil filters and lead-acid batteries.</t>
  </si>
  <si>
    <t>Lead acid batteries shall be stored in containers with an impermeable, acid resistant base and a lid to prevent ingress of water.</t>
  </si>
  <si>
    <t>Parameter 9</t>
  </si>
  <si>
    <t>into different components for recovery (R13, R4 and R5).</t>
  </si>
  <si>
    <t>all storage and treatment …. on an impermeable surface with sealed drainage system.</t>
  </si>
  <si>
    <t xml:space="preserve"> except for uncontaminated plastic, glass and  ferrous and non- ferrous metal …. On hard standing …or on impermeable</t>
  </si>
  <si>
    <t>Permitted wastes unlikely to attract scavenging animals and birds but may become nesting / breeding sites.</t>
  </si>
  <si>
    <t xml:space="preserve">Permitted wastes unlikely to attract pests. </t>
  </si>
  <si>
    <t>The quantity of tyres stored at the facility shall not be more than 50 tonnes.</t>
  </si>
  <si>
    <t>Although some permitted waste types are hazardous and some are flammable,  a medium magnitude risk is estimated.</t>
  </si>
  <si>
    <t>There is a potential for contaminated rainwater run-off or leakage from permitted waste types.</t>
  </si>
  <si>
    <t>Site security measures at these facilities are normally good to prevent theft. Although some permitted waste types are hazardous,  a medium magnitude risk is estimated.</t>
  </si>
  <si>
    <t>Parameter 10</t>
  </si>
  <si>
    <t xml:space="preserve">Liquid hazardous wastes washed off site will add to the volume and hazard of the local post-flood clean up workload.  </t>
  </si>
  <si>
    <t>Permitted waste types include hazardous liquids so a high magnitude risk is estimated.  There is potential for contaminated rainwater run-off from wastes stored outside buildings especially during heavy rain.</t>
  </si>
  <si>
    <t>Permitted waste types include hazardous liquids so harm may not be temporary and reversible.</t>
  </si>
  <si>
    <t>Permitted waste types include hazardous liquids so a high magnitude risk is estimated.  Watercourse must have medium / high flow for abstraction to be permitted, which will dilute contaminated run-off.</t>
  </si>
  <si>
    <t>for example predominantly storing wastes which present a significant increase in fire risk.</t>
  </si>
  <si>
    <t>All waste shall be treated on an impermeable surface with sealed drainage system.</t>
  </si>
  <si>
    <t>All wastes shall be stored on an impermeable surface with sealed drainage system,</t>
  </si>
  <si>
    <t>Local residents often sensitive to odour, however permitted waste types have low odour potential.</t>
  </si>
  <si>
    <t>end-of-life vehicles which may be stored on hard standing.</t>
  </si>
  <si>
    <t>Parameter 7</t>
  </si>
  <si>
    <t>Chronic effects: deterioration of water quality</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</si>
  <si>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</si>
  <si>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</si>
  <si>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 </t>
  </si>
  <si>
    <t>As above. SR - management system (will include fire and spillages). SR - tyre storage no more than 50 tonnes.</t>
  </si>
  <si>
    <t>SR - activities shall not be carried out within 200m of a European Site or SSSI. (Distance criteria as agreed with Natural England/Countryside Council for Wales).</t>
  </si>
  <si>
    <t>Parameter 11</t>
  </si>
  <si>
    <t>Parameter 12</t>
  </si>
  <si>
    <t>The activities shall not be carried out within Groundwater Source Protection Zone 1, or if a Source Protection Zone has not been defined then within 50m of any well spring or borehole used for the supply of water for human consumption. This must include private water supplies.</t>
  </si>
  <si>
    <t>The quantity of hazardous waste stored at the facility shall be less than 50 tonnes of which less than 10 tonnes shall be for disposal</t>
  </si>
  <si>
    <t xml:space="preserve">Quantity of hazardous waste treated per day shall not exceed 10 tonnes (excluding depollution of ELVs) </t>
  </si>
  <si>
    <t>Parameter 13</t>
  </si>
  <si>
    <t xml:space="preserve"> except for fully depolluted ELVs, uncontaminated plastic, glass and  ferrous and non- ferrous metal wastes arising from the treatment of </t>
  </si>
  <si>
    <t>SR - emissions of substances not controlled by emission limits . SR (if required) - emissions management plan.</t>
  </si>
  <si>
    <t>SR - emissions shall be free from noise and vibration    SR (if required) - noise and vibration management plan.</t>
  </si>
  <si>
    <t>SR - management system (will include flood risk management). Release of liquid wastes restricted by SR - maximum hazardous waste storage 50 tonnes (10 tonnes for disposal)  and SR - All liquids shall be provided with secondary containment . (applies to wastes and non- wastes such as fuels).</t>
  </si>
  <si>
    <t>SR - activities shall be managed and operated in accordance with a management system (will include site security measures to prevent unauthorised access). Access to liquid wastes restricted by SR - maximum hazardous waste storage 50 tonnes (10 tonnes for disposal) and SR - All liquids shall be provided with secondary containment . (applies to wastes and non- wastes such as fuels).</t>
  </si>
  <si>
    <t>SR - maximum hazardous waste storage 50 tonnes (10 tonnes for disposal). SR - All liquids shall be provided with secondary containment . (applies to wastes and non- wastes such as fuels). Run-off restricted by SR (emissions of substances not controlled by emission limits).</t>
  </si>
  <si>
    <t>SR - emissions of substances not controlled by emission limits .SR (if required) - emissions management plan.</t>
  </si>
  <si>
    <t xml:space="preserve">SR (emissions of substances not controlled by emission limits) - emissions of substances   shall not cause pollution, with appropriate measures: </t>
  </si>
  <si>
    <t>surface with sealed drainage; lead acid batteries  in containers with an impermeable, acid resistant base and a lid.</t>
  </si>
  <si>
    <t>SR - emissions of substances not controlled by emission limits . SR (if required) - emissions management plan</t>
  </si>
  <si>
    <t>SR - emissions shall be free from odour.  SR (if required) - odour management plan.</t>
  </si>
  <si>
    <t>SR - maximum hazardous waste storage 50 tonnes (10 tonnes for disposal). SR - All liquids shall be provided with secondary containment . (applies to wastes and non- wastes such as fuels). Run-off restricted by SR (emissions of substances not controlled by emission limits). Also the activities shall not be carried out within Groundwater Source Protection Zone 1, or if a Source Protection Zone has not been defined then within 50m of any well spring or borehole used for the supply of water for human consumption. This must include private water supplies.</t>
  </si>
  <si>
    <t>Permitted waste types do not include dusts, powders or loose fibres so only a medium magnitude risk is estimated.  There is potential for exposure if anyone is living or working close to the site (apart from the operator and employees)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</si>
  <si>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</si>
  <si>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</si>
  <si>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</si>
  <si>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</si>
  <si>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</si>
  <si>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</si>
  <si>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</si>
  <si>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</si>
  <si>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</si>
  <si>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Generic risk assessment for standard rules set number SR2008 No20 v5.0</t>
  </si>
  <si>
    <t xml:space="preserve">Quantity of waste accepted at the facility: &lt;25,000 tonnes per annum, </t>
  </si>
  <si>
    <t xml:space="preserve">SR - Limit in SR of annual tonnage to 25,000 tonnes.  Requirement for Fire Prevention Plan which will limit storage times of waste </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</si>
</sst>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5">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s>
  <cellStyleXfs count="1">
    <xf numFmtId="0" fontId="0" fillId="0" borderId="0"/>
  </cellStyleXfs>
  <cellXfs count="102">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11" fillId="0" borderId="0" xfId="0" applyFont="1" applyFill="1"/>
    <xf numFmtId="0" fontId="11" fillId="0" borderId="0" xfId="0" applyFont="1"/>
    <xf numFmtId="0" fontId="11" fillId="0" borderId="0" xfId="0" applyFont="1" applyAlignment="1">
      <alignment vertical="top"/>
    </xf>
    <xf numFmtId="0" fontId="11" fillId="0" borderId="0" xfId="0" applyFont="1" applyFill="1" applyBorder="1" applyProtection="1"/>
    <xf numFmtId="0" fontId="11" fillId="0" borderId="12"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5" xfId="0" applyNumberFormat="1" applyFont="1" applyBorder="1" applyAlignment="1" applyProtection="1">
      <alignment vertical="top" wrapText="1"/>
      <protection locked="0"/>
    </xf>
    <xf numFmtId="0" fontId="11" fillId="0" borderId="0" xfId="0" applyFont="1" applyAlignment="1">
      <alignment vertical="top" wrapText="1"/>
    </xf>
    <xf numFmtId="0" fontId="11" fillId="0" borderId="23" xfId="0" applyFont="1" applyBorder="1" applyAlignment="1">
      <alignment vertical="top" wrapText="1"/>
    </xf>
    <xf numFmtId="0" fontId="11" fillId="0" borderId="24" xfId="0" applyFont="1" applyBorder="1" applyAlignment="1">
      <alignment vertical="top" wrapText="1"/>
    </xf>
    <xf numFmtId="0" fontId="11" fillId="0" borderId="25" xfId="0" applyFont="1" applyBorder="1" applyAlignment="1">
      <alignment vertical="top" wrapText="1"/>
    </xf>
    <xf numFmtId="0" fontId="11" fillId="10" borderId="26" xfId="0" applyFont="1" applyFill="1" applyBorder="1" applyAlignment="1">
      <alignment vertical="top" wrapText="1"/>
    </xf>
    <xf numFmtId="0" fontId="11" fillId="10" borderId="27" xfId="0" applyFont="1" applyFill="1" applyBorder="1" applyAlignment="1">
      <alignment vertical="top" wrapText="1"/>
    </xf>
    <xf numFmtId="0" fontId="10" fillId="11" borderId="24" xfId="0" applyFont="1" applyFill="1" applyBorder="1" applyAlignment="1">
      <alignment vertical="top" wrapText="1"/>
    </xf>
    <xf numFmtId="0" fontId="11" fillId="0" borderId="28" xfId="0" applyFont="1" applyBorder="1" applyAlignment="1">
      <alignment vertical="top" wrapText="1"/>
    </xf>
    <xf numFmtId="0" fontId="0" fillId="0" borderId="30" xfId="0"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8" xfId="0" applyBorder="1" applyAlignment="1" applyProtection="1">
      <alignment vertical="top" wrapText="1"/>
      <protection locked="0"/>
    </xf>
    <xf numFmtId="0" fontId="0" fillId="5" borderId="32" xfId="0" applyFill="1" applyBorder="1" applyAlignment="1" applyProtection="1">
      <alignment vertical="top" wrapText="1"/>
      <protection locked="0"/>
    </xf>
    <xf numFmtId="0" fontId="0" fillId="5" borderId="33" xfId="0" applyFill="1" applyBorder="1" applyAlignment="1" applyProtection="1">
      <alignment vertical="top" wrapText="1"/>
      <protection locked="0"/>
    </xf>
    <xf numFmtId="0" fontId="1" fillId="8" borderId="31" xfId="0" applyFont="1"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30" xfId="0" applyNumberFormat="1"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5" borderId="29" xfId="0" applyFill="1" applyBorder="1" applyAlignment="1" applyProtection="1">
      <alignment vertical="top" wrapText="1"/>
      <protection locked="0"/>
    </xf>
    <xf numFmtId="0" fontId="1" fillId="8" borderId="29" xfId="0" applyFont="1" applyFill="1" applyBorder="1" applyAlignment="1" applyProtection="1">
      <alignment vertical="top" wrapText="1"/>
      <protection locked="0"/>
    </xf>
    <xf numFmtId="0" fontId="0" fillId="0" borderId="29" xfId="0" applyFill="1" applyBorder="1" applyAlignment="1" applyProtection="1">
      <alignment vertical="top" wrapText="1"/>
      <protection locked="0"/>
    </xf>
    <xf numFmtId="0" fontId="11" fillId="0" borderId="29" xfId="0" applyFont="1" applyBorder="1" applyAlignment="1">
      <alignment vertical="top" wrapText="1"/>
    </xf>
    <xf numFmtId="0" fontId="11" fillId="10" borderId="29" xfId="0" applyFont="1" applyFill="1" applyBorder="1" applyAlignment="1">
      <alignment vertical="top" wrapText="1"/>
    </xf>
    <xf numFmtId="0" fontId="10" fillId="11" borderId="29" xfId="0" applyFont="1" applyFill="1" applyBorder="1" applyAlignment="1">
      <alignment vertical="top" wrapText="1"/>
    </xf>
    <xf numFmtId="0" fontId="11" fillId="0" borderId="0" xfId="0" applyFont="1" applyAlignment="1">
      <alignment vertical="top" wrapText="1"/>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usernames" Target="revisions/userNames.xml"/><Relationship Id="rId5" Type="http://schemas.openxmlformats.org/officeDocument/2006/relationships/calcChain" Target="calcChain.xml"/><Relationship Id="rId10" Type="http://schemas.openxmlformats.org/officeDocument/2006/relationships/revisionHeaders" Target="revisions/revisionHeaders.xml"/><Relationship Id="rId4" Type="http://schemas.openxmlformats.org/officeDocument/2006/relationships/sharedStrings" Target="sharedStrings.xml"/><Relationship Id="rId9" Type="http://schemas.openxmlformats.org/officeDocument/2006/relationships/customXml" Target="../customXml/item4.xml"/></Relationships>
</file>

<file path=xl/revisions/_rels/revisionHeaders.xml.rels><?xml version="1.0" encoding="UTF-8" standalone="yes"?>
<Relationships xmlns="http://schemas.openxmlformats.org/package/2006/relationships"><Relationship Id="rId23" Type="http://schemas.openxmlformats.org/officeDocument/2006/relationships/revisionLog" Target="revisionLog1.xml"/><Relationship Id="rId22"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0CBF931-01C7-4890-8B99-3B656637FD52}" diskRevisions="1" revisionId="115" version="3">
  <header guid="{6E91E2A2-68BF-4284-BCE9-4B7C93831B57}" dateTime="2020-06-23T10:26:27" maxSheetId="2" userName="Environment Agency User" r:id="rId22">
    <sheetIdMap count="1">
      <sheetId val="1"/>
    </sheetIdMap>
  </header>
  <header guid="{60CBF931-01C7-4890-8B99-3B656637FD52}" dateTime="2020-06-29T08:36:09" maxSheetId="2" userName="Registered User" r:id="rId23">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1D31EAE-51D9-4F7A-ADDE-CD291AB39C6B}" action="delete"/>
  <rdn rId="0" localSheetId="1" customView="1" name="Z_71D31EAE_51D9_4F7A_ADDE_CD291AB39C6B_.wvu.Rows" hidden="1" oldHidden="1">
    <formula>'Standard Permit GRA1'!$70:$103</formula>
    <oldFormula>'Standard Permit GRA1'!$70:$103</oldFormula>
  </rdn>
  <rdn rId="0" localSheetId="1" customView="1" name="Z_71D31EAE_51D9_4F7A_ADDE_CD291AB39C6B_.wvu.Cols" hidden="1" oldHidden="1">
    <formula>'Standard Permit GRA1'!$A:$A</formula>
    <oldFormula>'Standard Permit GRA1'!$A:$A</oldFormula>
  </rdn>
  <rcv guid="{71D31EAE-51D9-4F7A-ADDE-CD291AB39C6B}"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6E0703-638D-45E7-8875-E0CF1A4EBC6A}" action="delete"/>
  <rdn rId="0" localSheetId="1" customView="1" name="Z_6E6E0703_638D_45E7_8875_E0CF1A4EBC6A_.wvu.Rows" hidden="1" oldHidden="1">
    <formula>'Standard Permit GRA1'!$70:$103</formula>
    <oldFormula>'Standard Permit GRA1'!$70:$103</oldFormula>
  </rdn>
  <rdn rId="0" localSheetId="1" customView="1" name="Z_6E6E0703_638D_45E7_8875_E0CF1A4EBC6A_.wvu.Cols" hidden="1" oldHidden="1">
    <formula>'Standard Permit GRA1'!$A:$A</formula>
    <oldFormula>'Standard Permit GRA1'!$A:$A</oldFormula>
  </rdn>
  <rcv guid="{6E6E0703-638D-45E7-8875-E0CF1A4EBC6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37"/>
  <sheetViews>
    <sheetView tabSelected="1" topLeftCell="B1" zoomScaleNormal="100" workbookViewId="0">
      <selection activeCell="B2" sqref="B2"/>
    </sheetView>
  </sheetViews>
  <sheetFormatPr defaultRowHeight="12.75"/>
  <cols>
    <col min="1" max="1" width="9.140625"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20.28515625" customWidth="1"/>
    <col min="11" max="11" width="16.7109375" customWidth="1"/>
  </cols>
  <sheetData>
    <row r="2" spans="1:13" ht="18">
      <c r="B2" s="19" t="s">
        <v>178</v>
      </c>
      <c r="C2" s="19"/>
      <c r="D2" s="19"/>
      <c r="E2" s="18"/>
    </row>
    <row r="3" spans="1:13" ht="12.75" customHeight="1">
      <c r="B3" s="41"/>
      <c r="C3" s="41"/>
      <c r="D3" s="41"/>
      <c r="E3" s="43"/>
      <c r="F3" s="37"/>
      <c r="G3" s="37"/>
      <c r="H3" s="37"/>
      <c r="I3" s="37"/>
      <c r="J3" s="37"/>
      <c r="K3" s="37"/>
    </row>
    <row r="4" spans="1:13" ht="15.75">
      <c r="B4" s="42" t="s">
        <v>54</v>
      </c>
      <c r="C4" s="42"/>
      <c r="D4" s="42"/>
      <c r="E4" s="44"/>
      <c r="F4" s="98" t="s">
        <v>118</v>
      </c>
      <c r="G4" s="98"/>
      <c r="H4" s="98"/>
      <c r="I4" s="98"/>
      <c r="J4" s="98"/>
      <c r="K4" s="38"/>
    </row>
    <row r="5" spans="1:13" ht="9.75" customHeight="1">
      <c r="B5" s="42"/>
      <c r="C5" s="42"/>
      <c r="D5" s="42"/>
      <c r="E5" s="44"/>
      <c r="F5" s="40"/>
      <c r="G5" s="40"/>
      <c r="H5" s="37"/>
      <c r="I5" s="37"/>
      <c r="J5" s="37"/>
      <c r="K5" s="37"/>
    </row>
    <row r="6" spans="1:13" ht="15.75">
      <c r="B6" s="42" t="s">
        <v>0</v>
      </c>
      <c r="C6" s="44"/>
      <c r="D6" s="44"/>
      <c r="E6" s="44"/>
      <c r="F6" s="98" t="s">
        <v>35</v>
      </c>
      <c r="G6" s="98"/>
      <c r="H6" s="98"/>
      <c r="I6" s="98"/>
      <c r="J6" s="98"/>
      <c r="K6" s="38"/>
    </row>
    <row r="7" spans="1:13" ht="9.75" customHeight="1">
      <c r="B7" s="45"/>
      <c r="C7" s="40"/>
      <c r="D7" s="40"/>
      <c r="E7" s="40"/>
      <c r="F7" s="40"/>
      <c r="G7" s="40"/>
      <c r="H7" s="37"/>
      <c r="I7" s="37"/>
      <c r="J7" s="37"/>
      <c r="K7" s="37"/>
    </row>
    <row r="8" spans="1:13" ht="15.75" customHeight="1">
      <c r="B8" s="42" t="s">
        <v>38</v>
      </c>
      <c r="C8" s="44"/>
      <c r="D8" s="44"/>
      <c r="E8" s="44"/>
      <c r="F8" s="99" t="s">
        <v>39</v>
      </c>
      <c r="G8" s="100"/>
      <c r="H8" s="100"/>
      <c r="I8" s="100"/>
      <c r="J8" s="100"/>
      <c r="K8" s="38"/>
    </row>
    <row r="9" spans="1:13" ht="10.5" customHeight="1">
      <c r="B9" s="40"/>
      <c r="C9" s="40"/>
      <c r="D9" s="40"/>
      <c r="E9" s="40"/>
      <c r="F9" s="40"/>
      <c r="G9" s="40"/>
      <c r="H9" s="37"/>
      <c r="I9" s="37"/>
      <c r="J9" s="37"/>
      <c r="K9" s="37"/>
    </row>
    <row r="10" spans="1:13" ht="15.75">
      <c r="B10" s="46" t="s">
        <v>1</v>
      </c>
      <c r="C10" s="40"/>
      <c r="D10" s="40"/>
      <c r="E10" s="40"/>
      <c r="F10" s="101" t="s">
        <v>36</v>
      </c>
      <c r="G10" s="101"/>
      <c r="H10" s="101"/>
      <c r="I10" s="101"/>
      <c r="J10" s="101"/>
      <c r="K10" s="39"/>
    </row>
    <row r="11" spans="1:13" ht="11.25" customHeight="1">
      <c r="B11" s="46"/>
      <c r="C11" s="40"/>
      <c r="D11" s="40"/>
      <c r="E11" s="40"/>
      <c r="F11" s="40"/>
      <c r="G11" s="40"/>
      <c r="H11" s="41"/>
      <c r="I11" s="37"/>
      <c r="J11" s="37"/>
      <c r="K11" s="37"/>
    </row>
    <row r="12" spans="1:13" ht="15.75">
      <c r="B12" s="42" t="s">
        <v>2</v>
      </c>
      <c r="C12" s="40"/>
      <c r="D12" s="40"/>
      <c r="E12" s="40"/>
      <c r="F12" s="96">
        <v>42216</v>
      </c>
      <c r="G12" s="97"/>
      <c r="H12" s="97"/>
      <c r="I12" s="97"/>
      <c r="J12" s="97"/>
      <c r="K12" s="38"/>
    </row>
    <row r="13" spans="1:13" ht="15.75">
      <c r="B13" s="42"/>
      <c r="C13" s="40"/>
      <c r="D13" s="40"/>
      <c r="E13" s="40"/>
      <c r="F13" s="40"/>
      <c r="G13" s="40"/>
      <c r="H13" s="42"/>
      <c r="I13" s="40"/>
      <c r="J13" s="40"/>
      <c r="K13" s="40"/>
    </row>
    <row r="14" spans="1:13" ht="15.75">
      <c r="A14" s="11"/>
      <c r="B14" s="49"/>
      <c r="C14" s="50" t="s">
        <v>62</v>
      </c>
      <c r="D14" s="50"/>
      <c r="E14" s="50"/>
      <c r="F14" s="50"/>
      <c r="G14" s="50"/>
      <c r="H14" s="49"/>
      <c r="I14" s="50"/>
      <c r="J14" s="50"/>
      <c r="K14" s="50"/>
      <c r="L14" s="11"/>
      <c r="M14" s="11"/>
    </row>
    <row r="15" spans="1:13" ht="15.75">
      <c r="A15" s="11"/>
      <c r="B15" s="49"/>
      <c r="C15" t="s">
        <v>31</v>
      </c>
      <c r="D15" s="50" t="s">
        <v>119</v>
      </c>
      <c r="E15" s="50"/>
      <c r="F15" s="50"/>
      <c r="G15" s="50"/>
      <c r="H15" s="49"/>
      <c r="I15" s="50"/>
      <c r="J15" s="50"/>
      <c r="K15" s="50"/>
      <c r="L15" s="11"/>
      <c r="M15" s="11"/>
    </row>
    <row r="16" spans="1:13">
      <c r="A16" s="11"/>
      <c r="D16" t="s">
        <v>120</v>
      </c>
      <c r="K16" s="50"/>
      <c r="L16" s="11"/>
      <c r="M16" s="11"/>
    </row>
    <row r="17" spans="1:13">
      <c r="A17" s="11"/>
      <c r="D17" t="s">
        <v>124</v>
      </c>
      <c r="K17" s="50"/>
      <c r="L17" s="11"/>
      <c r="M17" s="11"/>
    </row>
    <row r="18" spans="1:13">
      <c r="A18" s="11"/>
      <c r="C18" t="s">
        <v>32</v>
      </c>
      <c r="D18" t="s">
        <v>121</v>
      </c>
      <c r="K18" s="50"/>
      <c r="L18" s="11"/>
      <c r="M18" s="11"/>
    </row>
    <row r="19" spans="1:13">
      <c r="A19" s="11"/>
      <c r="C19" s="65" t="s">
        <v>33</v>
      </c>
      <c r="D19" s="65" t="s">
        <v>179</v>
      </c>
      <c r="E19" s="65"/>
      <c r="F19" s="65"/>
      <c r="G19" s="65"/>
      <c r="H19" s="65"/>
      <c r="I19" s="65"/>
      <c r="J19" s="65"/>
      <c r="K19" s="67"/>
      <c r="L19" s="11"/>
      <c r="M19" s="11"/>
    </row>
    <row r="20" spans="1:13">
      <c r="A20" s="11"/>
      <c r="C20" s="65" t="s">
        <v>40</v>
      </c>
      <c r="D20" s="65" t="s">
        <v>154</v>
      </c>
      <c r="E20" s="65"/>
      <c r="F20" s="65"/>
      <c r="G20" s="65"/>
      <c r="H20" s="65"/>
      <c r="I20" s="65"/>
      <c r="J20" s="65"/>
      <c r="K20" s="67"/>
      <c r="L20" s="11"/>
      <c r="M20" s="11"/>
    </row>
    <row r="21" spans="1:13">
      <c r="A21" s="11"/>
      <c r="C21" s="65" t="s">
        <v>101</v>
      </c>
      <c r="D21" s="65" t="s">
        <v>153</v>
      </c>
      <c r="E21" s="65"/>
      <c r="F21" s="65"/>
      <c r="G21" s="65"/>
      <c r="H21" s="65"/>
      <c r="I21" s="65"/>
      <c r="J21" s="65"/>
      <c r="K21" s="67"/>
      <c r="L21" s="11"/>
      <c r="M21" s="11"/>
    </row>
    <row r="22" spans="1:13">
      <c r="A22" s="11"/>
      <c r="C22" t="s">
        <v>41</v>
      </c>
      <c r="D22" t="s">
        <v>129</v>
      </c>
      <c r="K22" s="50"/>
      <c r="L22" s="11"/>
      <c r="M22" s="11"/>
    </row>
    <row r="23" spans="1:13">
      <c r="A23" s="11"/>
      <c r="C23" t="s">
        <v>143</v>
      </c>
      <c r="D23" t="s">
        <v>122</v>
      </c>
      <c r="K23" s="50"/>
      <c r="L23" s="11"/>
      <c r="M23" s="11"/>
    </row>
    <row r="24" spans="1:13">
      <c r="A24" s="11"/>
      <c r="C24" t="s">
        <v>115</v>
      </c>
      <c r="D24" t="s">
        <v>139</v>
      </c>
      <c r="K24" s="50"/>
      <c r="L24" s="11"/>
      <c r="M24" s="11"/>
    </row>
    <row r="25" spans="1:13">
      <c r="A25" s="11"/>
      <c r="C25" t="s">
        <v>123</v>
      </c>
      <c r="D25" t="s">
        <v>140</v>
      </c>
      <c r="K25" s="50"/>
      <c r="L25" s="11"/>
      <c r="M25" s="11"/>
    </row>
    <row r="26" spans="1:13">
      <c r="A26" s="11"/>
      <c r="D26" t="s">
        <v>156</v>
      </c>
      <c r="K26" s="50"/>
      <c r="L26" s="11"/>
      <c r="M26" s="11"/>
    </row>
    <row r="27" spans="1:13">
      <c r="A27" s="11"/>
      <c r="D27" t="s">
        <v>142</v>
      </c>
      <c r="K27" s="50"/>
      <c r="L27" s="11"/>
      <c r="M27" s="11"/>
    </row>
    <row r="28" spans="1:13">
      <c r="A28" s="11"/>
      <c r="C28" t="s">
        <v>133</v>
      </c>
      <c r="D28" t="s">
        <v>102</v>
      </c>
      <c r="K28" s="50"/>
      <c r="L28" s="11"/>
      <c r="M28" s="11"/>
    </row>
    <row r="29" spans="1:13">
      <c r="A29" s="11"/>
      <c r="D29" t="s">
        <v>61</v>
      </c>
      <c r="K29" s="50"/>
      <c r="L29" s="11"/>
      <c r="M29" s="11"/>
    </row>
    <row r="30" spans="1:13">
      <c r="A30" s="11"/>
      <c r="C30" t="s">
        <v>150</v>
      </c>
      <c r="D30" t="s">
        <v>117</v>
      </c>
      <c r="K30" s="50"/>
      <c r="L30" s="11"/>
      <c r="M30" s="11"/>
    </row>
    <row r="31" spans="1:13">
      <c r="A31" s="11"/>
      <c r="D31" t="s">
        <v>85</v>
      </c>
      <c r="K31" s="50"/>
      <c r="L31" s="11"/>
      <c r="M31" s="11"/>
    </row>
    <row r="32" spans="1:13">
      <c r="A32" s="11"/>
      <c r="C32" t="s">
        <v>151</v>
      </c>
      <c r="D32" t="s">
        <v>116</v>
      </c>
      <c r="K32" s="50"/>
      <c r="L32" s="11"/>
      <c r="M32" s="11"/>
    </row>
    <row r="33" spans="1:13">
      <c r="A33" s="11"/>
      <c r="D33" t="s">
        <v>114</v>
      </c>
      <c r="K33" s="50"/>
      <c r="L33" s="11"/>
      <c r="M33" s="11"/>
    </row>
    <row r="34" spans="1:13">
      <c r="A34" s="11"/>
      <c r="D34" t="s">
        <v>138</v>
      </c>
      <c r="K34" s="50"/>
      <c r="L34" s="11"/>
      <c r="M34" s="11"/>
    </row>
    <row r="35" spans="1:13" s="65" customFormat="1" ht="45.75" customHeight="1">
      <c r="A35" s="64"/>
      <c r="C35" s="66" t="s">
        <v>155</v>
      </c>
      <c r="D35" s="95" t="s">
        <v>152</v>
      </c>
      <c r="E35" s="95"/>
      <c r="F35" s="95"/>
      <c r="G35" s="95"/>
      <c r="H35" s="95"/>
      <c r="I35" s="95"/>
      <c r="J35" s="95"/>
      <c r="K35" s="67"/>
      <c r="L35" s="64"/>
      <c r="M35" s="64"/>
    </row>
    <row r="36" spans="1:13" s="65" customFormat="1" ht="21" customHeight="1">
      <c r="A36" s="64"/>
      <c r="C36" s="66"/>
      <c r="D36" s="66"/>
      <c r="E36" s="71"/>
      <c r="F36" s="71"/>
      <c r="G36" s="71"/>
      <c r="H36" s="71"/>
      <c r="I36" s="71"/>
      <c r="J36" s="71"/>
      <c r="K36" s="67"/>
      <c r="L36" s="64"/>
      <c r="M36" s="64"/>
    </row>
    <row r="37" spans="1:13">
      <c r="A37" s="11"/>
      <c r="C37" t="s">
        <v>42</v>
      </c>
      <c r="D37" t="s">
        <v>63</v>
      </c>
      <c r="K37" s="50"/>
      <c r="L37" s="11"/>
      <c r="M37" s="11"/>
    </row>
    <row r="38" spans="1:13">
      <c r="A38" s="11"/>
      <c r="D38" s="65" t="s">
        <v>163</v>
      </c>
      <c r="K38" s="50"/>
      <c r="L38" s="11"/>
      <c r="M38" s="11"/>
    </row>
    <row r="39" spans="1:13">
      <c r="A39" s="11"/>
      <c r="D39" t="s">
        <v>125</v>
      </c>
      <c r="K39" s="50"/>
      <c r="L39" s="11"/>
      <c r="M39" s="11"/>
    </row>
    <row r="40" spans="1:13">
      <c r="A40" s="11"/>
      <c r="D40" t="s">
        <v>126</v>
      </c>
      <c r="K40" s="50"/>
      <c r="L40" s="11"/>
      <c r="M40" s="11"/>
    </row>
    <row r="41" spans="1:13">
      <c r="A41" s="11"/>
      <c r="D41" s="65" t="s">
        <v>164</v>
      </c>
      <c r="K41" s="50"/>
      <c r="L41" s="11"/>
      <c r="M41" s="11"/>
    </row>
    <row r="42" spans="1:13">
      <c r="A42" s="11"/>
      <c r="K42" s="50"/>
      <c r="L42" s="11"/>
      <c r="M42" s="11"/>
    </row>
    <row r="43" spans="1:13" ht="13.5" thickBot="1">
      <c r="B43" s="11"/>
      <c r="C43" s="11"/>
      <c r="D43" s="11"/>
      <c r="E43" s="11"/>
      <c r="F43" s="10"/>
      <c r="G43" s="11"/>
      <c r="H43" s="11"/>
      <c r="I43" s="11"/>
      <c r="J43" s="11"/>
      <c r="K43" s="11"/>
    </row>
    <row r="44" spans="1:13" ht="28.5" customHeight="1" thickTop="1">
      <c r="A44" s="2"/>
      <c r="B44" s="16" t="s">
        <v>3</v>
      </c>
      <c r="C44" s="12"/>
      <c r="D44" s="12"/>
      <c r="E44" s="12"/>
      <c r="F44" s="13"/>
      <c r="G44" s="14" t="s">
        <v>4</v>
      </c>
      <c r="H44" s="14"/>
      <c r="I44" s="15"/>
      <c r="J44" s="16" t="s">
        <v>34</v>
      </c>
      <c r="K44" s="17"/>
    </row>
    <row r="45" spans="1:13" ht="25.5">
      <c r="A45" s="1"/>
      <c r="B45" s="3" t="s">
        <v>5</v>
      </c>
      <c r="C45" s="4" t="s">
        <v>6</v>
      </c>
      <c r="D45" s="4" t="s">
        <v>7</v>
      </c>
      <c r="E45" s="5" t="s">
        <v>8</v>
      </c>
      <c r="F45" s="3" t="s">
        <v>9</v>
      </c>
      <c r="G45" s="4" t="s">
        <v>10</v>
      </c>
      <c r="H45" s="4" t="s">
        <v>11</v>
      </c>
      <c r="I45" s="5" t="s">
        <v>12</v>
      </c>
      <c r="J45" s="3" t="s">
        <v>13</v>
      </c>
      <c r="K45" s="55" t="s">
        <v>14</v>
      </c>
    </row>
    <row r="46" spans="1:13" ht="121.5" customHeight="1">
      <c r="A46" s="1"/>
      <c r="B46" s="6" t="s">
        <v>15</v>
      </c>
      <c r="C46" s="7" t="s">
        <v>16</v>
      </c>
      <c r="D46" s="7" t="s">
        <v>17</v>
      </c>
      <c r="E46" s="8" t="s">
        <v>18</v>
      </c>
      <c r="F46" s="6" t="s">
        <v>19</v>
      </c>
      <c r="G46" s="7" t="s">
        <v>20</v>
      </c>
      <c r="H46" s="7" t="s">
        <v>21</v>
      </c>
      <c r="I46" s="8" t="s">
        <v>22</v>
      </c>
      <c r="J46" s="6" t="s">
        <v>23</v>
      </c>
      <c r="K46" s="56" t="s">
        <v>37</v>
      </c>
    </row>
    <row r="47" spans="1:13" ht="162" customHeight="1">
      <c r="A47" s="33"/>
      <c r="B47" s="28" t="s">
        <v>43</v>
      </c>
      <c r="C47" s="29" t="s">
        <v>66</v>
      </c>
      <c r="D47" s="29" t="s">
        <v>88</v>
      </c>
      <c r="E47" s="30" t="s">
        <v>67</v>
      </c>
      <c r="F47" s="53" t="s">
        <v>26</v>
      </c>
      <c r="G47" s="54" t="s">
        <v>26</v>
      </c>
      <c r="H47" s="60" t="s">
        <v>26</v>
      </c>
      <c r="I47" s="34" t="s">
        <v>168</v>
      </c>
      <c r="J47" s="69" t="s">
        <v>157</v>
      </c>
      <c r="K47" s="35" t="s">
        <v>25</v>
      </c>
    </row>
    <row r="48" spans="1:13" ht="90" customHeight="1">
      <c r="A48" s="33"/>
      <c r="B48" s="28" t="s">
        <v>43</v>
      </c>
      <c r="C48" s="29" t="s">
        <v>86</v>
      </c>
      <c r="D48" s="29" t="s">
        <v>44</v>
      </c>
      <c r="E48" s="30" t="s">
        <v>65</v>
      </c>
      <c r="F48" s="53" t="s">
        <v>26</v>
      </c>
      <c r="G48" s="54" t="s">
        <v>25</v>
      </c>
      <c r="H48" s="60" t="s">
        <v>25</v>
      </c>
      <c r="I48" s="34" t="s">
        <v>113</v>
      </c>
      <c r="J48" s="69" t="s">
        <v>165</v>
      </c>
      <c r="K48" s="35" t="s">
        <v>24</v>
      </c>
    </row>
    <row r="49" spans="1:11" ht="107.25" customHeight="1">
      <c r="A49" s="33"/>
      <c r="B49" s="28" t="s">
        <v>68</v>
      </c>
      <c r="C49" s="29" t="s">
        <v>103</v>
      </c>
      <c r="D49" s="29" t="s">
        <v>55</v>
      </c>
      <c r="E49" s="30" t="s">
        <v>65</v>
      </c>
      <c r="F49" s="53" t="s">
        <v>26</v>
      </c>
      <c r="G49" s="54" t="s">
        <v>26</v>
      </c>
      <c r="H49" s="60" t="s">
        <v>26</v>
      </c>
      <c r="I49" s="34" t="s">
        <v>56</v>
      </c>
      <c r="J49" s="28" t="s">
        <v>145</v>
      </c>
      <c r="K49" s="35" t="s">
        <v>24</v>
      </c>
    </row>
    <row r="50" spans="1:11" ht="115.5" customHeight="1">
      <c r="A50" s="33"/>
      <c r="B50" s="28" t="s">
        <v>43</v>
      </c>
      <c r="C50" s="29" t="s">
        <v>69</v>
      </c>
      <c r="D50" s="29" t="s">
        <v>89</v>
      </c>
      <c r="E50" s="30" t="s">
        <v>70</v>
      </c>
      <c r="F50" s="53" t="s">
        <v>26</v>
      </c>
      <c r="G50" s="54" t="s">
        <v>26</v>
      </c>
      <c r="H50" s="60" t="s">
        <v>26</v>
      </c>
      <c r="I50" s="34" t="s">
        <v>111</v>
      </c>
      <c r="J50" s="28" t="s">
        <v>146</v>
      </c>
      <c r="K50" s="35" t="s">
        <v>25</v>
      </c>
    </row>
    <row r="51" spans="1:11" ht="86.25" customHeight="1">
      <c r="A51" s="33"/>
      <c r="B51" s="28" t="s">
        <v>43</v>
      </c>
      <c r="C51" s="29" t="s">
        <v>46</v>
      </c>
      <c r="D51" s="29" t="s">
        <v>45</v>
      </c>
      <c r="E51" s="30" t="s">
        <v>67</v>
      </c>
      <c r="F51" s="53" t="s">
        <v>25</v>
      </c>
      <c r="G51" s="54" t="s">
        <v>25</v>
      </c>
      <c r="H51" s="60" t="s">
        <v>25</v>
      </c>
      <c r="I51" s="34" t="s">
        <v>141</v>
      </c>
      <c r="J51" s="69" t="s">
        <v>166</v>
      </c>
      <c r="K51" s="35" t="s">
        <v>25</v>
      </c>
    </row>
    <row r="52" spans="1:11" ht="88.5" customHeight="1">
      <c r="A52" s="33"/>
      <c r="B52" s="28" t="s">
        <v>43</v>
      </c>
      <c r="C52" s="29" t="s">
        <v>97</v>
      </c>
      <c r="D52" s="29" t="s">
        <v>79</v>
      </c>
      <c r="E52" s="30" t="s">
        <v>80</v>
      </c>
      <c r="F52" s="53" t="s">
        <v>26</v>
      </c>
      <c r="G52" s="54" t="s">
        <v>26</v>
      </c>
      <c r="H52" s="60" t="s">
        <v>26</v>
      </c>
      <c r="I52" s="34" t="s">
        <v>81</v>
      </c>
      <c r="J52" s="28" t="s">
        <v>158</v>
      </c>
      <c r="K52" s="35" t="s">
        <v>25</v>
      </c>
    </row>
    <row r="53" spans="1:11" ht="121.5" customHeight="1">
      <c r="A53" s="33"/>
      <c r="B53" s="28" t="s">
        <v>43</v>
      </c>
      <c r="C53" s="29" t="s">
        <v>71</v>
      </c>
      <c r="D53" s="29" t="s">
        <v>104</v>
      </c>
      <c r="E53" s="30" t="s">
        <v>48</v>
      </c>
      <c r="F53" s="53" t="s">
        <v>25</v>
      </c>
      <c r="G53" s="54" t="s">
        <v>26</v>
      </c>
      <c r="H53" s="60" t="s">
        <v>25</v>
      </c>
      <c r="I53" s="34" t="s">
        <v>127</v>
      </c>
      <c r="J53" s="28" t="s">
        <v>147</v>
      </c>
      <c r="K53" s="35" t="s">
        <v>24</v>
      </c>
    </row>
    <row r="54" spans="1:11" ht="123" customHeight="1">
      <c r="A54" s="33"/>
      <c r="B54" s="28" t="s">
        <v>43</v>
      </c>
      <c r="C54" s="29" t="s">
        <v>49</v>
      </c>
      <c r="D54" s="29" t="s">
        <v>47</v>
      </c>
      <c r="E54" s="30" t="s">
        <v>48</v>
      </c>
      <c r="F54" s="61" t="s">
        <v>25</v>
      </c>
      <c r="G54" s="54" t="s">
        <v>26</v>
      </c>
      <c r="H54" s="60" t="s">
        <v>25</v>
      </c>
      <c r="I54" s="34" t="s">
        <v>128</v>
      </c>
      <c r="J54" s="28" t="s">
        <v>147</v>
      </c>
      <c r="K54" s="35" t="s">
        <v>24</v>
      </c>
    </row>
    <row r="55" spans="1:11" ht="222.75" customHeight="1">
      <c r="A55" s="33"/>
      <c r="B55" s="28" t="s">
        <v>57</v>
      </c>
      <c r="C55" s="29" t="s">
        <v>72</v>
      </c>
      <c r="D55" s="29" t="s">
        <v>73</v>
      </c>
      <c r="E55" s="30" t="s">
        <v>50</v>
      </c>
      <c r="F55" s="53" t="s">
        <v>25</v>
      </c>
      <c r="G55" s="54" t="s">
        <v>27</v>
      </c>
      <c r="H55" s="60" t="s">
        <v>26</v>
      </c>
      <c r="I55" s="34" t="s">
        <v>134</v>
      </c>
      <c r="J55" s="69" t="s">
        <v>159</v>
      </c>
      <c r="K55" s="35" t="s">
        <v>24</v>
      </c>
    </row>
    <row r="56" spans="1:11" ht="296.25" customHeight="1">
      <c r="A56" s="33"/>
      <c r="B56" s="28" t="s">
        <v>82</v>
      </c>
      <c r="C56" s="29" t="s">
        <v>74</v>
      </c>
      <c r="D56" s="29" t="s">
        <v>75</v>
      </c>
      <c r="E56" s="30" t="s">
        <v>58</v>
      </c>
      <c r="F56" s="53" t="s">
        <v>26</v>
      </c>
      <c r="G56" s="54" t="s">
        <v>26</v>
      </c>
      <c r="H56" s="60" t="s">
        <v>26</v>
      </c>
      <c r="I56" s="34" t="s">
        <v>132</v>
      </c>
      <c r="J56" s="69" t="s">
        <v>160</v>
      </c>
      <c r="K56" s="35" t="s">
        <v>25</v>
      </c>
    </row>
    <row r="57" spans="1:11" ht="119.25" customHeight="1">
      <c r="A57" s="33"/>
      <c r="B57" s="28" t="s">
        <v>83</v>
      </c>
      <c r="C57" s="29" t="s">
        <v>98</v>
      </c>
      <c r="D57" s="29" t="s">
        <v>99</v>
      </c>
      <c r="E57" s="30" t="s">
        <v>100</v>
      </c>
      <c r="F57" s="53" t="s">
        <v>26</v>
      </c>
      <c r="G57" s="54" t="s">
        <v>26</v>
      </c>
      <c r="H57" s="60" t="s">
        <v>26</v>
      </c>
      <c r="I57" s="34" t="s">
        <v>130</v>
      </c>
      <c r="J57" s="69" t="s">
        <v>148</v>
      </c>
      <c r="K57" s="35" t="s">
        <v>25</v>
      </c>
    </row>
    <row r="58" spans="1:11" ht="105" customHeight="1">
      <c r="A58" s="33"/>
      <c r="B58" s="28" t="s">
        <v>57</v>
      </c>
      <c r="C58" s="29" t="s">
        <v>105</v>
      </c>
      <c r="D58" s="29" t="s">
        <v>106</v>
      </c>
      <c r="E58" s="30" t="s">
        <v>107</v>
      </c>
      <c r="F58" s="53" t="s">
        <v>26</v>
      </c>
      <c r="G58" s="54" t="s">
        <v>26</v>
      </c>
      <c r="H58" s="60" t="s">
        <v>26</v>
      </c>
      <c r="I58" s="34" t="s">
        <v>78</v>
      </c>
      <c r="J58" s="69" t="s">
        <v>110</v>
      </c>
      <c r="K58" s="35" t="s">
        <v>25</v>
      </c>
    </row>
    <row r="59" spans="1:11" ht="210" customHeight="1">
      <c r="A59" s="33"/>
      <c r="B59" s="28" t="s">
        <v>109</v>
      </c>
      <c r="C59" s="29" t="s">
        <v>112</v>
      </c>
      <c r="D59" s="29" t="s">
        <v>76</v>
      </c>
      <c r="E59" s="30" t="s">
        <v>51</v>
      </c>
      <c r="F59" s="53" t="s">
        <v>26</v>
      </c>
      <c r="G59" s="54" t="s">
        <v>27</v>
      </c>
      <c r="H59" s="60" t="s">
        <v>27</v>
      </c>
      <c r="I59" s="34" t="s">
        <v>135</v>
      </c>
      <c r="J59" s="70" t="s">
        <v>161</v>
      </c>
      <c r="K59" s="35" t="s">
        <v>25</v>
      </c>
    </row>
    <row r="60" spans="1:11" ht="210" customHeight="1">
      <c r="A60" s="33"/>
      <c r="B60" s="28" t="s">
        <v>109</v>
      </c>
      <c r="C60" s="29" t="s">
        <v>64</v>
      </c>
      <c r="D60" s="29" t="s">
        <v>144</v>
      </c>
      <c r="E60" s="30" t="s">
        <v>96</v>
      </c>
      <c r="F60" s="53" t="s">
        <v>26</v>
      </c>
      <c r="G60" s="54" t="s">
        <v>27</v>
      </c>
      <c r="H60" s="60" t="s">
        <v>27</v>
      </c>
      <c r="I60" s="34" t="s">
        <v>136</v>
      </c>
      <c r="J60" s="70" t="s">
        <v>161</v>
      </c>
      <c r="K60" s="35" t="s">
        <v>25</v>
      </c>
    </row>
    <row r="61" spans="1:11" ht="171.75" customHeight="1">
      <c r="A61" s="33"/>
      <c r="B61" s="28" t="s">
        <v>59</v>
      </c>
      <c r="C61" s="29" t="s">
        <v>86</v>
      </c>
      <c r="D61" s="29" t="s">
        <v>60</v>
      </c>
      <c r="E61" s="30" t="s">
        <v>94</v>
      </c>
      <c r="F61" s="53" t="s">
        <v>26</v>
      </c>
      <c r="G61" s="54" t="s">
        <v>27</v>
      </c>
      <c r="H61" s="60" t="s">
        <v>27</v>
      </c>
      <c r="I61" s="34" t="s">
        <v>137</v>
      </c>
      <c r="J61" s="70" t="s">
        <v>161</v>
      </c>
      <c r="K61" s="35" t="s">
        <v>25</v>
      </c>
    </row>
    <row r="62" spans="1:11" ht="202.5" customHeight="1" thickBot="1">
      <c r="A62" s="33"/>
      <c r="B62" s="31" t="s">
        <v>52</v>
      </c>
      <c r="C62" s="32" t="s">
        <v>86</v>
      </c>
      <c r="D62" s="32" t="s">
        <v>95</v>
      </c>
      <c r="E62" s="57" t="s">
        <v>77</v>
      </c>
      <c r="F62" s="62" t="s">
        <v>26</v>
      </c>
      <c r="G62" s="58" t="s">
        <v>27</v>
      </c>
      <c r="H62" s="63" t="s">
        <v>27</v>
      </c>
      <c r="I62" s="59" t="s">
        <v>131</v>
      </c>
      <c r="J62" s="68" t="s">
        <v>167</v>
      </c>
      <c r="K62" s="36" t="s">
        <v>25</v>
      </c>
    </row>
    <row r="63" spans="1:11" ht="87" customHeight="1" thickTop="1">
      <c r="A63" s="33"/>
      <c r="B63" s="79" t="s">
        <v>43</v>
      </c>
      <c r="C63" s="80" t="s">
        <v>87</v>
      </c>
      <c r="D63" s="80" t="s">
        <v>91</v>
      </c>
      <c r="E63" s="81" t="s">
        <v>90</v>
      </c>
      <c r="F63" s="82" t="s">
        <v>25</v>
      </c>
      <c r="G63" s="83" t="s">
        <v>26</v>
      </c>
      <c r="H63" s="84" t="s">
        <v>25</v>
      </c>
      <c r="I63" s="85" t="s">
        <v>92</v>
      </c>
      <c r="J63" s="86" t="s">
        <v>162</v>
      </c>
      <c r="K63" s="87" t="s">
        <v>24</v>
      </c>
    </row>
    <row r="64" spans="1:11" ht="143.25" customHeight="1">
      <c r="A64" s="33"/>
      <c r="B64" s="88" t="s">
        <v>84</v>
      </c>
      <c r="C64" s="88" t="s">
        <v>53</v>
      </c>
      <c r="D64" s="88" t="s">
        <v>108</v>
      </c>
      <c r="E64" s="88" t="s">
        <v>53</v>
      </c>
      <c r="F64" s="89" t="s">
        <v>25</v>
      </c>
      <c r="G64" s="89" t="s">
        <v>26</v>
      </c>
      <c r="H64" s="90" t="s">
        <v>25</v>
      </c>
      <c r="I64" s="91" t="s">
        <v>93</v>
      </c>
      <c r="J64" s="88" t="s">
        <v>149</v>
      </c>
      <c r="K64" s="88" t="s">
        <v>25</v>
      </c>
    </row>
    <row r="65" spans="1:11" ht="143.25" customHeight="1">
      <c r="A65" s="33"/>
      <c r="B65" s="92" t="s">
        <v>169</v>
      </c>
      <c r="C65" s="92" t="s">
        <v>170</v>
      </c>
      <c r="D65" s="92" t="s">
        <v>171</v>
      </c>
      <c r="E65" s="92" t="s">
        <v>172</v>
      </c>
      <c r="F65" s="93" t="s">
        <v>25</v>
      </c>
      <c r="G65" s="93" t="s">
        <v>27</v>
      </c>
      <c r="H65" s="94" t="s">
        <v>26</v>
      </c>
      <c r="I65" s="92" t="s">
        <v>173</v>
      </c>
      <c r="J65" s="92" t="s">
        <v>180</v>
      </c>
      <c r="K65" s="92" t="s">
        <v>25</v>
      </c>
    </row>
    <row r="66" spans="1:11" ht="166.5" thickBot="1">
      <c r="A66" s="9"/>
      <c r="B66" s="72" t="s">
        <v>109</v>
      </c>
      <c r="C66" s="73" t="s">
        <v>170</v>
      </c>
      <c r="D66" s="73" t="s">
        <v>174</v>
      </c>
      <c r="E66" s="74" t="s">
        <v>175</v>
      </c>
      <c r="F66" s="75" t="s">
        <v>25</v>
      </c>
      <c r="G66" s="76" t="s">
        <v>27</v>
      </c>
      <c r="H66" s="77" t="s">
        <v>26</v>
      </c>
      <c r="I66" s="74" t="s">
        <v>176</v>
      </c>
      <c r="J66" s="72" t="s">
        <v>177</v>
      </c>
      <c r="K66" s="78" t="s">
        <v>25</v>
      </c>
    </row>
    <row r="67" spans="1:11" ht="15.75">
      <c r="A67" s="9"/>
      <c r="B67" s="52" t="s">
        <v>28</v>
      </c>
      <c r="C67" s="50" t="s">
        <v>29</v>
      </c>
      <c r="D67" s="50"/>
      <c r="E67" s="50"/>
      <c r="F67" s="50"/>
      <c r="G67" s="50"/>
      <c r="H67" s="49"/>
      <c r="I67" s="50"/>
      <c r="J67" s="50"/>
      <c r="K67" s="1"/>
    </row>
    <row r="68" spans="1:11" ht="15.75">
      <c r="A68" s="9"/>
      <c r="B68" s="51"/>
      <c r="C68" s="50" t="s">
        <v>30</v>
      </c>
      <c r="D68" s="50"/>
      <c r="E68" s="50"/>
      <c r="F68" s="50"/>
      <c r="G68" s="50"/>
      <c r="H68" s="49"/>
      <c r="I68" s="50"/>
      <c r="J68" s="50"/>
      <c r="K68" s="1"/>
    </row>
    <row r="69" spans="1:11" ht="15.75">
      <c r="A69" s="9"/>
      <c r="B69" s="51"/>
      <c r="C69" s="50"/>
      <c r="D69" s="50"/>
      <c r="E69" s="50"/>
      <c r="F69" s="50"/>
      <c r="G69" s="50"/>
      <c r="H69" s="49"/>
      <c r="I69" s="50"/>
      <c r="J69" s="50"/>
      <c r="K69" s="1"/>
    </row>
    <row r="70" spans="1:11" ht="15.75" hidden="1">
      <c r="A70" s="9"/>
      <c r="B70" s="51"/>
      <c r="C70" s="50"/>
      <c r="D70" s="50"/>
      <c r="E70" s="50"/>
      <c r="F70" s="50"/>
      <c r="G70" s="50"/>
      <c r="H70" s="49"/>
      <c r="I70" s="50"/>
      <c r="J70" s="50"/>
      <c r="K70" s="1"/>
    </row>
    <row r="71" spans="1:11" hidden="1">
      <c r="A71" s="9"/>
      <c r="B71" s="1"/>
      <c r="C71" s="1"/>
      <c r="D71" s="1"/>
      <c r="E71" s="1"/>
      <c r="F71" s="10"/>
      <c r="G71" s="10"/>
      <c r="H71" s="10"/>
      <c r="I71" s="10"/>
      <c r="J71" s="1"/>
      <c r="K71" s="1"/>
    </row>
    <row r="72" spans="1:11" hidden="1">
      <c r="A72" s="9"/>
      <c r="B72" s="1"/>
      <c r="C72" s="48" t="s">
        <v>24</v>
      </c>
      <c r="D72" s="48" t="s">
        <v>25</v>
      </c>
      <c r="E72" s="48" t="s">
        <v>26</v>
      </c>
      <c r="F72" s="48" t="s">
        <v>27</v>
      </c>
      <c r="G72" s="10"/>
      <c r="H72" s="10"/>
      <c r="I72" s="10"/>
      <c r="J72" s="1"/>
      <c r="K72" s="1"/>
    </row>
    <row r="73" spans="1:11" hidden="1">
      <c r="A73" s="9"/>
      <c r="B73" s="47" t="s">
        <v>27</v>
      </c>
      <c r="C73" s="25">
        <v>4</v>
      </c>
      <c r="D73" s="23">
        <v>8</v>
      </c>
      <c r="E73" s="22">
        <v>12</v>
      </c>
      <c r="F73" s="21">
        <v>16</v>
      </c>
      <c r="G73" s="10"/>
      <c r="H73" s="10"/>
      <c r="I73" s="10"/>
      <c r="J73" s="1"/>
      <c r="K73" s="1"/>
    </row>
    <row r="74" spans="1:11" hidden="1">
      <c r="A74" s="9"/>
      <c r="B74" s="47" t="s">
        <v>26</v>
      </c>
      <c r="C74" s="25">
        <v>3</v>
      </c>
      <c r="D74" s="23">
        <v>6</v>
      </c>
      <c r="E74" s="24">
        <v>9</v>
      </c>
      <c r="F74" s="21">
        <v>12</v>
      </c>
      <c r="G74" s="10"/>
      <c r="H74" s="10"/>
      <c r="I74" s="10"/>
      <c r="J74" s="1"/>
      <c r="K74" s="1"/>
    </row>
    <row r="75" spans="1:11" hidden="1">
      <c r="A75" s="9"/>
      <c r="B75" s="47" t="s">
        <v>25</v>
      </c>
      <c r="C75" s="25">
        <v>2</v>
      </c>
      <c r="D75" s="25">
        <v>4</v>
      </c>
      <c r="E75" s="24">
        <v>6</v>
      </c>
      <c r="F75" s="23">
        <v>8</v>
      </c>
      <c r="G75" s="10"/>
      <c r="H75" s="10"/>
      <c r="I75" s="10"/>
      <c r="J75" s="1"/>
      <c r="K75" s="1"/>
    </row>
    <row r="76" spans="1:11" hidden="1">
      <c r="A76" s="9"/>
      <c r="B76" s="47" t="s">
        <v>24</v>
      </c>
      <c r="C76" s="25">
        <v>1</v>
      </c>
      <c r="D76" s="25">
        <v>2</v>
      </c>
      <c r="E76" s="26">
        <v>3</v>
      </c>
      <c r="F76" s="25">
        <v>4</v>
      </c>
      <c r="G76" s="10"/>
      <c r="H76" s="10"/>
      <c r="I76" s="10"/>
      <c r="J76" s="1"/>
      <c r="K76" s="1"/>
    </row>
    <row r="77" spans="1:11" hidden="1">
      <c r="A77" s="9"/>
      <c r="B77" s="11"/>
      <c r="C77" s="10"/>
      <c r="D77" s="10"/>
      <c r="E77" s="11"/>
      <c r="F77" s="10"/>
      <c r="G77" s="10"/>
      <c r="H77" s="10"/>
      <c r="I77" s="10"/>
      <c r="J77" s="1"/>
      <c r="K77" s="1"/>
    </row>
    <row r="78" spans="1:11" hidden="1">
      <c r="A78" s="9"/>
      <c r="B78" s="1"/>
      <c r="C78" s="1"/>
      <c r="D78" s="1"/>
      <c r="E78" s="1"/>
      <c r="F78" s="10"/>
      <c r="G78" s="10"/>
      <c r="H78" s="10"/>
      <c r="I78" s="10"/>
      <c r="J78" s="1"/>
      <c r="K78" s="1"/>
    </row>
    <row r="79" spans="1:11" hidden="1">
      <c r="A79" s="9"/>
      <c r="B79" s="1"/>
      <c r="C79" s="1"/>
      <c r="D79" s="1"/>
      <c r="E79" s="1"/>
      <c r="F79" s="10"/>
      <c r="G79" s="10"/>
      <c r="H79" s="10"/>
      <c r="I79" s="10"/>
      <c r="J79" s="1"/>
      <c r="K79" s="1"/>
    </row>
    <row r="80" spans="1:11" hidden="1">
      <c r="A80" s="9"/>
      <c r="B80" s="1"/>
      <c r="C80" s="1"/>
      <c r="D80" s="1"/>
      <c r="E80" s="1"/>
      <c r="F80" s="10" t="s">
        <v>24</v>
      </c>
      <c r="G80" s="10"/>
      <c r="H80" s="20" t="e">
        <f>IF(#REF!="",0,IF(#REF!="Very low",1,IF(#REF!="Low",2,IF(#REF!="Medium",3,IF(#REF!="High",4,F61)))))</f>
        <v>#REF!</v>
      </c>
      <c r="I80" s="20" t="e">
        <f>IF(#REF!="",0,IF(#REF!="Very low",1,IF(#REF!="Low",2,IF(#REF!="Medium",3,IF(#REF!="High",4,G61)))))</f>
        <v>#REF!</v>
      </c>
      <c r="J80" s="27" t="e">
        <f>IF(H80*I80=0,"",IF(H80*I80&gt;0.5,H80*I80))</f>
        <v>#REF!</v>
      </c>
      <c r="K80" s="1" t="e">
        <f>IF(J80="","",IF(J80&lt;5, "Low",IF(J80&lt;11,"Medium",IF(J80&gt;11,"High"))))</f>
        <v>#REF!</v>
      </c>
    </row>
    <row r="81" spans="1:11" hidden="1">
      <c r="A81" s="9"/>
      <c r="B81" s="1"/>
      <c r="C81" s="1"/>
      <c r="D81" s="1"/>
      <c r="E81" s="1"/>
      <c r="F81" s="10" t="s">
        <v>25</v>
      </c>
      <c r="G81" s="10"/>
      <c r="H81" s="20">
        <f>IF(F61="",0,IF(F61="Very low",1,IF(F61="Low",2,IF(F61="Medium",3,IF(F61="High",4,#REF!)))))</f>
        <v>3</v>
      </c>
      <c r="I81" s="20">
        <f>IF(G61="",0,IF(G61="Very low",1,IF(G61="Low",2,IF(G61="Medium",3,IF(G61="High",4,#REF!)))))</f>
        <v>4</v>
      </c>
      <c r="J81" s="27">
        <f t="shared" ref="J81:J99" si="0">IF(H81*I81=0,"",IF(H81*I81&gt;0.5,H81*I81))</f>
        <v>12</v>
      </c>
      <c r="K81" s="1" t="str">
        <f t="shared" ref="K81:K99" si="1">IF(J81="","",IF(J81&lt;5, "Low",IF(J81&lt;11,"Medium",IF(J81&gt;11,"High"))))</f>
        <v>High</v>
      </c>
    </row>
    <row r="82" spans="1:11" hidden="1">
      <c r="A82" s="9"/>
      <c r="B82" s="1"/>
      <c r="C82" s="1"/>
      <c r="D82" s="1"/>
      <c r="E82" s="1"/>
      <c r="F82" s="10" t="s">
        <v>26</v>
      </c>
      <c r="G82" s="10"/>
      <c r="H82" s="20" t="e">
        <f>IF(#REF!="",0,IF(#REF!="Very low",1,IF(#REF!="Low",2,IF(#REF!="Medium",3,IF(#REF!="High",4,F47)))))</f>
        <v>#REF!</v>
      </c>
      <c r="I82" s="20" t="e">
        <f>IF(#REF!="",0,IF(#REF!="Very low",1,IF(#REF!="Low",2,IF(#REF!="Medium",3,IF(#REF!="High",4,G47)))))</f>
        <v>#REF!</v>
      </c>
      <c r="J82" s="27" t="e">
        <f t="shared" si="0"/>
        <v>#REF!</v>
      </c>
      <c r="K82" s="1" t="e">
        <f t="shared" si="1"/>
        <v>#REF!</v>
      </c>
    </row>
    <row r="83" spans="1:11" hidden="1">
      <c r="A83" s="9"/>
      <c r="B83" s="1"/>
      <c r="C83" s="1"/>
      <c r="D83" s="1"/>
      <c r="E83" s="1"/>
      <c r="F83" s="10" t="s">
        <v>27</v>
      </c>
      <c r="G83" s="10"/>
      <c r="H83" s="20">
        <f>IF(F47="",0,IF(F47="Very low",1,IF(F47="Low",2,IF(F47="Medium",3,IF(F47="High",4,F48)))))</f>
        <v>3</v>
      </c>
      <c r="I83" s="20">
        <f>IF(G47="",0,IF(G47="Very low",1,IF(G47="Low",2,IF(G47="Medium",3,IF(G47="High",4,G48)))))</f>
        <v>3</v>
      </c>
      <c r="J83" s="27">
        <f t="shared" si="0"/>
        <v>9</v>
      </c>
      <c r="K83" s="1" t="str">
        <f t="shared" si="1"/>
        <v>Medium</v>
      </c>
    </row>
    <row r="84" spans="1:11" hidden="1">
      <c r="A84" s="9"/>
      <c r="B84" s="1"/>
      <c r="C84" s="1"/>
      <c r="D84" s="1"/>
      <c r="E84" s="1"/>
      <c r="F84" s="10"/>
      <c r="G84" s="10"/>
      <c r="H84" s="20">
        <f>IF(F48="",0,IF(F48="Very low",1,IF(F48="Low",2,IF(F48="Medium",3,IF(F48="High",4,#REF!)))))</f>
        <v>3</v>
      </c>
      <c r="I84" s="20">
        <f>IF(G48="",0,IF(G48="Very low",1,IF(G48="Low",2,IF(G48="Medium",3,IF(G48="High",4,#REF!)))))</f>
        <v>2</v>
      </c>
      <c r="J84" s="27">
        <f t="shared" si="0"/>
        <v>6</v>
      </c>
      <c r="K84" s="1" t="str">
        <f t="shared" si="1"/>
        <v>Medium</v>
      </c>
    </row>
    <row r="85" spans="1:11" hidden="1">
      <c r="A85" s="9"/>
      <c r="B85" s="1"/>
      <c r="C85" s="1"/>
      <c r="D85" s="1"/>
      <c r="E85" s="1"/>
      <c r="F85" s="10"/>
      <c r="G85" s="10"/>
      <c r="H85" s="20" t="e">
        <f>IF(#REF!="",0,IF(#REF!="Very low",1,IF(#REF!="Low",2,IF(#REF!="Medium",3,IF(#REF!="High",4,F50)))))</f>
        <v>#REF!</v>
      </c>
      <c r="I85" s="20" t="e">
        <f>IF(#REF!="",0,IF(#REF!="Very low",1,IF(#REF!="Low",2,IF(#REF!="Medium",3,IF(#REF!="High",4,G50)))))</f>
        <v>#REF!</v>
      </c>
      <c r="J85" s="27" t="e">
        <f t="shared" si="0"/>
        <v>#REF!</v>
      </c>
      <c r="K85" s="1" t="e">
        <f t="shared" si="1"/>
        <v>#REF!</v>
      </c>
    </row>
    <row r="86" spans="1:11" hidden="1">
      <c r="A86" s="9"/>
      <c r="B86" s="1"/>
      <c r="C86" s="1"/>
      <c r="D86" s="1"/>
      <c r="E86" s="1"/>
      <c r="F86" s="10"/>
      <c r="G86" s="10"/>
      <c r="H86" s="20">
        <f>IF(F50="",0,IF(F50="Very low",1,IF(F50="Low",2,IF(F50="Medium",3,IF(F50="High",4,F51)))))</f>
        <v>3</v>
      </c>
      <c r="I86" s="20">
        <f>IF(G50="",0,IF(G50="Very low",1,IF(G50="Low",2,IF(G50="Medium",3,IF(G50="High",4,G51)))))</f>
        <v>3</v>
      </c>
      <c r="J86" s="27">
        <f t="shared" si="0"/>
        <v>9</v>
      </c>
      <c r="K86" s="1" t="str">
        <f t="shared" si="1"/>
        <v>Medium</v>
      </c>
    </row>
    <row r="87" spans="1:11" hidden="1">
      <c r="A87" s="9"/>
      <c r="B87" s="1"/>
      <c r="C87" s="1"/>
      <c r="D87" s="1"/>
      <c r="E87" s="1"/>
      <c r="F87" s="10"/>
      <c r="G87" s="10"/>
      <c r="H87" s="20">
        <f>IF(F51="",0,IF(F51="Very low",1,IF(F51="Low",2,IF(F51="Medium",3,IF(F51="High",4,#REF!)))))</f>
        <v>2</v>
      </c>
      <c r="I87" s="20">
        <f>IF(G51="",0,IF(G51="Very low",1,IF(G51="Low",2,IF(G51="Medium",3,IF(G51="High",4,#REF!)))))</f>
        <v>2</v>
      </c>
      <c r="J87" s="27">
        <f t="shared" si="0"/>
        <v>4</v>
      </c>
      <c r="K87" s="1" t="str">
        <f t="shared" si="1"/>
        <v>Low</v>
      </c>
    </row>
    <row r="88" spans="1:11" hidden="1">
      <c r="A88" s="9"/>
      <c r="B88" s="1"/>
      <c r="C88" s="10" t="s">
        <v>24</v>
      </c>
      <c r="D88" s="10" t="s">
        <v>25</v>
      </c>
      <c r="E88" s="10" t="s">
        <v>26</v>
      </c>
      <c r="F88" s="10" t="s">
        <v>27</v>
      </c>
      <c r="G88" s="10"/>
      <c r="H88" s="20" t="e">
        <f>IF(#REF!="",0,IF(#REF!="Very low",1,IF(#REF!="Low",2,IF(#REF!="Medium",3,IF(#REF!="High",4,#REF!)))))</f>
        <v>#REF!</v>
      </c>
      <c r="I88" s="20" t="e">
        <f>IF(#REF!="",0,IF(#REF!="Very low",1,IF(#REF!="Low",2,IF(#REF!="Medium",3,IF(#REF!="High",4,#REF!)))))</f>
        <v>#REF!</v>
      </c>
      <c r="J88" s="27" t="e">
        <f t="shared" si="0"/>
        <v>#REF!</v>
      </c>
      <c r="K88" s="1" t="e">
        <f t="shared" si="1"/>
        <v>#REF!</v>
      </c>
    </row>
    <row r="89" spans="1:11" hidden="1">
      <c r="A89" s="9"/>
      <c r="B89" s="10" t="s">
        <v>24</v>
      </c>
      <c r="C89" s="25">
        <v>1</v>
      </c>
      <c r="D89" s="25">
        <v>2</v>
      </c>
      <c r="E89" s="26">
        <v>3</v>
      </c>
      <c r="F89" s="25">
        <v>4</v>
      </c>
      <c r="G89" s="10"/>
      <c r="H89" s="20" t="e">
        <f>IF(#REF!="",0,IF(#REF!="Very low",1,IF(#REF!="Low",2,IF(#REF!="Medium",3,IF(#REF!="High",4,F53)))))</f>
        <v>#REF!</v>
      </c>
      <c r="I89" s="20" t="e">
        <f>IF(#REF!="",0,IF(#REF!="Very low",1,IF(#REF!="Low",2,IF(#REF!="Medium",3,IF(#REF!="High",4,G53)))))</f>
        <v>#REF!</v>
      </c>
      <c r="J89" s="27" t="e">
        <f t="shared" si="0"/>
        <v>#REF!</v>
      </c>
      <c r="K89" s="1" t="e">
        <f t="shared" si="1"/>
        <v>#REF!</v>
      </c>
    </row>
    <row r="90" spans="1:11" hidden="1">
      <c r="A90" s="9"/>
      <c r="B90" s="10" t="s">
        <v>25</v>
      </c>
      <c r="C90" s="25">
        <v>2</v>
      </c>
      <c r="D90" s="25">
        <v>4</v>
      </c>
      <c r="E90" s="24">
        <v>6</v>
      </c>
      <c r="F90" s="23">
        <v>8</v>
      </c>
      <c r="G90" s="10"/>
      <c r="H90" s="20">
        <f>IF(F53="",0,IF(F53="Very low",1,IF(F53="Low",2,IF(F53="Medium",3,IF(F53="High",4,#REF!)))))</f>
        <v>2</v>
      </c>
      <c r="I90" s="20">
        <f>IF(G53="",0,IF(G53="Very low",1,IF(G53="Low",2,IF(G53="Medium",3,IF(G53="High",4,#REF!)))))</f>
        <v>3</v>
      </c>
      <c r="J90" s="27">
        <f t="shared" si="0"/>
        <v>6</v>
      </c>
      <c r="K90" s="1" t="str">
        <f t="shared" si="1"/>
        <v>Medium</v>
      </c>
    </row>
    <row r="91" spans="1:11" hidden="1">
      <c r="A91" s="9"/>
      <c r="B91" s="10" t="s">
        <v>26</v>
      </c>
      <c r="C91" s="25">
        <v>3</v>
      </c>
      <c r="D91" s="23">
        <v>6</v>
      </c>
      <c r="E91" s="24">
        <v>9</v>
      </c>
      <c r="F91" s="21">
        <v>12</v>
      </c>
      <c r="G91" s="10"/>
      <c r="H91" s="20" t="e">
        <f>IF(#REF!="",0,IF(#REF!="Very low",1,IF(#REF!="Low",2,IF(#REF!="Medium",3,IF(#REF!="High",4,#REF!)))))</f>
        <v>#REF!</v>
      </c>
      <c r="I91" s="20" t="e">
        <f>IF(#REF!="",0,IF(#REF!="Very low",1,IF(#REF!="Low",2,IF(#REF!="Medium",3,IF(#REF!="High",4,#REF!)))))</f>
        <v>#REF!</v>
      </c>
      <c r="J91" s="27" t="e">
        <f t="shared" si="0"/>
        <v>#REF!</v>
      </c>
      <c r="K91" s="1" t="e">
        <f t="shared" si="1"/>
        <v>#REF!</v>
      </c>
    </row>
    <row r="92" spans="1:11" hidden="1">
      <c r="A92" s="9"/>
      <c r="B92" s="10" t="s">
        <v>27</v>
      </c>
      <c r="C92" s="25">
        <v>4</v>
      </c>
      <c r="D92" s="23">
        <v>8</v>
      </c>
      <c r="E92" s="22">
        <v>12</v>
      </c>
      <c r="F92" s="21">
        <v>16</v>
      </c>
      <c r="G92" s="10"/>
      <c r="H92" s="20" t="e">
        <f>IF(#REF!="",0,IF(#REF!="Very low",1,IF(#REF!="Low",2,IF(#REF!="Medium",3,IF(#REF!="High",4,#REF!)))))</f>
        <v>#REF!</v>
      </c>
      <c r="I92" s="20" t="e">
        <f>IF(#REF!="",0,IF(#REF!="Very low",1,IF(#REF!="Low",2,IF(#REF!="Medium",3,IF(#REF!="High",4,#REF!)))))</f>
        <v>#REF!</v>
      </c>
      <c r="J92" s="27" t="e">
        <f t="shared" si="0"/>
        <v>#REF!</v>
      </c>
      <c r="K92" s="1" t="e">
        <f t="shared" si="1"/>
        <v>#REF!</v>
      </c>
    </row>
    <row r="93" spans="1:11" hidden="1">
      <c r="A93" s="9"/>
      <c r="B93" s="10"/>
      <c r="C93" s="10"/>
      <c r="D93" s="10"/>
      <c r="F93" s="10"/>
      <c r="G93" s="10"/>
      <c r="H93" s="20" t="e">
        <f>IF(#REF!="",0,IF(#REF!="Very low",1,IF(#REF!="Low",2,IF(#REF!="Medium",3,IF(#REF!="High",4,#REF!)))))</f>
        <v>#REF!</v>
      </c>
      <c r="I93" s="20" t="e">
        <f>IF(#REF!="",0,IF(#REF!="Very low",1,IF(#REF!="Low",2,IF(#REF!="Medium",3,IF(#REF!="High",4,#REF!)))))</f>
        <v>#REF!</v>
      </c>
      <c r="J93" s="27" t="e">
        <f t="shared" si="0"/>
        <v>#REF!</v>
      </c>
      <c r="K93" s="1" t="e">
        <f t="shared" si="1"/>
        <v>#REF!</v>
      </c>
    </row>
    <row r="94" spans="1:11" hidden="1">
      <c r="A94" s="9"/>
      <c r="B94" s="1"/>
      <c r="C94" s="1"/>
      <c r="D94" s="1"/>
      <c r="E94" s="1"/>
      <c r="F94" s="10"/>
      <c r="G94" s="10"/>
      <c r="H94" s="20" t="e">
        <f>IF(#REF!="",0,IF(#REF!="Very low",1,IF(#REF!="Low",2,IF(#REF!="Medium",3,IF(#REF!="High",4,#REF!)))))</f>
        <v>#REF!</v>
      </c>
      <c r="I94" s="20" t="e">
        <f>IF(#REF!="",0,IF(#REF!="Very low",1,IF(#REF!="Low",2,IF(#REF!="Medium",3,IF(#REF!="High",4,#REF!)))))</f>
        <v>#REF!</v>
      </c>
      <c r="J94" s="27" t="e">
        <f t="shared" si="0"/>
        <v>#REF!</v>
      </c>
      <c r="K94" s="1" t="e">
        <f t="shared" si="1"/>
        <v>#REF!</v>
      </c>
    </row>
    <row r="95" spans="1:11" hidden="1">
      <c r="A95" s="9"/>
      <c r="B95" s="1"/>
      <c r="C95" s="1"/>
      <c r="D95" s="1"/>
      <c r="E95" s="1"/>
      <c r="F95" s="10"/>
      <c r="G95" s="10"/>
      <c r="H95" s="20" t="e">
        <f>IF(#REF!="",0,IF(#REF!="Very low",1,IF(#REF!="Low",2,IF(#REF!="Medium",3,IF(#REF!="High",4,#REF!)))))</f>
        <v>#REF!</v>
      </c>
      <c r="I95" s="20" t="e">
        <f>IF(#REF!="",0,IF(#REF!="Very low",1,IF(#REF!="Low",2,IF(#REF!="Medium",3,IF(#REF!="High",4,#REF!)))))</f>
        <v>#REF!</v>
      </c>
      <c r="J95" s="27" t="e">
        <f t="shared" si="0"/>
        <v>#REF!</v>
      </c>
      <c r="K95" s="1" t="e">
        <f t="shared" si="1"/>
        <v>#REF!</v>
      </c>
    </row>
    <row r="96" spans="1:11" hidden="1">
      <c r="A96" s="9"/>
      <c r="B96" s="1"/>
      <c r="C96" s="1"/>
      <c r="D96" s="1"/>
      <c r="E96" s="1"/>
      <c r="F96" s="10"/>
      <c r="G96" s="10"/>
      <c r="H96" s="20" t="e">
        <f>IF(#REF!="",0,IF(#REF!="Very low",1,IF(#REF!="Low",2,IF(#REF!="Medium",3,IF(#REF!="High",4,#REF!)))))</f>
        <v>#REF!</v>
      </c>
      <c r="I96" s="20" t="e">
        <f>IF(#REF!="",0,IF(#REF!="Very low",1,IF(#REF!="Low",2,IF(#REF!="Medium",3,IF(#REF!="High",4,#REF!)))))</f>
        <v>#REF!</v>
      </c>
      <c r="J96" s="27" t="e">
        <f t="shared" si="0"/>
        <v>#REF!</v>
      </c>
      <c r="K96" s="1" t="e">
        <f t="shared" si="1"/>
        <v>#REF!</v>
      </c>
    </row>
    <row r="97" spans="1:11" hidden="1">
      <c r="A97" s="9"/>
      <c r="B97" s="1"/>
      <c r="C97" s="1"/>
      <c r="D97" s="1"/>
      <c r="E97" s="1"/>
      <c r="F97" s="10"/>
      <c r="G97" s="10"/>
      <c r="H97" s="20" t="e">
        <f>IF(#REF!="",0,IF(#REF!="Very low",1,IF(#REF!="Low",2,IF(#REF!="Medium",3,IF(#REF!="High",4,#REF!)))))</f>
        <v>#REF!</v>
      </c>
      <c r="I97" s="20" t="e">
        <f>IF(#REF!="",0,IF(#REF!="Very low",1,IF(#REF!="Low",2,IF(#REF!="Medium",3,IF(#REF!="High",4,#REF!)))))</f>
        <v>#REF!</v>
      </c>
      <c r="J97" s="27" t="e">
        <f t="shared" si="0"/>
        <v>#REF!</v>
      </c>
      <c r="K97" s="1" t="e">
        <f t="shared" si="1"/>
        <v>#REF!</v>
      </c>
    </row>
    <row r="98" spans="1:11" hidden="1">
      <c r="A98" s="9"/>
      <c r="B98" s="1"/>
      <c r="C98" s="1"/>
      <c r="D98" s="1"/>
      <c r="E98" s="1"/>
      <c r="F98" s="10"/>
      <c r="G98" s="10"/>
      <c r="H98" s="20" t="e">
        <f>IF(#REF!="",0,IF(#REF!="Very low",1,IF(#REF!="Low",2,IF(#REF!="Medium",3,IF(#REF!="High",4,#REF!)))))</f>
        <v>#REF!</v>
      </c>
      <c r="I98" s="20" t="e">
        <f>IF(#REF!="",0,IF(#REF!="Very low",1,IF(#REF!="Low",2,IF(#REF!="Medium",3,IF(#REF!="High",4,#REF!)))))</f>
        <v>#REF!</v>
      </c>
      <c r="J98" s="27" t="e">
        <f t="shared" si="0"/>
        <v>#REF!</v>
      </c>
      <c r="K98" s="1" t="e">
        <f t="shared" si="1"/>
        <v>#REF!</v>
      </c>
    </row>
    <row r="99" spans="1:11" hidden="1">
      <c r="A99" s="9"/>
      <c r="B99" s="1"/>
      <c r="C99" s="1"/>
      <c r="D99" s="1"/>
      <c r="E99" s="1"/>
      <c r="F99" s="10"/>
      <c r="G99" s="10"/>
      <c r="H99" s="20" t="e">
        <f>IF(#REF!="",0,IF(#REF!="Very low",1,IF(#REF!="Low",2,IF(#REF!="Medium",3,IF(#REF!="High",4,F66)))))</f>
        <v>#REF!</v>
      </c>
      <c r="I99" s="20" t="e">
        <f>IF(#REF!="",0,IF(#REF!="Very low",1,IF(#REF!="Low",2,IF(#REF!="Medium",3,IF(#REF!="High",4,G66)))))</f>
        <v>#REF!</v>
      </c>
      <c r="J99" s="27" t="e">
        <f t="shared" si="0"/>
        <v>#REF!</v>
      </c>
      <c r="K99" s="1" t="e">
        <f t="shared" si="1"/>
        <v>#REF!</v>
      </c>
    </row>
    <row r="100" spans="1:11" hidden="1">
      <c r="A100" s="9"/>
      <c r="B100" s="1"/>
      <c r="C100" s="1"/>
      <c r="D100" s="1"/>
      <c r="E100" s="1"/>
      <c r="F100" s="10"/>
      <c r="G100" s="10"/>
      <c r="H100" s="10"/>
      <c r="I100" s="10"/>
      <c r="J100" s="1"/>
      <c r="K100" s="1"/>
    </row>
    <row r="101" spans="1:11" hidden="1">
      <c r="A101" s="1"/>
      <c r="B101" s="1"/>
      <c r="C101" s="1"/>
      <c r="D101" s="1"/>
      <c r="E101" s="1"/>
      <c r="F101" s="10"/>
      <c r="G101" s="10"/>
      <c r="H101" s="10"/>
      <c r="I101" s="10"/>
      <c r="J101" s="1"/>
      <c r="K101" s="1"/>
    </row>
    <row r="102" spans="1:11" hidden="1">
      <c r="A102" s="1"/>
      <c r="B102" s="1"/>
      <c r="C102" s="1"/>
      <c r="D102" s="1"/>
      <c r="E102" s="1"/>
      <c r="F102" s="10"/>
      <c r="G102" s="10"/>
      <c r="H102" s="10"/>
      <c r="I102" s="10"/>
      <c r="J102" s="1"/>
      <c r="K102" s="1"/>
    </row>
    <row r="103" spans="1:11" hidden="1">
      <c r="A103" s="1"/>
      <c r="B103" s="1"/>
      <c r="C103" s="1"/>
      <c r="D103" s="1"/>
      <c r="E103" s="1"/>
      <c r="F103" s="10"/>
      <c r="G103" s="10"/>
      <c r="H103" s="10"/>
      <c r="I103" s="10"/>
      <c r="J103" s="1"/>
      <c r="K103" s="1"/>
    </row>
    <row r="137" ht="13.5" customHeight="1"/>
  </sheetData>
  <sheetProtection selectLockedCells="1"/>
  <customSheetViews>
    <customSheetView guid="{71D31EAE-51D9-4F7A-ADDE-CD291AB39C6B}" hiddenRows="1" hiddenColumns="1" topLeftCell="B1">
      <selection activeCell="B2" sqref="B2"/>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 guid="{99F95931-3A19-443E-8CD6-E0E0734857CD}" scale="75" hiddenRows="1" hiddenColumns="1" topLeftCell="B63">
      <selection activeCell="T47" sqref="T47"/>
      <pageMargins left="0.74803149606299213" right="0.74803149606299213" top="0.98425196850393704" bottom="0.98425196850393704" header="0.51181102362204722" footer="0.51181102362204722"/>
      <pageSetup paperSize="8" orientation="landscape" r:id="rId1"/>
      <headerFooter alignWithMargins="0">
        <oddHeader>&amp;CGeneric Risk Assessment SR2008No20GRA</oddHeader>
        <oddFooter>Page &amp;P</oddFooter>
      </headerFooter>
    </customSheetView>
    <customSheetView guid="{7C5AE9F9-FCA1-418C-9DEE-007E07BC5B6E}" hiddenRows="1" hiddenColumns="1" topLeftCell="B1">
      <selection activeCell="B2" sqref="B2"/>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 guid="{6E6E0703-638D-45E7-8875-E0CF1A4EBC6A}" hiddenRows="1" hiddenColumns="1" topLeftCell="B44">
      <selection activeCell="J65" sqref="J65"/>
      <pageMargins left="0.74803149606299213" right="0.74803149606299213" top="0.98425196850393704" bottom="0.98425196850393704" header="0.51181102362204722" footer="0.51181102362204722"/>
      <pageSetup paperSize="8" orientation="landscape" r:id="rId2"/>
      <headerFooter alignWithMargins="0">
        <oddHeader>&amp;CGeneric Risk Assessment SR2008No20GRA</oddHeader>
        <oddFooter>Page &amp;P</oddFooter>
      </headerFooter>
    </customSheetView>
  </customSheetViews>
  <mergeCells count="6">
    <mergeCell ref="D35:J35"/>
    <mergeCell ref="F12:J12"/>
    <mergeCell ref="F4:J4"/>
    <mergeCell ref="F6:J6"/>
    <mergeCell ref="F8:J8"/>
    <mergeCell ref="F10:J10"/>
  </mergeCells>
  <phoneticPr fontId="0" type="noConversion"/>
  <dataValidations count="2">
    <dataValidation type="list" allowBlank="1" showInputMessage="1" showErrorMessage="1" sqref="F47:G53 F55:G65">
      <formula1>$F$80:$F$84</formula1>
    </dataValidation>
    <dataValidation type="list" allowBlank="1" showInputMessage="1" showErrorMessage="1" sqref="F54:G54">
      <formula1>$F$79:$F$84</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ternal guidance - Document - Excel" ma:contentTypeID="0x010100D5A45896ADA143F9BF5F69E7D3C3FE4B330083025E0B433AEA49936D158592FE5D64" ma:contentTypeVersion="4" ma:contentTypeDescription="Non-statutory guidance, includes manuals, handbooks and other content that offer advice and guidance for our external customers. Includes regulatory position statements and national positions." ma:contentTypeScope="" ma:versionID="69ed0cc36704d0001d6bd34a264fdac7">
  <xsd:schema xmlns:xsd="http://www.w3.org/2001/XMLSchema" xmlns:xs="http://www.w3.org/2001/XMLSchema" xmlns:p="http://schemas.microsoft.com/office/2006/metadata/properties" xmlns:ns1="http://schemas.microsoft.com/sharepoint/v3" xmlns:ns2="44ba428f-c30f-44c8-8eab-a30b7390a267" targetNamespace="http://schemas.microsoft.com/office/2006/metadata/properties" ma:root="true" ma:fieldsID="9c9268d5f056f6eee4eb923ca84e0c43" ns1:_="" ns2:_="">
    <xsd:import namespace="http://schemas.microsoft.com/sharepoint/v3"/>
    <xsd:import namespace="44ba428f-c30f-44c8-8eab-a30b7390a267"/>
    <xsd:element name="properties">
      <xsd:complexType>
        <xsd:sequence>
          <xsd:element name="documentManagement">
            <xsd:complexType>
              <xsd:all>
                <xsd:element ref="ns1:ContentCloud_SRO" minOccurs="0"/>
                <xsd:element ref="ns1:ContentCloud_DocumentTitleLink" minOccurs="0"/>
                <xsd:element ref="ns1:ContentCloud_Author" minOccurs="0"/>
                <xsd:element ref="ns1:ContentCloud_Contributors" minOccurs="0"/>
                <xsd:element ref="ns1:ContentCloud_PublishDate" minOccurs="0"/>
                <xsd:element ref="ns1:ContentCloud_LastReviewedOnDate" minOccurs="0"/>
                <xsd:element ref="ns1:ContentCloud_ScheduledReviewDate" minOccurs="0"/>
                <xsd:element ref="ns1:ContentCloud_ScheduledReviewedBy" minOccurs="0"/>
                <xsd:element ref="ns1:ContentCloud_UpdateNotice" minOccurs="0"/>
                <xsd:element ref="ns1:ContentCloud_Description" minOccurs="0"/>
                <xsd:element ref="ns1:ContentCloud_Reference" minOccurs="0"/>
                <xsd:element ref="ns1:ContentCloud_LegacyReference" minOccurs="0"/>
                <xsd:element ref="ns1:ContentCloud_TemplateVersion" minOccurs="0"/>
                <xsd:element ref="ns1:ContentCloud_FormatType" minOccurs="0"/>
                <xsd:element ref="ns1:ContentCloud_SecurityMarking" minOccurs="0"/>
                <xsd:element ref="ns1:ContentCloud_ScheduledReviewType" minOccurs="0"/>
                <xsd:element ref="ns1:ContentCloud_ChangeType" minOccurs="0"/>
                <xsd:element ref="ns1:ContentCloud_RiskLevel" minOccurs="0"/>
                <xsd:element ref="ns1:ContentCloud_Status" minOccurs="0"/>
                <xsd:element ref="ns1:ContentCloud_WithdrawnBy" minOccurs="0"/>
                <xsd:element ref="ns1:ContentCloud_WithdrawnDate" minOccurs="0"/>
                <xsd:element ref="ns1:ContentCloud_WithdrawNotice" minOccurs="0"/>
                <xsd:element ref="ns1:ContentCloud_Rating" minOccurs="0"/>
                <xsd:element ref="ns1:ContentCloud_RatingsCount" minOccurs="0"/>
                <xsd:element ref="ns2:ContentCloud_OrganisationString" minOccurs="0"/>
                <xsd:element ref="ns1:ContentCloud_PrimaryContact" minOccurs="0"/>
                <xsd:element ref="ns1:ContentCloud_Approvers" minOccurs="0"/>
                <xsd:element ref="ns1:ContentCloud_ContentAssurer" minOccurs="0"/>
                <xsd:element ref="ns1:ContentCloud_MetadataItemId" minOccurs="0"/>
                <xsd:element ref="ns1:ContentCloud_Audiences" minOccurs="0"/>
                <xsd:element ref="ns2:ContentCloud_RelatedSites" minOccurs="0"/>
                <xsd:element ref="ns1:ContentCloud_Approver1" minOccurs="0"/>
                <xsd:element ref="ns1:ContentCloud_ApprovedDate1" minOccurs="0"/>
                <xsd:element ref="ns1:ContentCloud_ApproverJobTitle1" minOccurs="0"/>
                <xsd:element ref="ns1:ContentCloud_ApproverComment1" minOccurs="0"/>
                <xsd:element ref="ns1:ContentCloud_Approver2" minOccurs="0"/>
                <xsd:element ref="ns1:ContentCloud_ApprovedDate2" minOccurs="0"/>
                <xsd:element ref="ns1:ContentCloud_ApproverJobTitle2" minOccurs="0"/>
                <xsd:element ref="ns1:ContentCloud_ApproverComment2" minOccurs="0"/>
                <xsd:element ref="ns1:ContentCloud_Approver3" minOccurs="0"/>
                <xsd:element ref="ns1:ContentCloud_ApprovedDate3" minOccurs="0"/>
                <xsd:element ref="ns1:ContentCloud_ApproverJobTitle3" minOccurs="0"/>
                <xsd:element ref="ns1:ContentCloud_ApproverComment3" minOccurs="0"/>
                <xsd:element ref="ns1:ContentCloud_Approver4" minOccurs="0"/>
                <xsd:element ref="ns1:ContentCloud_ApprovedDate4" minOccurs="0"/>
                <xsd:element ref="ns1:ContentCloud_ApproverJobTitle4" minOccurs="0"/>
                <xsd:element ref="ns1:ContentCloud_ApproverComment4" minOccurs="0"/>
                <xsd:element ref="ns1:ContentCloud_Approver5" minOccurs="0"/>
                <xsd:element ref="ns1:ContentCloud_ApprovedDate5" minOccurs="0"/>
                <xsd:element ref="ns1:ContentCloud_ApproverJobTitle5" minOccurs="0"/>
                <xsd:element ref="ns1:ContentCloud_ApproverComment5" minOccurs="0"/>
                <xsd:element ref="ns1:ContentCloud_AssurerComment" minOccurs="0"/>
                <xsd:element ref="ns1:ContentCloud_WithdrawnReason" minOccurs="0"/>
                <xsd:element ref="ns1:ContentCloud_Keywords" minOccurs="0"/>
                <xsd:element ref="ns1:ContentCloud_CommentToApprover" minOccurs="0"/>
                <xsd:element ref="ns1:ContentCloud_PublishOnApproval" minOccurs="0"/>
                <xsd:element ref="ns1:ContentCloud_UpdatesNumber" minOccurs="0"/>
                <xsd:element ref="ns1:ContentCloud_MetadataCTypeName" minOccurs="0"/>
                <xsd:element ref="ns1:ContentCloud_SubmitDate" minOccurs="0"/>
                <xsd:element ref="ns1:ContentCloud_ContributorIds" minOccurs="0"/>
                <xsd:element ref="ns1:ContentCloud_PrimaryContactIds" minOccurs="0"/>
                <xsd:element ref="ns1:ContentCloud_WithdrawOnApproval" minOccurs="0"/>
                <xsd:element ref="ns1:ContentCloud_ConsolidatedUrl" minOccurs="0"/>
                <xsd:element ref="ns1:ContentCloud_TempExtDate" minOccurs="0"/>
                <xsd:element ref="ns1:ContentCloud_SharedWith" minOccurs="0"/>
                <xsd:element ref="ns1:ContentCloud_Duration" minOccurs="0"/>
                <xsd:element ref="ns1:ContentCloud_Submitter" minOccurs="0"/>
                <xsd:element ref="ns1:ContentCloud_LegacyDetails" minOccurs="0"/>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ntentCloud_SRO" ma:index="0" nillable="true" ma:displayName="Senior Responsible Owner (SRO)" ma:description="Senior Responsible Owner (SRO)" ma:indexed="true" ma:internalName="ContentCloud_SR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DocumentTitleLink" ma:index="1" nillable="true" ma:displayName="Title" ma:format="Hyperlink" ma:internalName="ContentCloud_DocumentTitleLink">
      <xsd:complexType>
        <xsd:complexContent>
          <xsd:extension base="dms:URL">
            <xsd:sequence>
              <xsd:element name="Url" type="dms:ValidUrl" minOccurs="0" nillable="true"/>
              <xsd:element name="Description" type="xsd:string" nillable="true"/>
            </xsd:sequence>
          </xsd:extension>
        </xsd:complexContent>
      </xsd:complexType>
    </xsd:element>
    <xsd:element name="ContentCloud_Author" ma:index="2" nillable="true" ma:displayName="Author" ma:description="Document Author" ma:indexed="true" ma:internalName="ContentCloud_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Contributors" ma:index="3" nillable="true" ma:displayName="Contributor(s)" ma:description="Document Author" ma:internalName="ContentCloud_Contributo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PublishDate" ma:index="4" nillable="true" ma:displayName="Publish date" ma:description="Publish date" ma:format="DateOnly" ma:indexed="true" ma:internalName="ContentCloud_PublishDate">
      <xsd:simpleType>
        <xsd:restriction base="dms:DateTime"/>
      </xsd:simpleType>
    </xsd:element>
    <xsd:element name="ContentCloud_LastReviewedOnDate" ma:index="5" nillable="true" ma:displayName="Last reviewed on" ma:description="Last Reviewed On" ma:format="DateOnly" ma:internalName="ContentCloud_LastReviewedOnDate">
      <xsd:simpleType>
        <xsd:restriction base="dms:DateTime"/>
      </xsd:simpleType>
    </xsd:element>
    <xsd:element name="ContentCloud_ScheduledReviewDate" ma:index="6" nillable="true" ma:displayName="Scheduled review date" ma:description="This is the date that the review date was changed or last reviewed" ma:format="DateOnly" ma:internalName="ContentCloud_ScheduledReviewDate">
      <xsd:simpleType>
        <xsd:restriction base="dms:DateTime"/>
      </xsd:simpleType>
    </xsd:element>
    <xsd:element name="ContentCloud_ScheduledReviewedBy" ma:index="7" nillable="true" ma:displayName="Scheduled reviewed by" ma:description="Scheduled Reviewed By" ma:internalName="ContentCloud_Scheduled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UpdateNotice" ma:index="8" nillable="true" ma:displayName="Update notice" ma:description="Why the content has been replaced, e.g. whats changed between versions." ma:internalName="ContentCloud_UpdateNotice">
      <xsd:simpleType>
        <xsd:restriction base="dms:Text">
          <xsd:maxLength value="255"/>
        </xsd:restriction>
      </xsd:simpleType>
    </xsd:element>
    <xsd:element name="ContentCloud_Description" ma:index="9" nillable="true" ma:displayName="Description" ma:internalName="ContentCloud_Description">
      <xsd:simpleType>
        <xsd:restriction base="dms:Text">
          <xsd:maxLength value="140"/>
        </xsd:restriction>
      </xsd:simpleType>
    </xsd:element>
    <xsd:element name="ContentCloud_Reference" ma:index="10" nillable="true" ma:displayName="Reference" ma:description="A sequential, unchangable reference number with a prefix, starting at a configurable value on settings list." ma:indexed="true" ma:internalName="ContentCloud_Reference">
      <xsd:simpleType>
        <xsd:restriction base="dms:Text">
          <xsd:maxLength value="255"/>
        </xsd:restriction>
      </xsd:simpleType>
    </xsd:element>
    <xsd:element name="ContentCloud_LegacyReference" ma:index="11" nillable="true" ma:displayName="Legacy reference" ma:description="" ma:internalName="ContentCloud_LegacyReference">
      <xsd:simpleType>
        <xsd:restriction base="dms:Note"/>
      </xsd:simpleType>
    </xsd:element>
    <xsd:element name="ContentCloud_TemplateVersion" ma:index="12" nillable="true" ma:displayName="Template version" ma:description="To show which version of the template that content is using." ma:internalName="ContentCloud_TemplateVersion">
      <xsd:simpleType>
        <xsd:restriction base="dms:Text">
          <xsd:maxLength value="255"/>
        </xsd:restriction>
      </xsd:simpleType>
    </xsd:element>
    <xsd:element name="ContentCloud_FormatType" ma:index="13" nillable="true" ma:displayName="Format type" ma:description="" ma:format="Dropdown" ma:internalName="ContentCloud_FormatType">
      <xsd:simpleType>
        <xsd:restriction base="dms:Choice">
          <xsd:enumeration value="Word document"/>
          <xsd:enumeration value="Excel spreadsheet"/>
          <xsd:enumeration value="PowerPoint presentation"/>
          <xsd:enumeration value="Webpage text"/>
          <xsd:enumeration value="Video"/>
          <xsd:enumeration value="Other"/>
        </xsd:restriction>
      </xsd:simpleType>
    </xsd:element>
    <xsd:element name="ContentCloud_SecurityMarking" ma:index="14" nillable="true" ma:displayName="Security marking" ma:description="" ma:format="Dropdown" ma:internalName="ContentCloud_SecurityMarking">
      <xsd:simpleType>
        <xsd:union memberTypes="dms:Text">
          <xsd:simpleType>
            <xsd:restriction base="dms:Choice">
              <xsd:enumeration value="OFFICIAL"/>
              <xsd:enumeration value="OFFICIAL-SENSITIVE"/>
            </xsd:restriction>
          </xsd:simpleType>
        </xsd:union>
      </xsd:simpleType>
    </xsd:element>
    <xsd:element name="ContentCloud_ScheduledReviewType" ma:index="15" nillable="true" ma:displayName="Scheduled review type" ma:description="" ma:format="Dropdown" ma:internalName="ContentCloud_ScheduledReviewType">
      <xsd:simpleType>
        <xsd:restriction base="dms:Choice">
          <xsd:enumeration value="Reviewed - no changes"/>
          <xsd:enumeration value="Reviewed - changes made"/>
        </xsd:restriction>
      </xsd:simpleType>
    </xsd:element>
    <xsd:element name="ContentCloud_ChangeType" ma:index="16" nillable="true" ma:displayName="Change type" ma:description="" ma:format="Dropdown" ma:internalName="ContentCloud_ChangeType">
      <xsd:simpleType>
        <xsd:restriction base="dms:Choice">
          <xsd:enumeration value="Major"/>
          <xsd:enumeration value="Minor"/>
          <xsd:enumeration value="Very Minor"/>
        </xsd:restriction>
      </xsd:simpleType>
    </xsd:element>
    <xsd:element name="ContentCloud_RiskLevel" ma:index="17" nillable="true" ma:displayName="Risk level" ma:description="" ma:format="Dropdown" ma:internalName="ContentCloud_RiskLevel">
      <xsd:simpleType>
        <xsd:restriction base="dms:Choice">
          <xsd:enumeration value="Very High"/>
          <xsd:enumeration value="High"/>
          <xsd:enumeration value="Medium"/>
          <xsd:enumeration value="Low"/>
          <xsd:enumeration value="Very Low"/>
        </xsd:restriction>
      </xsd:simpleType>
    </xsd:element>
    <xsd:element name="ContentCloud_Status" ma:index="18" nillable="true" ma:displayName="Status" ma:description="" ma:format="Dropdown" ma:indexed="true" ma:internalName="ContentCloud_Status">
      <xsd:simpleType>
        <xsd:restriction base="dms:Choice">
          <xsd:enumeration value="Draft"/>
          <xsd:enumeration value="Pending assurance"/>
          <xsd:enumeration value="Pending approval"/>
          <xsd:enumeration value="Final"/>
          <xsd:enumeration value="Pending scheduled publication"/>
          <xsd:enumeration value="Pending external upload"/>
          <xsd:enumeration value="Pending external withdraw"/>
          <xsd:enumeration value="Pending approval for withdrawal"/>
          <xsd:enumeration value="Withdrawn"/>
          <xsd:enumeration value="Pending scheduled withdrawal"/>
        </xsd:restriction>
      </xsd:simpleType>
    </xsd:element>
    <xsd:element name="ContentCloud_WithdrawnBy" ma:index="19" nillable="true" ma:displayName="Withdrawn by" ma:description="" ma:internalName="ContentCloud_Withdraw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WithdrawnDate" ma:index="20" nillable="true" ma:displayName="Withdrawn date" ma:description="" ma:format="DateOnly" ma:internalName="ContentCloud_WithdrawnDate">
      <xsd:simpleType>
        <xsd:restriction base="dms:DateTime"/>
      </xsd:simpleType>
    </xsd:element>
    <xsd:element name="ContentCloud_WithdrawNotice" ma:index="21" nillable="true" ma:displayName="Withdraw notice" ma:description="Why the content has been withdrawn. If the content has been merged into another document then they will only place a link here." ma:internalName="ContentCloud_WithdrawNotice">
      <xsd:simpleType>
        <xsd:restriction base="dms:Text">
          <xsd:maxLength value="255"/>
        </xsd:restriction>
      </xsd:simpleType>
    </xsd:element>
    <xsd:element name="ContentCloud_Rating" ma:index="22" nillable="true" ma:displayName="Rating" ma:decimals="1" ma:description="" ma:internalName="ContentCloud_Rating">
      <xsd:simpleType>
        <xsd:restriction base="dms:Number">
          <xsd:maxInclusive value="5"/>
          <xsd:minInclusive value="0"/>
        </xsd:restriction>
      </xsd:simpleType>
    </xsd:element>
    <xsd:element name="ContentCloud_RatingsCount" ma:index="23" nillable="true" ma:displayName="Ratings count" ma:decimals="0" ma:description="" ma:internalName="ContentCloud_RatingsCount">
      <xsd:simpleType>
        <xsd:restriction base="dms:Number">
          <xsd:minInclusive value="0"/>
        </xsd:restriction>
      </xsd:simpleType>
    </xsd:element>
    <xsd:element name="ContentCloud_PrimaryContact" ma:index="25" nillable="true" ma:displayName="Primary contact" ma:description="" ma:internalName="ContentCloud_PrimaryContac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rs" ma:index="26" nillable="true" ma:displayName="Approvers" ma:description="" ma:internalName="ContentCloud_Approv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ContentAssurer" ma:index="27" nillable="true" ma:displayName="Content assurer" ma:description="" ma:internalName="ContentCloud_ContentAssur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MetadataItemId" ma:index="28" nillable="true" ma:displayName="Document metadata item id" ma:description="Unique id of the Content Cloud document metadata item." ma:indexed="true" ma:internalName="ContentCloud_MetadataItemId">
      <xsd:simpleType>
        <xsd:restriction base="dms:Number"/>
      </xsd:simpleType>
    </xsd:element>
    <xsd:element name="ContentCloud_Audiences" ma:index="29" nillable="true" ma:displayName="Audience" ma:description="" ma:internalName="ContentCloud_Audiences">
      <xsd:complexType>
        <xsd:complexContent>
          <xsd:extension base="dms:MultiChoice">
            <xsd:sequence>
              <xsd:element name="Value" maxOccurs="unbounded" minOccurs="0" nillable="true">
                <xsd:simpleType>
                  <xsd:restriction base="dms:Choice">
                    <xsd:enumeration value="APHA"/>
                    <xsd:enumeration value="Committee on Climate Change"/>
                    <xsd:enumeration value="Defra"/>
                    <xsd:enumeration value="Environment Agency"/>
                    <xsd:enumeration value="Marine Management Organisation"/>
                    <xsd:enumeration value="Natural England"/>
                    <xsd:enumeration value="RPA"/>
                  </xsd:restriction>
                </xsd:simpleType>
              </xsd:element>
            </xsd:sequence>
          </xsd:extension>
        </xsd:complexContent>
      </xsd:complexType>
    </xsd:element>
    <xsd:element name="ContentCloud_Approver1" ma:index="31" nillable="true" ma:displayName="Approver 1" ma:description="" ma:internalName="ContentCloud_Approver1">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1" ma:index="32" nillable="true" ma:displayName="Approved date 1" ma:description="Approved date 1" ma:format="DateOnly" ma:internalName="ContentCloud_ApprovedDate1">
      <xsd:simpleType>
        <xsd:restriction base="dms:DateTime"/>
      </xsd:simpleType>
    </xsd:element>
    <xsd:element name="ContentCloud_ApproverJobTitle1" ma:index="33" nillable="true" ma:displayName="Approver job title 1" ma:description="" ma:internalName="ContentCloud_ApproverJobTitle1">
      <xsd:simpleType>
        <xsd:restriction base="dms:Text">
          <xsd:maxLength value="255"/>
        </xsd:restriction>
      </xsd:simpleType>
    </xsd:element>
    <xsd:element name="ContentCloud_ApproverComment1" ma:index="34" nillable="true" ma:displayName="Approver comment 1" ma:description="" ma:internalName="ContentCloud_ApproverComment1">
      <xsd:simpleType>
        <xsd:restriction base="dms:Note">
          <xsd:maxLength value="255"/>
        </xsd:restriction>
      </xsd:simpleType>
    </xsd:element>
    <xsd:element name="ContentCloud_Approver2" ma:index="35" nillable="true" ma:displayName="Approver 2" ma:description="" ma:internalName="ContentCloud_Approver2">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2" ma:index="36" nillable="true" ma:displayName="Approved date 2" ma:description="Approved date 2" ma:format="DateOnly" ma:internalName="ContentCloud_ApprovedDate2">
      <xsd:simpleType>
        <xsd:restriction base="dms:DateTime"/>
      </xsd:simpleType>
    </xsd:element>
    <xsd:element name="ContentCloud_ApproverJobTitle2" ma:index="37" nillable="true" ma:displayName="Approver job title 2" ma:description="" ma:internalName="ContentCloud_ApproverJobTitle2">
      <xsd:simpleType>
        <xsd:restriction base="dms:Text">
          <xsd:maxLength value="255"/>
        </xsd:restriction>
      </xsd:simpleType>
    </xsd:element>
    <xsd:element name="ContentCloud_ApproverComment2" ma:index="38" nillable="true" ma:displayName="Approver comment 2" ma:description="" ma:internalName="ContentCloud_ApproverComment2">
      <xsd:simpleType>
        <xsd:restriction base="dms:Note">
          <xsd:maxLength value="255"/>
        </xsd:restriction>
      </xsd:simpleType>
    </xsd:element>
    <xsd:element name="ContentCloud_Approver3" ma:index="39" nillable="true" ma:displayName="Approver 3" ma:description="" ma:internalName="ContentCloud_Approver3">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3" ma:index="40" nillable="true" ma:displayName="Approved date 3" ma:description="Approved date 3" ma:format="DateOnly" ma:internalName="ContentCloud_ApprovedDate3">
      <xsd:simpleType>
        <xsd:restriction base="dms:DateTime"/>
      </xsd:simpleType>
    </xsd:element>
    <xsd:element name="ContentCloud_ApproverJobTitle3" ma:index="41" nillable="true" ma:displayName="Approver job title 3" ma:description="" ma:internalName="ContentCloud_ApproverJobTitle3">
      <xsd:simpleType>
        <xsd:restriction base="dms:Text">
          <xsd:maxLength value="255"/>
        </xsd:restriction>
      </xsd:simpleType>
    </xsd:element>
    <xsd:element name="ContentCloud_ApproverComment3" ma:index="42" nillable="true" ma:displayName="Approver comment 3" ma:description="" ma:internalName="ContentCloud_ApproverComment3">
      <xsd:simpleType>
        <xsd:restriction base="dms:Note">
          <xsd:maxLength value="255"/>
        </xsd:restriction>
      </xsd:simpleType>
    </xsd:element>
    <xsd:element name="ContentCloud_Approver4" ma:index="43" nillable="true" ma:displayName="Approver 4" ma:description="" ma:internalName="ContentCloud_Approver4">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4" ma:index="44" nillable="true" ma:displayName="Approved date 4" ma:description="Approved date 4" ma:format="DateOnly" ma:internalName="ContentCloud_ApprovedDate4">
      <xsd:simpleType>
        <xsd:restriction base="dms:DateTime"/>
      </xsd:simpleType>
    </xsd:element>
    <xsd:element name="ContentCloud_ApproverJobTitle4" ma:index="45" nillable="true" ma:displayName="Approver job title 4" ma:description="" ma:internalName="ContentCloud_ApproverJobTitle4">
      <xsd:simpleType>
        <xsd:restriction base="dms:Text">
          <xsd:maxLength value="255"/>
        </xsd:restriction>
      </xsd:simpleType>
    </xsd:element>
    <xsd:element name="ContentCloud_ApproverComment4" ma:index="46" nillable="true" ma:displayName="Approver comment 4" ma:description="" ma:internalName="ContentCloud_ApproverComment4">
      <xsd:simpleType>
        <xsd:restriction base="dms:Note">
          <xsd:maxLength value="255"/>
        </xsd:restriction>
      </xsd:simpleType>
    </xsd:element>
    <xsd:element name="ContentCloud_Approver5" ma:index="47" nillable="true" ma:displayName="Approver 5" ma:description="" ma:internalName="ContentCloud_Approver5">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5" ma:index="48" nillable="true" ma:displayName="Approved date 5" ma:description="Approved date 5" ma:format="DateOnly" ma:internalName="ContentCloud_ApprovedDate5">
      <xsd:simpleType>
        <xsd:restriction base="dms:DateTime"/>
      </xsd:simpleType>
    </xsd:element>
    <xsd:element name="ContentCloud_ApproverJobTitle5" ma:index="49" nillable="true" ma:displayName="Approver job title 5" ma:description="" ma:internalName="ContentCloud_ApproverJobTitle5">
      <xsd:simpleType>
        <xsd:restriction base="dms:Text">
          <xsd:maxLength value="255"/>
        </xsd:restriction>
      </xsd:simpleType>
    </xsd:element>
    <xsd:element name="ContentCloud_ApproverComment5" ma:index="50" nillable="true" ma:displayName="Approver comment 5" ma:description="" ma:internalName="ContentCloud_ApproverComment5">
      <xsd:simpleType>
        <xsd:restriction base="dms:Note">
          <xsd:maxLength value="255"/>
        </xsd:restriction>
      </xsd:simpleType>
    </xsd:element>
    <xsd:element name="ContentCloud_AssurerComment" ma:index="51" nillable="true" ma:displayName="Assurer comment" ma:description="" ma:internalName="ContentCloud_AssurerComment">
      <xsd:simpleType>
        <xsd:restriction base="dms:Note">
          <xsd:maxLength value="255"/>
        </xsd:restriction>
      </xsd:simpleType>
    </xsd:element>
    <xsd:element name="ContentCloud_WithdrawnReason" ma:index="52" nillable="true" ma:displayName="Withdrawn reason" ma:description="" ma:format="Dropdown" ma:internalName="ContentCloud_WithdrawnReason">
      <xsd:simpleType>
        <xsd:restriction base="dms:Choice">
          <xsd:enumeration value="Content no longer current"/>
          <xsd:enumeration value="Consolidated into other content"/>
        </xsd:restriction>
      </xsd:simpleType>
    </xsd:element>
    <xsd:element name="ContentCloud_Keywords" ma:index="53" nillable="true" ma:displayName="Keywords" ma:description="" ma:internalName="ContentCloud_Keywords">
      <xsd:simpleType>
        <xsd:restriction base="dms:Note"/>
      </xsd:simpleType>
    </xsd:element>
    <xsd:element name="ContentCloud_CommentToApprover" ma:index="54" nillable="true" ma:displayName="Comment to approver" ma:description="Optionally provide additional information to your selected approver(s)." ma:internalName="ContentCloud_CommentToApprover">
      <xsd:simpleType>
        <xsd:restriction base="dms:Text">
          <xsd:maxLength value="255"/>
        </xsd:restriction>
      </xsd:simpleType>
    </xsd:element>
    <xsd:element name="ContentCloud_PublishOnApproval" ma:index="55" nillable="true" ma:displayName="Publish on approval" ma:description="Publish On Approval" ma:internalName="ContentCloud_PublishOnApproval">
      <xsd:simpleType>
        <xsd:restriction base="dms:Boolean"/>
      </xsd:simpleType>
    </xsd:element>
    <xsd:element name="ContentCloud_UpdatesNumber" ma:index="56" nillable="true" ma:displayName="Updates number" ma:description="Number of updates of item." ma:hidden="true" ma:internalName="ContentCloud_UpdatesNumber" ma:readOnly="false">
      <xsd:simpleType>
        <xsd:restriction base="dms:Number"/>
      </xsd:simpleType>
    </xsd:element>
    <xsd:element name="ContentCloud_MetadataCTypeName" ma:index="57" nillable="true" ma:displayName="Metadata content type name" ma:description="" ma:internalName="ContentCloud_MetadataCTypeName">
      <xsd:simpleType>
        <xsd:restriction base="dms:Text">
          <xsd:maxLength value="255"/>
        </xsd:restriction>
      </xsd:simpleType>
    </xsd:element>
    <xsd:element name="ContentCloud_SubmitDate" ma:index="58" nillable="true" ma:displayName="Date submitted" ma:description="Submit for approval date" ma:format="DateOnly" ma:internalName="ContentCloud_SubmitDate">
      <xsd:simpleType>
        <xsd:restriction base="dms:DateTime"/>
      </xsd:simpleType>
    </xsd:element>
    <xsd:element name="ContentCloud_ContributorIds" ma:index="59" nillable="true" ma:displayName="Metadata contributors ids" ma:description="" ma:hidden="true" ma:internalName="ContentCloud_ContributorIds" ma:readOnly="false">
      <xsd:simpleType>
        <xsd:restriction base="dms:Text">
          <xsd:maxLength value="255"/>
        </xsd:restriction>
      </xsd:simpleType>
    </xsd:element>
    <xsd:element name="ContentCloud_PrimaryContactIds" ma:index="60" nillable="true" ma:displayName="Metadata primary contact ids" ma:description="" ma:hidden="true" ma:internalName="ContentCloud_PrimaryContactIds" ma:readOnly="false">
      <xsd:simpleType>
        <xsd:restriction base="dms:Text">
          <xsd:maxLength value="255"/>
        </xsd:restriction>
      </xsd:simpleType>
    </xsd:element>
    <xsd:element name="ContentCloud_WithdrawOnApproval" ma:index="61" nillable="true" ma:displayName="Withdraw on approval" ma:description="Withdraw On Approval" ma:internalName="ContentCloud_WithdrawOnApproval">
      <xsd:simpleType>
        <xsd:restriction base="dms:Boolean"/>
      </xsd:simpleType>
    </xsd:element>
    <xsd:element name="ContentCloud_ConsolidatedUrl" ma:index="62" nillable="true" ma:displayName="Link to consolidated content" ma:format="Hyperlink" ma:internalName="ContentCloud_ConsolidatedUrl">
      <xsd:complexType>
        <xsd:complexContent>
          <xsd:extension base="dms:URL">
            <xsd:sequence>
              <xsd:element name="Url" type="dms:ValidUrl" minOccurs="0" nillable="true"/>
              <xsd:element name="Description" type="xsd:string" nillable="true"/>
            </xsd:sequence>
          </xsd:extension>
        </xsd:complexContent>
      </xsd:complexType>
    </xsd:element>
    <xsd:element name="ContentCloud_TempExtDate" ma:index="63" nillable="true" ma:displayName="Temporary extension date" ma:description="Temporary extension date" ma:format="DateOnly" ma:internalName="ContentCloud_TempExtDate">
      <xsd:simpleType>
        <xsd:restriction base="dms:DateTime"/>
      </xsd:simpleType>
    </xsd:element>
    <xsd:element name="ContentCloud_SharedWith" ma:index="64" nillable="true" ma:displayName="Shared with" ma:description="" ma:internalName="ContentCloud_SharedWith">
      <xsd:simpleType>
        <xsd:restriction base="dms:Note"/>
      </xsd:simpleType>
    </xsd:element>
    <xsd:element name="ContentCloud_Duration" ma:index="65" nillable="true" ma:displayName="Duration" ma:description="Duration of content in seconds." ma:internalName="ContentCloud_Duration">
      <xsd:simpleType>
        <xsd:restriction base="dms:Number"/>
      </xsd:simpleType>
    </xsd:element>
    <xsd:element name="ContentCloud_Submitter" ma:index="66" nillable="true" ma:displayName="Submitted by" ma:description="" ma:hidden="true" ma:internalName="ContentCloud_Submitt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LegacyDetails" ma:index="67" nillable="true" ma:displayName="Legacy details" ma:description="" ma:internalName="ContentCloud_LegacyDetails">
      <xsd:simpleType>
        <xsd:restriction base="dms:Note"/>
      </xsd:simpleType>
    </xsd:element>
    <xsd:element name="PublishingStartDate" ma:index="7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80"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ba428f-c30f-44c8-8eab-a30b7390a267" elementFormDefault="qualified">
    <xsd:import namespace="http://schemas.microsoft.com/office/2006/documentManagement/types"/>
    <xsd:import namespace="http://schemas.microsoft.com/office/infopath/2007/PartnerControls"/>
    <xsd:element name="ContentCloud_OrganisationString" ma:index="24" nillable="true" ma:displayName="Organisation string" ma:list="{4aafafe1-e8cb-42dd-8946-936c776bf3e5}" ma:internalName="ContentCloud_OrganisationString" ma:showField="Title" ma:web="44ba428f-c30f-44c8-8eab-a30b7390a267">
      <xsd:simpleType>
        <xsd:restriction base="dms:Lookup"/>
      </xsd:simpleType>
    </xsd:element>
    <xsd:element name="ContentCloud_RelatedSites" ma:index="30" nillable="true" ma:displayName="Related sites" ma:list="{b4283a8c-c169-464e-b37a-660a96344476}" ma:internalName="ContentCloud_RelatedSites" ma:showField="Title" ma:web="44ba428f-c30f-44c8-8eab-a30b7390a267">
      <xsd:complexType>
        <xsd:complexContent>
          <xsd:extension base="dms:MultiChoiceLookup">
            <xsd:sequence>
              <xsd:element name="Value" type="dms:Lookup" maxOccurs="unbounded" minOccurs="0" nillable="true"/>
            </xsd:sequence>
          </xsd:extension>
        </xsd:complexContent>
      </xsd:complexType>
    </xsd:element>
    <xsd:element name="_dlc_DocId" ma:index="74" nillable="true" ma:displayName="Document ID Value" ma:description="The value of the document ID assigned to this item." ma:internalName="_dlc_DocId" ma:readOnly="true">
      <xsd:simpleType>
        <xsd:restriction base="dms:Text"/>
      </xsd:simpleType>
    </xsd:element>
    <xsd:element name="_dlc_DocIdUrl" ma:index="7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7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7" ma:displayName="Content Type"/>
        <xsd:element ref="dc:title" minOccurs="0" maxOccurs="1" ma:index="7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ntentCloud_WithdrawnBy xmlns="http://schemas.microsoft.com/sharepoint/v3">
      <UserInfo>
        <DisplayName/>
        <AccountId xsi:nil="true"/>
        <AccountType/>
      </UserInfo>
    </ContentCloud_WithdrawnBy>
    <ContentCloud_OrganisationString xmlns="44ba428f-c30f-44c8-8eab-a30b7390a267">7956</ContentCloud_OrganisationString>
    <ContentCloud_Approver1 xmlns="http://schemas.microsoft.com/sharepoint/v3">
      <UserInfo>
        <DisplayName>Pratt, Gillian</DisplayName>
        <AccountId>52</AccountId>
        <AccountType/>
      </UserInfo>
    </ContentCloud_Approver1>
    <ContentCloud_ContributorIds xmlns="http://schemas.microsoft.com/sharepoint/v3" xsi:nil="true"/>
    <ContentCloud_Author xmlns="http://schemas.microsoft.com/sharepoint/v3">
      <UserInfo>
        <DisplayName>Wheadon, Rob</DisplayName>
        <AccountId>1447</AccountId>
        <AccountType/>
      </UserInfo>
    </ContentCloud_Author>
    <ContentCloud_UpdateNotice xmlns="http://schemas.microsoft.com/sharepoint/v3" xsi:nil="true"/>
    <ContentCloud_Audiences xmlns="http://schemas.microsoft.com/sharepoint/v3">
      <Value>Environment Agency</Value>
    </ContentCloud_Audiences>
    <ContentCloud_ApproverComment1 xmlns="http://schemas.microsoft.com/sharepoint/v3" xsi:nil="true"/>
    <ContentCloud_Description xmlns="http://schemas.microsoft.com/sharepoint/v3" xsi:nil="true"/>
    <ContentCloud_WithdrawnDate xmlns="http://schemas.microsoft.com/sharepoint/v3" xsi:nil="true"/>
    <ContentCloud_ApprovedDate1 xmlns="http://schemas.microsoft.com/sharepoint/v3">2015-11-10T00:00:00+00:00</ContentCloud_ApprovedDate1>
    <ContentCloud_ApproverComment2 xmlns="http://schemas.microsoft.com/sharepoint/v3" xsi:nil="true"/>
    <ContentCloud_ApproverJobTitle5 xmlns="http://schemas.microsoft.com/sharepoint/v3" xsi:nil="true"/>
    <ContentCloud_AssurerComment xmlns="http://schemas.microsoft.com/sharepoint/v3" xsi:nil="true"/>
    <ContentCloud_SubmitDate xmlns="http://schemas.microsoft.com/sharepoint/v3" xsi:nil="true"/>
    <ContentCloud_PrimaryContact xmlns="http://schemas.microsoft.com/sharepoint/v3">
      <UserInfo>
        <DisplayName>rob.wheadon@environment-agency.gov.uk</DisplayName>
        <AccountId>1447</AccountId>
        <AccountType/>
      </UserInfo>
    </ContentCloud_PrimaryContact>
    <ContentCloud_ApproverComment3 xmlns="http://schemas.microsoft.com/sharepoint/v3" xsi:nil="true"/>
    <ContentCloud_LegacyDetails xmlns="http://schemas.microsoft.com/sharepoint/v3">! Important: There is 4 previous version(s) of this content. Use the legacy reference code: 471_12 to (request) access to it/them. 
During migration to the Content Cloud, the author could not be automatically added, content authored by: H Leberman. 
Content migrated from Environment Agency DMID database on 25/07/2019</ContentCloud_LegacyDetails>
    <ContentCloud_FormatType xmlns="http://schemas.microsoft.com/sharepoint/v3">Excel spreadsheet</ContentCloud_FormatType>
    <ContentCloud_ApproverComment4 xmlns="http://schemas.microsoft.com/sharepoint/v3" xsi:nil="true"/>
    <ContentCloud_PublishOnApproval xmlns="http://schemas.microsoft.com/sharepoint/v3" xsi:nil="true"/>
    <ContentCloud_Contributors xmlns="http://schemas.microsoft.com/sharepoint/v3">
      <UserInfo>
        <DisplayName/>
        <AccountId xsi:nil="true"/>
        <AccountType/>
      </UserInfo>
    </ContentCloud_Contributors>
    <ContentCloud_ApproverComment5 xmlns="http://schemas.microsoft.com/sharepoint/v3" xsi:nil="true"/>
    <ContentCloud_Keywords xmlns="http://schemas.microsoft.com/sharepoint/v3" xsi:nil="true"/>
    <ContentCloud_CommentToApprover xmlns="http://schemas.microsoft.com/sharepoint/v3" xsi:nil="true"/>
    <ContentCloud_SharedWith xmlns="http://schemas.microsoft.com/sharepoint/v3" xsi:nil="true"/>
    <ContentCloud_Duration xmlns="http://schemas.microsoft.com/sharepoint/v3" xsi:nil="true"/>
    <ContentCloud_DocumentTitleLink xmlns="http://schemas.microsoft.com/sharepoint/v3">
      <Url xsi:nil="true"/>
      <Description xsi:nil="true"/>
    </ContentCloud_DocumentTitleLink>
    <ContentCloud_ScheduledReviewedBy xmlns="http://schemas.microsoft.com/sharepoint/v3">
      <UserInfo>
        <DisplayName/>
        <AccountId xsi:nil="true"/>
        <AccountType/>
      </UserInfo>
    </ContentCloud_ScheduledReviewedBy>
    <ContentCloud_ApproverJobTitle4 xmlns="http://schemas.microsoft.com/sharepoint/v3" xsi:nil="true"/>
    <ContentCloud_MetadataItemId xmlns="http://schemas.microsoft.com/sharepoint/v3">5498</ContentCloud_MetadataItemId>
    <ContentCloud_PrimaryContactIds xmlns="http://schemas.microsoft.com/sharepoint/v3" xsi:nil="true"/>
    <ContentCloud_Submitter xmlns="http://schemas.microsoft.com/sharepoint/v3">
      <UserInfo>
        <DisplayName/>
        <AccountId xsi:nil="true"/>
        <AccountType/>
      </UserInfo>
    </ContentCloud_Submitter>
    <ContentCloud_PublishDate xmlns="http://schemas.microsoft.com/sharepoint/v3">2015-12-01T00:00:00+00:00</ContentCloud_PublishDate>
    <ContentCloud_Reference xmlns="http://schemas.microsoft.com/sharepoint/v3">LIT 7140</ContentCloud_Reference>
    <ContentCloud_RiskLevel xmlns="http://schemas.microsoft.com/sharepoint/v3" xsi:nil="true"/>
    <ContentCloud_Approver2 xmlns="http://schemas.microsoft.com/sharepoint/v3">
      <UserInfo>
        <DisplayName/>
        <AccountId xsi:nil="true"/>
        <AccountType/>
      </UserInfo>
    </ContentCloud_Approver2>
    <ContentCloud_WithdrawOnApproval xmlns="http://schemas.microsoft.com/sharepoint/v3" xsi:nil="true"/>
    <ContentCloud_ConsolidatedUrl xmlns="http://schemas.microsoft.com/sharepoint/v3">
      <Url xsi:nil="true"/>
      <Description xsi:nil="true"/>
    </ContentCloud_ConsolidatedUrl>
    <ContentCloud_ScheduledReviewDate xmlns="http://schemas.microsoft.com/sharepoint/v3">2020-07-10T23:00:00+00:00</ContentCloud_ScheduledReviewDate>
    <ContentCloud_LegacyReference xmlns="http://schemas.microsoft.com/sharepoint/v3">471_12</ContentCloud_LegacyReference>
    <ContentCloud_ScheduledReviewType xmlns="http://schemas.microsoft.com/sharepoint/v3" xsi:nil="true"/>
    <ContentCloud_ChangeType xmlns="http://schemas.microsoft.com/sharepoint/v3">Major</ContentCloud_ChangeType>
    <ContentCloud_Status xmlns="http://schemas.microsoft.com/sharepoint/v3">Final</ContentCloud_Status>
    <ContentCloud_WithdrawNotice xmlns="http://schemas.microsoft.com/sharepoint/v3" xsi:nil="true"/>
    <ContentCloud_ContentAssurer xmlns="http://schemas.microsoft.com/sharepoint/v3">
      <UserInfo>
        <DisplayName>Blacktin, Wayne</DisplayName>
        <AccountId>11</AccountId>
        <AccountType/>
      </UserInfo>
    </ContentCloud_ContentAssurer>
    <ContentCloud_TemplateVersion xmlns="http://schemas.microsoft.com/sharepoint/v3" xsi:nil="true"/>
    <ContentCloud_ApprovedDate2 xmlns="http://schemas.microsoft.com/sharepoint/v3" xsi:nil="true"/>
    <ContentCloud_ApproverJobTitle3 xmlns="http://schemas.microsoft.com/sharepoint/v3" xsi:nil="true"/>
    <ContentCloud_WithdrawnReason xmlns="http://schemas.microsoft.com/sharepoint/v3" xsi:nil="true"/>
    <ContentCloud_RatingsCount xmlns="http://schemas.microsoft.com/sharepoint/v3" xsi:nil="true"/>
    <ContentCloud_SRO xmlns="http://schemas.microsoft.com/sharepoint/v3">
      <UserInfo>
        <DisplayName>Pratt, Gillian</DisplayName>
        <AccountId>52</AccountId>
        <AccountType/>
      </UserInfo>
    </ContentCloud_SRO>
    <ContentCloud_Approver3 xmlns="http://schemas.microsoft.com/sharepoint/v3">
      <UserInfo>
        <DisplayName/>
        <AccountId xsi:nil="true"/>
        <AccountType/>
      </UserInfo>
    </ContentCloud_Approver3>
    <ContentCloud_Approver4 xmlns="http://schemas.microsoft.com/sharepoint/v3">
      <UserInfo>
        <DisplayName/>
        <AccountId xsi:nil="true"/>
        <AccountType/>
      </UserInfo>
    </ContentCloud_Approver4>
    <ContentCloud_UpdatesNumber xmlns="http://schemas.microsoft.com/sharepoint/v3" xsi:nil="true"/>
    <PublishingExpirationDate xmlns="http://schemas.microsoft.com/sharepoint/v3" xsi:nil="true"/>
    <ContentCloud_SecurityMarking xmlns="http://schemas.microsoft.com/sharepoint/v3">OFFICIAL</ContentCloud_SecurityMarking>
    <ContentCloud_ApproverJobTitle2 xmlns="http://schemas.microsoft.com/sharepoint/v3" xsi:nil="true"/>
    <ContentCloud_ApprovedDate3 xmlns="http://schemas.microsoft.com/sharepoint/v3" xsi:nil="true"/>
    <ContentCloud_ApprovedDate4 xmlns="http://schemas.microsoft.com/sharepoint/v3" xsi:nil="true"/>
    <ContentCloud_RelatedSites xmlns="44ba428f-c30f-44c8-8eab-a30b7390a267"/>
    <ContentCloud_TempExtDate xmlns="http://schemas.microsoft.com/sharepoint/v3" xsi:nil="true"/>
    <PublishingStartDate xmlns="http://schemas.microsoft.com/sharepoint/v3" xsi:nil="true"/>
    <ContentCloud_Approvers xmlns="http://schemas.microsoft.com/sharepoint/v3">
      <UserInfo>
        <DisplayName/>
        <AccountId xsi:nil="true"/>
        <AccountType/>
      </UserInfo>
    </ContentCloud_Approvers>
    <ContentCloud_Approver5 xmlns="http://schemas.microsoft.com/sharepoint/v3">
      <UserInfo>
        <DisplayName/>
        <AccountId xsi:nil="true"/>
        <AccountType/>
      </UserInfo>
    </ContentCloud_Approver5>
    <ContentCloud_Rating xmlns="http://schemas.microsoft.com/sharepoint/v3" xsi:nil="true"/>
    <ContentCloud_MetadataCTypeName xmlns="http://schemas.microsoft.com/sharepoint/v3">External Statutory Guidance</ContentCloud_MetadataCTypeName>
    <ContentCloud_LastReviewedOnDate xmlns="http://schemas.microsoft.com/sharepoint/v3" xsi:nil="true"/>
    <ContentCloud_ApproverJobTitle1 xmlns="http://schemas.microsoft.com/sharepoint/v3">Director</ContentCloud_ApproverJobTitle1>
    <ContentCloud_ApprovedDate5 xmlns="http://schemas.microsoft.com/sharepoint/v3" xsi:nil="true"/>
    <_dlc_DocId xmlns="44ba428f-c30f-44c8-8eab-a30b7390a267">CONTENTCLOUD-190616497-6459</_dlc_DocId>
    <_dlc_DocIdUrl xmlns="44ba428f-c30f-44c8-8eab-a30b7390a267">
      <Url>https://defra.sharepoint.com/sites/def-contentcloud/_layouts/15/DocIdRedir.aspx?ID=CONTENTCLOUD-190616497-6459</Url>
      <Description>CONTENTCLOUD-190616497-6459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C344EC-E8FD-4155-953E-FDBD7CC24D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4ba428f-c30f-44c8-8eab-a30b7390a2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0AAF79-514C-42A1-B6F2-962081D11963}">
  <ds:schemaRefs>
    <ds:schemaRef ds:uri="http://schemas.openxmlformats.org/package/2006/metadata/core-properties"/>
    <ds:schemaRef ds:uri="44ba428f-c30f-44c8-8eab-a30b7390a267"/>
    <ds:schemaRef ds:uri="http://schemas.microsoft.com/office/2006/metadata/properties"/>
    <ds:schemaRef ds:uri="http://purl.org/dc/dcmitype/"/>
    <ds:schemaRef ds:uri="http://purl.org/dc/elements/1.1/"/>
    <ds:schemaRef ds:uri="http://schemas.microsoft.com/sharepoint/v3"/>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A0AFDE1-72E8-49F8-B16F-74E612CD193B}">
  <ds:schemaRefs>
    <ds:schemaRef ds:uri="http://schemas.microsoft.com/sharepoint/events"/>
  </ds:schemaRefs>
</ds:datastoreItem>
</file>

<file path=customXml/itemProps4.xml><?xml version="1.0" encoding="utf-8"?>
<ds:datastoreItem xmlns:ds="http://schemas.openxmlformats.org/officeDocument/2006/customXml" ds:itemID="{88832748-51FA-42A6-A1C2-A6635F3285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 sr2008 no20 vehicle storage, depollution &amp; dismantling authorised ffacility</dc:title>
  <dc:creator>R.Yearsley</dc:creator>
  <dc:description>207_06_SD33; Version 2_x000d_
Issue date: 22/02/07_x000d_
review due: 22/05/08</dc:description>
  <cp:lastModifiedBy>Registered User</cp:lastModifiedBy>
  <cp:lastPrinted>2008-03-18T14:13:54Z</cp:lastPrinted>
  <dcterms:created xsi:type="dcterms:W3CDTF">2005-05-04T08:30:35Z</dcterms:created>
  <dcterms:modified xsi:type="dcterms:W3CDTF">2020-06-29T07:36:09Z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0x010100D5A45896ADA143F9BF5F69E7D3C3FE4B330083025E0B433AEA49936D158592FE5D64</vt:lpwstr>
  </property>
  <property fmtid="{D5CDD505-2E9C-101B-9397-08002B2CF9AE}" pid="4" name="_dlc_DocIdItemGuid">
    <vt:lpwstr>95d8ebde-8c2f-479a-b261-b04a27fc7cf9</vt:lpwstr>
  </property>
</Properties>
</file>