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ipoteams/sites/idere/Statistics/2019/"/>
    </mc:Choice>
  </mc:AlternateContent>
  <xr:revisionPtr revIDLastSave="0" documentId="13_ncr:1_{FA9B2CB4-D66A-49D7-977F-4A5739EC3176}" xr6:coauthVersionLast="44" xr6:coauthVersionMax="44" xr10:uidLastSave="{00000000-0000-0000-0000-000000000000}"/>
  <bookViews>
    <workbookView xWindow="-18333" yWindow="-93" windowWidth="18426" windowHeight="11746" tabRatio="849" xr2:uid="{924A8C1D-B419-4769-B3C0-7E660D02882D}"/>
  </bookViews>
  <sheets>
    <sheet name="Contents" sheetId="1" r:id="rId1"/>
    <sheet name="Notes" sheetId="3" r:id="rId2"/>
    <sheet name="Table 1" sheetId="2" r:id="rId3"/>
    <sheet name="Table 2.1a" sheetId="4" r:id="rId4"/>
    <sheet name="Table 2.1b" sheetId="5" r:id="rId5"/>
    <sheet name="Table 2.2" sheetId="19" r:id="rId6"/>
    <sheet name="Table 2.3a" sheetId="6" r:id="rId7"/>
    <sheet name="Table 2.3b" sheetId="7" r:id="rId8"/>
    <sheet name="Table 2.4a" sheetId="8" r:id="rId9"/>
    <sheet name="Table 2.4b" sheetId="9" r:id="rId10"/>
    <sheet name="Table 2.5" sheetId="10" r:id="rId11"/>
    <sheet name="Table 2.6" sheetId="11" r:id="rId12"/>
    <sheet name="Table 2.7" sheetId="12" r:id="rId13"/>
    <sheet name="Table 2.8a" sheetId="13" r:id="rId14"/>
    <sheet name="Table 2.8b" sheetId="14" r:id="rId15"/>
    <sheet name="Table 2.8c" sheetId="15" r:id="rId16"/>
    <sheet name="Table 2.9" sheetId="16" r:id="rId17"/>
    <sheet name="Table 2.10" sheetId="17" r:id="rId18"/>
    <sheet name="Table 2.11" sheetId="18" r:id="rId19"/>
    <sheet name="Table 3.1a" sheetId="20" r:id="rId20"/>
    <sheet name="Table 3.1b" sheetId="21" r:id="rId21"/>
    <sheet name="Table 3.2" sheetId="22" r:id="rId22"/>
    <sheet name="Table 3.3" sheetId="24" r:id="rId23"/>
    <sheet name="Table 3.4" sheetId="25" r:id="rId24"/>
    <sheet name="Table 3.5" sheetId="26" r:id="rId25"/>
    <sheet name="Table 3.6" sheetId="27" r:id="rId26"/>
    <sheet name="Table 4.1" sheetId="29" r:id="rId27"/>
    <sheet name="Table 4.2" sheetId="28" r:id="rId28"/>
    <sheet name="Table 4.3" sheetId="30" r:id="rId29"/>
    <sheet name="Table 4.4" sheetId="31" r:id="rId30"/>
    <sheet name="Table 4.5" sheetId="32" r:id="rId31"/>
    <sheet name="Table 4.6a" sheetId="33" r:id="rId32"/>
    <sheet name="Table 4.6b" sheetId="34" r:id="rId33"/>
    <sheet name="Table 4.7" sheetId="35" r:id="rId34"/>
    <sheet name="Table 5.1" sheetId="36" r:id="rId35"/>
    <sheet name="Table 5.2" sheetId="37" r:id="rId36"/>
    <sheet name="Table 5.3" sheetId="38" r:id="rId37"/>
    <sheet name="Table 5.4" sheetId="39" r:id="rId38"/>
    <sheet name="Table 5.5" sheetId="40" r:id="rId39"/>
    <sheet name="Table 5.6" sheetId="41" r:id="rId40"/>
    <sheet name="Table 5.7" sheetId="42" r:id="rId41"/>
    <sheet name="Table 5.8" sheetId="43" r:id="rId42"/>
    <sheet name="Table 5.9" sheetId="44" r:id="rId43"/>
    <sheet name="Annex 1" sheetId="47" r:id="rId44"/>
    <sheet name="Annex 2" sheetId="50" r:id="rId45"/>
    <sheet name="Annex 3" sheetId="48" r:id="rId4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6" l="1"/>
  <c r="I7" i="25"/>
  <c r="O12" i="22" l="1"/>
  <c r="O13" i="22"/>
  <c r="O14" i="22"/>
  <c r="O15" i="22"/>
  <c r="O16" i="22"/>
  <c r="O17" i="22"/>
  <c r="O18" i="22"/>
  <c r="O19" i="22"/>
  <c r="O20" i="22"/>
  <c r="O21" i="22"/>
  <c r="O22" i="22"/>
  <c r="O23" i="22"/>
  <c r="O24" i="22"/>
  <c r="O25" i="22"/>
  <c r="O26" i="22"/>
  <c r="O27" i="22"/>
  <c r="L8" i="2" l="1"/>
  <c r="D11" i="40"/>
  <c r="H14" i="18" l="1"/>
  <c r="G14" i="18"/>
  <c r="F14" i="18"/>
  <c r="O123" i="21" l="1"/>
  <c r="O124" i="21"/>
  <c r="O125" i="21"/>
  <c r="O126" i="21"/>
  <c r="O127" i="21"/>
  <c r="O128" i="21"/>
  <c r="O129" i="21"/>
  <c r="O130" i="21"/>
  <c r="O131" i="21"/>
  <c r="O132" i="21"/>
  <c r="O133" i="21"/>
  <c r="O134" i="21"/>
  <c r="O135" i="21"/>
  <c r="O136" i="21"/>
  <c r="O137" i="21"/>
  <c r="O138" i="21"/>
  <c r="O139" i="21"/>
  <c r="O140" i="21"/>
  <c r="O141" i="21"/>
  <c r="O142" i="21"/>
  <c r="O143" i="21"/>
  <c r="N123" i="21"/>
  <c r="N124" i="21"/>
  <c r="N125" i="21"/>
  <c r="N126" i="21"/>
  <c r="N127" i="21"/>
  <c r="N128" i="21"/>
  <c r="N129" i="21"/>
  <c r="N130" i="21"/>
  <c r="N131" i="21"/>
  <c r="N132" i="21"/>
  <c r="N133" i="21"/>
  <c r="N134" i="21"/>
  <c r="N135" i="21"/>
  <c r="N136" i="21"/>
  <c r="N137" i="21"/>
  <c r="N138" i="21"/>
  <c r="N139" i="21"/>
  <c r="N140" i="21"/>
  <c r="N141" i="21"/>
  <c r="N142" i="21"/>
  <c r="N143" i="21"/>
  <c r="M123" i="21"/>
  <c r="M124" i="21"/>
  <c r="M125" i="21"/>
  <c r="M126" i="21"/>
  <c r="M127" i="21"/>
  <c r="M128" i="21"/>
  <c r="M129" i="21"/>
  <c r="M130" i="21"/>
  <c r="M131" i="21"/>
  <c r="M132" i="21"/>
  <c r="M133" i="21"/>
  <c r="M134" i="21"/>
  <c r="M135" i="21"/>
  <c r="M136" i="21"/>
  <c r="M137" i="21"/>
  <c r="M138" i="21"/>
  <c r="M139" i="21"/>
  <c r="M140" i="21"/>
  <c r="M141" i="21"/>
  <c r="M142" i="21"/>
  <c r="M143" i="21"/>
  <c r="L123" i="21"/>
  <c r="L124" i="21"/>
  <c r="L125" i="21"/>
  <c r="L126" i="21"/>
  <c r="L127" i="21"/>
  <c r="L128" i="21"/>
  <c r="L129" i="21"/>
  <c r="L130" i="21"/>
  <c r="L131" i="21"/>
  <c r="L132" i="21"/>
  <c r="L133" i="21"/>
  <c r="L134" i="21"/>
  <c r="L135" i="21"/>
  <c r="L136" i="21"/>
  <c r="L137" i="21"/>
  <c r="L138" i="21"/>
  <c r="L139" i="21"/>
  <c r="L140" i="21"/>
  <c r="L141" i="21"/>
  <c r="L142" i="21"/>
  <c r="L143" i="21"/>
  <c r="N12" i="22"/>
  <c r="N13" i="22"/>
  <c r="N14" i="22"/>
  <c r="N15" i="22"/>
  <c r="N16" i="22"/>
  <c r="N17" i="22"/>
  <c r="N18" i="22"/>
  <c r="N19" i="22"/>
  <c r="N20" i="22"/>
  <c r="N21" i="22"/>
  <c r="N22" i="22"/>
  <c r="N23" i="22"/>
  <c r="N24" i="22"/>
  <c r="N25" i="22"/>
  <c r="N26" i="22"/>
  <c r="N27" i="22"/>
  <c r="M12" i="22"/>
  <c r="M13" i="22"/>
  <c r="M14" i="22"/>
  <c r="M15" i="22"/>
  <c r="M16" i="22"/>
  <c r="M17" i="22"/>
  <c r="M18" i="22"/>
  <c r="M19" i="22"/>
  <c r="M20" i="22"/>
  <c r="M21" i="22"/>
  <c r="M22" i="22"/>
  <c r="M23" i="22"/>
  <c r="M24" i="22"/>
  <c r="M25" i="22"/>
  <c r="M26" i="22"/>
  <c r="M27" i="22"/>
  <c r="L13" i="22"/>
  <c r="L14" i="22"/>
  <c r="L15" i="22"/>
  <c r="L16" i="22"/>
  <c r="L17" i="22"/>
  <c r="L18" i="22"/>
  <c r="L19" i="22"/>
  <c r="L20" i="22"/>
  <c r="L21" i="22"/>
  <c r="L22" i="22"/>
  <c r="L23" i="22"/>
  <c r="L24" i="22"/>
  <c r="L25" i="22"/>
  <c r="L26" i="22"/>
  <c r="L27" i="22"/>
  <c r="L12" i="22"/>
  <c r="L9" i="2" l="1"/>
  <c r="L10" i="2"/>
  <c r="L12" i="2"/>
  <c r="L13" i="2"/>
  <c r="L15" i="2"/>
  <c r="L16" i="2"/>
  <c r="H8" i="5"/>
  <c r="G8" i="5"/>
  <c r="F8" i="5"/>
  <c r="D8" i="5"/>
  <c r="C8" i="5"/>
  <c r="L122" i="5"/>
  <c r="K122" i="5"/>
  <c r="J122" i="5"/>
  <c r="B8" i="5"/>
  <c r="L115" i="5"/>
  <c r="L116" i="5"/>
  <c r="L117" i="5"/>
  <c r="L118" i="5"/>
  <c r="K115" i="5"/>
  <c r="K116" i="5"/>
  <c r="K117" i="5"/>
  <c r="K118" i="5"/>
  <c r="J115" i="5"/>
  <c r="J116" i="5"/>
  <c r="J117" i="5"/>
  <c r="J118" i="5"/>
  <c r="H8" i="4"/>
  <c r="G8" i="4"/>
  <c r="F8" i="4"/>
  <c r="J8" i="4" s="1"/>
  <c r="J8" i="5" l="1"/>
  <c r="D7" i="31"/>
  <c r="C7" i="7" l="1"/>
  <c r="C7" i="6"/>
  <c r="J8" i="22" l="1"/>
  <c r="I8" i="22"/>
  <c r="H8" i="22"/>
  <c r="G8" i="22"/>
  <c r="C8" i="22"/>
  <c r="D8" i="22"/>
  <c r="E8" i="22"/>
  <c r="B8" i="22"/>
  <c r="C8" i="29" l="1"/>
  <c r="B8" i="29"/>
  <c r="D8" i="29" s="1"/>
  <c r="I15" i="37" l="1"/>
  <c r="J15" i="37"/>
  <c r="K15" i="37"/>
  <c r="L15" i="37"/>
  <c r="H15" i="37"/>
  <c r="C10" i="8"/>
  <c r="B10" i="8"/>
  <c r="G32" i="19"/>
  <c r="F32" i="19"/>
  <c r="J8" i="36"/>
  <c r="J9" i="36"/>
  <c r="J10" i="36"/>
  <c r="J7" i="36"/>
  <c r="C12" i="35"/>
  <c r="C10" i="34"/>
  <c r="C10" i="33"/>
  <c r="D7" i="32"/>
  <c r="C7" i="30"/>
  <c r="F8" i="28"/>
  <c r="E8" i="28"/>
  <c r="J9" i="24"/>
  <c r="K9" i="24"/>
  <c r="L9" i="24"/>
  <c r="M9" i="24"/>
  <c r="N9" i="24"/>
  <c r="I9" i="24"/>
  <c r="H8" i="20"/>
  <c r="I8" i="20"/>
  <c r="J8" i="20"/>
  <c r="G8" i="20"/>
  <c r="G15" i="16" l="1"/>
  <c r="H15" i="16"/>
  <c r="F15" i="16"/>
  <c r="F17" i="16" s="1"/>
  <c r="B26" i="13" l="1"/>
  <c r="H8" i="12"/>
  <c r="H9" i="12"/>
  <c r="H10" i="12"/>
  <c r="H11" i="12"/>
  <c r="H7" i="12"/>
  <c r="D25" i="10"/>
  <c r="C25" i="10"/>
  <c r="B25" i="10"/>
  <c r="K12" i="5" l="1"/>
  <c r="J8" i="21" l="1"/>
  <c r="I8" i="21"/>
  <c r="H8" i="21"/>
  <c r="G8" i="21"/>
  <c r="C8" i="21"/>
  <c r="D8" i="21"/>
  <c r="E8" i="21"/>
  <c r="B8" i="21"/>
  <c r="L8" i="21" l="1"/>
  <c r="I22" i="28"/>
  <c r="H22" i="28"/>
  <c r="I21" i="28"/>
  <c r="H21" i="28"/>
  <c r="I20" i="28"/>
  <c r="H20" i="28"/>
  <c r="I19" i="28"/>
  <c r="H19" i="28"/>
  <c r="I18" i="28"/>
  <c r="H18" i="28"/>
  <c r="I17" i="28"/>
  <c r="H17" i="28"/>
  <c r="I16" i="28"/>
  <c r="H16" i="28"/>
  <c r="I15" i="28"/>
  <c r="H15" i="28"/>
  <c r="I14" i="28"/>
  <c r="H14" i="28"/>
  <c r="I13" i="28"/>
  <c r="H13" i="28"/>
  <c r="I12" i="28"/>
  <c r="H12" i="28"/>
  <c r="I11" i="28"/>
  <c r="H11" i="28"/>
  <c r="I10" i="28"/>
  <c r="H10" i="28"/>
  <c r="I8" i="28"/>
  <c r="H8" i="28"/>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10" i="29"/>
  <c r="P12" i="24" l="1"/>
  <c r="Q12" i="24"/>
  <c r="R12" i="24"/>
  <c r="S12" i="24"/>
  <c r="T12" i="24"/>
  <c r="U12" i="24"/>
  <c r="P13" i="24"/>
  <c r="Q13" i="24"/>
  <c r="R13" i="24"/>
  <c r="S13" i="24"/>
  <c r="T13" i="24"/>
  <c r="U13" i="24"/>
  <c r="P14" i="24"/>
  <c r="Q14" i="24"/>
  <c r="R14" i="24"/>
  <c r="S14" i="24"/>
  <c r="T14" i="24"/>
  <c r="U14" i="24"/>
  <c r="P15" i="24"/>
  <c r="Q15" i="24"/>
  <c r="R15" i="24"/>
  <c r="S15" i="24"/>
  <c r="T15" i="24"/>
  <c r="U15" i="24"/>
  <c r="P16" i="24"/>
  <c r="Q16" i="24"/>
  <c r="R16" i="24"/>
  <c r="S16" i="24"/>
  <c r="T16" i="24"/>
  <c r="U16" i="24"/>
  <c r="P17" i="24"/>
  <c r="Q17" i="24"/>
  <c r="R17" i="24"/>
  <c r="S17" i="24"/>
  <c r="T17" i="24"/>
  <c r="U17" i="24"/>
  <c r="P18" i="24"/>
  <c r="Q18" i="24"/>
  <c r="R18" i="24"/>
  <c r="S18" i="24"/>
  <c r="T18" i="24"/>
  <c r="U18" i="24"/>
  <c r="P19" i="24"/>
  <c r="Q19" i="24"/>
  <c r="R19" i="24"/>
  <c r="S19" i="24"/>
  <c r="T19" i="24"/>
  <c r="U19" i="24"/>
  <c r="P20" i="24"/>
  <c r="Q20" i="24"/>
  <c r="R20" i="24"/>
  <c r="S20" i="24"/>
  <c r="T20" i="24"/>
  <c r="U20" i="24"/>
  <c r="P21" i="24"/>
  <c r="Q21" i="24"/>
  <c r="R21" i="24"/>
  <c r="S21" i="24"/>
  <c r="T21" i="24"/>
  <c r="U21" i="24"/>
  <c r="P22" i="24"/>
  <c r="Q22" i="24"/>
  <c r="R22" i="24"/>
  <c r="S22" i="24"/>
  <c r="T22" i="24"/>
  <c r="U22" i="24"/>
  <c r="P23" i="24"/>
  <c r="Q23" i="24"/>
  <c r="R23" i="24"/>
  <c r="S23" i="24"/>
  <c r="T23" i="24"/>
  <c r="U23" i="24"/>
  <c r="P24" i="24"/>
  <c r="Q24" i="24"/>
  <c r="R24" i="24"/>
  <c r="S24" i="24"/>
  <c r="T24" i="24"/>
  <c r="U24" i="24"/>
  <c r="P25" i="24"/>
  <c r="Q25" i="24"/>
  <c r="R25" i="24"/>
  <c r="S25" i="24"/>
  <c r="T25" i="24"/>
  <c r="U25" i="24"/>
  <c r="P26" i="24"/>
  <c r="Q26" i="24"/>
  <c r="R26" i="24"/>
  <c r="S26" i="24"/>
  <c r="T26" i="24"/>
  <c r="U26" i="24"/>
  <c r="P27" i="24"/>
  <c r="Q27" i="24"/>
  <c r="R27" i="24"/>
  <c r="S27" i="24"/>
  <c r="T27" i="24"/>
  <c r="U27" i="24"/>
  <c r="P28" i="24"/>
  <c r="Q28" i="24"/>
  <c r="R28" i="24"/>
  <c r="S28" i="24"/>
  <c r="T28" i="24"/>
  <c r="U28" i="24"/>
  <c r="P29" i="24"/>
  <c r="Q29" i="24"/>
  <c r="R29" i="24"/>
  <c r="S29" i="24"/>
  <c r="T29" i="24"/>
  <c r="U29" i="24"/>
  <c r="P30" i="24"/>
  <c r="Q30" i="24"/>
  <c r="R30" i="24"/>
  <c r="S30" i="24"/>
  <c r="T30" i="24"/>
  <c r="U30" i="24"/>
  <c r="P31" i="24"/>
  <c r="Q31" i="24"/>
  <c r="R31" i="24"/>
  <c r="S31" i="24"/>
  <c r="T31" i="24"/>
  <c r="U31" i="24"/>
  <c r="P32" i="24"/>
  <c r="Q32" i="24"/>
  <c r="R32" i="24"/>
  <c r="S32" i="24"/>
  <c r="T32" i="24"/>
  <c r="U32" i="24"/>
  <c r="P33" i="24"/>
  <c r="Q33" i="24"/>
  <c r="R33" i="24"/>
  <c r="S33" i="24"/>
  <c r="T33" i="24"/>
  <c r="U33" i="24"/>
  <c r="P34" i="24"/>
  <c r="Q34" i="24"/>
  <c r="R34" i="24"/>
  <c r="S34" i="24"/>
  <c r="T34" i="24"/>
  <c r="U34" i="24"/>
  <c r="P35" i="24"/>
  <c r="Q35" i="24"/>
  <c r="R35" i="24"/>
  <c r="S35" i="24"/>
  <c r="T35" i="24"/>
  <c r="U35" i="24"/>
  <c r="P36" i="24"/>
  <c r="Q36" i="24"/>
  <c r="R36" i="24"/>
  <c r="S36" i="24"/>
  <c r="T36" i="24"/>
  <c r="U36" i="24"/>
  <c r="P37" i="24"/>
  <c r="Q37" i="24"/>
  <c r="R37" i="24"/>
  <c r="S37" i="24"/>
  <c r="T37" i="24"/>
  <c r="U37" i="24"/>
  <c r="P38" i="24"/>
  <c r="Q38" i="24"/>
  <c r="R38" i="24"/>
  <c r="S38" i="24"/>
  <c r="T38" i="24"/>
  <c r="U38" i="24"/>
  <c r="P39" i="24"/>
  <c r="Q39" i="24"/>
  <c r="R39" i="24"/>
  <c r="S39" i="24"/>
  <c r="T39" i="24"/>
  <c r="U39" i="24"/>
  <c r="P40" i="24"/>
  <c r="Q40" i="24"/>
  <c r="R40" i="24"/>
  <c r="S40" i="24"/>
  <c r="T40" i="24"/>
  <c r="U40" i="24"/>
  <c r="P41" i="24"/>
  <c r="Q41" i="24"/>
  <c r="R41" i="24"/>
  <c r="S41" i="24"/>
  <c r="T41" i="24"/>
  <c r="U41" i="24"/>
  <c r="P42" i="24"/>
  <c r="Q42" i="24"/>
  <c r="R42" i="24"/>
  <c r="S42" i="24"/>
  <c r="T42" i="24"/>
  <c r="U42" i="24"/>
  <c r="P43" i="24"/>
  <c r="Q43" i="24"/>
  <c r="R43" i="24"/>
  <c r="S43" i="24"/>
  <c r="T43" i="24"/>
  <c r="U43" i="24"/>
  <c r="P44" i="24"/>
  <c r="Q44" i="24"/>
  <c r="R44" i="24"/>
  <c r="S44" i="24"/>
  <c r="T44" i="24"/>
  <c r="U44" i="24"/>
  <c r="P45" i="24"/>
  <c r="Q45" i="24"/>
  <c r="R45" i="24"/>
  <c r="S45" i="24"/>
  <c r="T45" i="24"/>
  <c r="U45" i="24"/>
  <c r="P46" i="24"/>
  <c r="Q46" i="24"/>
  <c r="R46" i="24"/>
  <c r="S46" i="24"/>
  <c r="T46" i="24"/>
  <c r="U46" i="24"/>
  <c r="P47" i="24"/>
  <c r="Q47" i="24"/>
  <c r="R47" i="24"/>
  <c r="S47" i="24"/>
  <c r="T47" i="24"/>
  <c r="U47" i="24"/>
  <c r="P48" i="24"/>
  <c r="Q48" i="24"/>
  <c r="R48" i="24"/>
  <c r="S48" i="24"/>
  <c r="T48" i="24"/>
  <c r="U48" i="24"/>
  <c r="P49" i="24"/>
  <c r="Q49" i="24"/>
  <c r="R49" i="24"/>
  <c r="S49" i="24"/>
  <c r="T49" i="24"/>
  <c r="U49" i="24"/>
  <c r="P50" i="24"/>
  <c r="Q50" i="24"/>
  <c r="R50" i="24"/>
  <c r="S50" i="24"/>
  <c r="T50" i="24"/>
  <c r="U50" i="24"/>
  <c r="P51" i="24"/>
  <c r="Q51" i="24"/>
  <c r="R51" i="24"/>
  <c r="S51" i="24"/>
  <c r="T51" i="24"/>
  <c r="U51" i="24"/>
  <c r="P52" i="24"/>
  <c r="Q52" i="24"/>
  <c r="R52" i="24"/>
  <c r="S52" i="24"/>
  <c r="T52" i="24"/>
  <c r="U52" i="24"/>
  <c r="P53" i="24"/>
  <c r="Q53" i="24"/>
  <c r="R53" i="24"/>
  <c r="S53" i="24"/>
  <c r="T53" i="24"/>
  <c r="U53" i="24"/>
  <c r="P54" i="24"/>
  <c r="Q54" i="24"/>
  <c r="R54" i="24"/>
  <c r="S54" i="24"/>
  <c r="T54" i="24"/>
  <c r="U54" i="24"/>
  <c r="P55" i="24"/>
  <c r="Q55" i="24"/>
  <c r="R55" i="24"/>
  <c r="S55" i="24"/>
  <c r="T55" i="24"/>
  <c r="U55" i="24"/>
  <c r="U11" i="24"/>
  <c r="T11" i="24"/>
  <c r="S11" i="24"/>
  <c r="R11" i="24"/>
  <c r="Q11" i="24"/>
  <c r="P11" i="24"/>
  <c r="Q9" i="24"/>
  <c r="R9" i="24"/>
  <c r="S9" i="24"/>
  <c r="T9" i="24"/>
  <c r="U9" i="24"/>
  <c r="P9" i="24"/>
  <c r="O85" i="22"/>
  <c r="N85" i="22"/>
  <c r="M85" i="22"/>
  <c r="L85" i="22"/>
  <c r="O84" i="22"/>
  <c r="N84" i="22"/>
  <c r="M84" i="22"/>
  <c r="L84" i="22"/>
  <c r="O83" i="22"/>
  <c r="N83" i="22"/>
  <c r="M83" i="22"/>
  <c r="L83" i="22"/>
  <c r="O82" i="22"/>
  <c r="N82" i="22"/>
  <c r="M82" i="22"/>
  <c r="L82" i="22"/>
  <c r="O81" i="22"/>
  <c r="N81" i="22"/>
  <c r="M81" i="22"/>
  <c r="L81" i="22"/>
  <c r="O80" i="22"/>
  <c r="N80" i="22"/>
  <c r="M80" i="22"/>
  <c r="L80" i="22"/>
  <c r="O79" i="22"/>
  <c r="N79" i="22"/>
  <c r="M79" i="22"/>
  <c r="L79" i="22"/>
  <c r="O78" i="22"/>
  <c r="N78" i="22"/>
  <c r="M78" i="22"/>
  <c r="L78" i="22"/>
  <c r="O77" i="22"/>
  <c r="N77" i="22"/>
  <c r="M77" i="22"/>
  <c r="L77" i="22"/>
  <c r="O76" i="22"/>
  <c r="N76" i="22"/>
  <c r="M76" i="22"/>
  <c r="L76" i="22"/>
  <c r="O75" i="22"/>
  <c r="N75" i="22"/>
  <c r="M75" i="22"/>
  <c r="L75" i="22"/>
  <c r="O74" i="22"/>
  <c r="N74" i="22"/>
  <c r="M74" i="22"/>
  <c r="L74" i="22"/>
  <c r="O73" i="22"/>
  <c r="N73" i="22"/>
  <c r="M73" i="22"/>
  <c r="L73" i="22"/>
  <c r="O72" i="22"/>
  <c r="N72" i="22"/>
  <c r="M72" i="22"/>
  <c r="L72" i="22"/>
  <c r="O71" i="22"/>
  <c r="N71" i="22"/>
  <c r="M71" i="22"/>
  <c r="L71" i="22"/>
  <c r="O70" i="22"/>
  <c r="N70" i="22"/>
  <c r="M70" i="22"/>
  <c r="L70" i="22"/>
  <c r="O69" i="22"/>
  <c r="N69" i="22"/>
  <c r="M69" i="22"/>
  <c r="L69" i="22"/>
  <c r="O68" i="22"/>
  <c r="N68" i="22"/>
  <c r="M68" i="22"/>
  <c r="L68" i="22"/>
  <c r="O67" i="22"/>
  <c r="N67" i="22"/>
  <c r="M67" i="22"/>
  <c r="L67" i="22"/>
  <c r="O66" i="22"/>
  <c r="N66" i="22"/>
  <c r="M66" i="22"/>
  <c r="L66" i="22"/>
  <c r="O65" i="22"/>
  <c r="N65" i="22"/>
  <c r="M65" i="22"/>
  <c r="L65" i="22"/>
  <c r="O64" i="22"/>
  <c r="N64" i="22"/>
  <c r="M64" i="22"/>
  <c r="L64" i="22"/>
  <c r="O63" i="22"/>
  <c r="N63" i="22"/>
  <c r="M63" i="22"/>
  <c r="L63" i="22"/>
  <c r="O62" i="22"/>
  <c r="N62" i="22"/>
  <c r="M62" i="22"/>
  <c r="L62" i="22"/>
  <c r="O61" i="22"/>
  <c r="N61" i="22"/>
  <c r="M61" i="22"/>
  <c r="L61" i="22"/>
  <c r="O60" i="22"/>
  <c r="N60" i="22"/>
  <c r="M60" i="22"/>
  <c r="L60" i="22"/>
  <c r="O59" i="22"/>
  <c r="N59" i="22"/>
  <c r="M59" i="22"/>
  <c r="L59" i="22"/>
  <c r="O58" i="22"/>
  <c r="N58" i="22"/>
  <c r="M58" i="22"/>
  <c r="L58" i="22"/>
  <c r="O57" i="22"/>
  <c r="N57" i="22"/>
  <c r="M57" i="22"/>
  <c r="L57" i="22"/>
  <c r="O56" i="22"/>
  <c r="N56" i="22"/>
  <c r="M56" i="22"/>
  <c r="L56" i="22"/>
  <c r="O55" i="22"/>
  <c r="N55" i="22"/>
  <c r="M55" i="22"/>
  <c r="L55" i="22"/>
  <c r="O54" i="22"/>
  <c r="N54" i="22"/>
  <c r="M54" i="22"/>
  <c r="L54" i="22"/>
  <c r="O53" i="22"/>
  <c r="N53" i="22"/>
  <c r="M53" i="22"/>
  <c r="L53" i="22"/>
  <c r="O52" i="22"/>
  <c r="N52" i="22"/>
  <c r="M52" i="22"/>
  <c r="L52" i="22"/>
  <c r="O51" i="22"/>
  <c r="N51" i="22"/>
  <c r="M51" i="22"/>
  <c r="L51" i="22"/>
  <c r="O50" i="22"/>
  <c r="N50" i="22"/>
  <c r="M50" i="22"/>
  <c r="L50" i="22"/>
  <c r="O49" i="22"/>
  <c r="N49" i="22"/>
  <c r="M49" i="22"/>
  <c r="L49" i="22"/>
  <c r="O48" i="22"/>
  <c r="N48" i="22"/>
  <c r="M48" i="22"/>
  <c r="L48" i="22"/>
  <c r="O47" i="22"/>
  <c r="N47" i="22"/>
  <c r="M47" i="22"/>
  <c r="L47" i="22"/>
  <c r="O46" i="22"/>
  <c r="N46" i="22"/>
  <c r="M46" i="22"/>
  <c r="L46" i="22"/>
  <c r="O45" i="22"/>
  <c r="N45" i="22"/>
  <c r="M45" i="22"/>
  <c r="L45" i="22"/>
  <c r="O44" i="22"/>
  <c r="N44" i="22"/>
  <c r="M44" i="22"/>
  <c r="L44" i="22"/>
  <c r="O43" i="22"/>
  <c r="N43" i="22"/>
  <c r="M43" i="22"/>
  <c r="L43" i="22"/>
  <c r="O42" i="22"/>
  <c r="N42" i="22"/>
  <c r="M42" i="22"/>
  <c r="L42" i="22"/>
  <c r="O41" i="22"/>
  <c r="N41" i="22"/>
  <c r="M41" i="22"/>
  <c r="L41" i="22"/>
  <c r="O40" i="22"/>
  <c r="N40" i="22"/>
  <c r="M40" i="22"/>
  <c r="L40" i="22"/>
  <c r="O39" i="22"/>
  <c r="N39" i="22"/>
  <c r="M39" i="22"/>
  <c r="L39" i="22"/>
  <c r="O38" i="22"/>
  <c r="N38" i="22"/>
  <c r="M38" i="22"/>
  <c r="L38" i="22"/>
  <c r="O37" i="22"/>
  <c r="N37" i="22"/>
  <c r="M37" i="22"/>
  <c r="L37" i="22"/>
  <c r="O36" i="22"/>
  <c r="N36" i="22"/>
  <c r="M36" i="22"/>
  <c r="L36" i="22"/>
  <c r="O35" i="22"/>
  <c r="N35" i="22"/>
  <c r="M35" i="22"/>
  <c r="L35" i="22"/>
  <c r="O34" i="22"/>
  <c r="N34" i="22"/>
  <c r="M34" i="22"/>
  <c r="L34" i="22"/>
  <c r="O33" i="22"/>
  <c r="N33" i="22"/>
  <c r="M33" i="22"/>
  <c r="L33" i="22"/>
  <c r="O32" i="22"/>
  <c r="N32" i="22"/>
  <c r="M32" i="22"/>
  <c r="L32" i="22"/>
  <c r="O31" i="22"/>
  <c r="N31" i="22"/>
  <c r="M31" i="22"/>
  <c r="L31" i="22"/>
  <c r="O30" i="22"/>
  <c r="N30" i="22"/>
  <c r="M30" i="22"/>
  <c r="L30" i="22"/>
  <c r="O29" i="22"/>
  <c r="N29" i="22"/>
  <c r="M29" i="22"/>
  <c r="L29" i="22"/>
  <c r="O28" i="22"/>
  <c r="N28" i="22"/>
  <c r="M28" i="22"/>
  <c r="L28" i="22"/>
  <c r="O11" i="22"/>
  <c r="N11" i="22"/>
  <c r="M11" i="22"/>
  <c r="L11" i="22"/>
  <c r="O10" i="22"/>
  <c r="N10" i="22"/>
  <c r="M10" i="22"/>
  <c r="L10" i="22"/>
  <c r="O8" i="22"/>
  <c r="N8" i="22"/>
  <c r="M8" i="22"/>
  <c r="L8" i="22"/>
  <c r="M8" i="21"/>
  <c r="N8" i="21"/>
  <c r="O8" i="21"/>
  <c r="L11" i="21"/>
  <c r="M11" i="21"/>
  <c r="N11" i="21"/>
  <c r="O11" i="21"/>
  <c r="L12" i="21"/>
  <c r="M12" i="21"/>
  <c r="N12" i="21"/>
  <c r="O12" i="21"/>
  <c r="L13" i="21"/>
  <c r="M13" i="21"/>
  <c r="N13" i="21"/>
  <c r="O13" i="21"/>
  <c r="L14" i="21"/>
  <c r="M14" i="21"/>
  <c r="N14" i="21"/>
  <c r="O14" i="21"/>
  <c r="L15" i="21"/>
  <c r="M15" i="21"/>
  <c r="N15" i="21"/>
  <c r="O15" i="21"/>
  <c r="L16" i="21"/>
  <c r="M16" i="21"/>
  <c r="N16" i="21"/>
  <c r="O16" i="21"/>
  <c r="L17" i="21"/>
  <c r="M17" i="21"/>
  <c r="N17" i="21"/>
  <c r="O17" i="21"/>
  <c r="L18" i="21"/>
  <c r="M18" i="21"/>
  <c r="N18" i="21"/>
  <c r="O18" i="21"/>
  <c r="L19" i="21"/>
  <c r="M19" i="21"/>
  <c r="N19" i="21"/>
  <c r="O19" i="21"/>
  <c r="L20" i="21"/>
  <c r="M20" i="21"/>
  <c r="N20" i="21"/>
  <c r="O20" i="21"/>
  <c r="L21" i="21"/>
  <c r="M21" i="21"/>
  <c r="N21" i="21"/>
  <c r="O21" i="21"/>
  <c r="L22" i="21"/>
  <c r="M22" i="21"/>
  <c r="N22" i="21"/>
  <c r="O22" i="21"/>
  <c r="L23" i="21"/>
  <c r="M23" i="21"/>
  <c r="N23" i="21"/>
  <c r="O23" i="21"/>
  <c r="L24" i="21"/>
  <c r="M24" i="21"/>
  <c r="N24" i="21"/>
  <c r="O24" i="21"/>
  <c r="L25" i="21"/>
  <c r="M25" i="21"/>
  <c r="N25" i="21"/>
  <c r="O25" i="21"/>
  <c r="L26" i="21"/>
  <c r="M26" i="21"/>
  <c r="N26" i="21"/>
  <c r="O26" i="21"/>
  <c r="L27" i="21"/>
  <c r="M27" i="21"/>
  <c r="N27" i="21"/>
  <c r="O27" i="21"/>
  <c r="L28" i="21"/>
  <c r="M28" i="21"/>
  <c r="N28" i="21"/>
  <c r="O28" i="21"/>
  <c r="L29" i="21"/>
  <c r="M29" i="21"/>
  <c r="N29" i="21"/>
  <c r="O29" i="21"/>
  <c r="L30" i="21"/>
  <c r="M30" i="21"/>
  <c r="N30" i="21"/>
  <c r="O30" i="21"/>
  <c r="L31" i="21"/>
  <c r="M31" i="21"/>
  <c r="N31" i="21"/>
  <c r="O31" i="21"/>
  <c r="L32" i="21"/>
  <c r="M32" i="21"/>
  <c r="N32" i="21"/>
  <c r="O32" i="21"/>
  <c r="L33" i="21"/>
  <c r="M33" i="21"/>
  <c r="N33" i="21"/>
  <c r="O33" i="21"/>
  <c r="L34" i="21"/>
  <c r="M34" i="21"/>
  <c r="N34" i="21"/>
  <c r="O34" i="21"/>
  <c r="L35" i="21"/>
  <c r="M35" i="21"/>
  <c r="N35" i="21"/>
  <c r="O35" i="21"/>
  <c r="L36" i="21"/>
  <c r="M36" i="21"/>
  <c r="N36" i="21"/>
  <c r="O36" i="21"/>
  <c r="L37" i="21"/>
  <c r="M37" i="21"/>
  <c r="N37" i="21"/>
  <c r="O37" i="21"/>
  <c r="L38" i="21"/>
  <c r="M38" i="21"/>
  <c r="N38" i="21"/>
  <c r="O38" i="21"/>
  <c r="L39" i="21"/>
  <c r="M39" i="21"/>
  <c r="N39" i="21"/>
  <c r="O39" i="21"/>
  <c r="L40" i="21"/>
  <c r="M40" i="21"/>
  <c r="N40" i="21"/>
  <c r="O40" i="21"/>
  <c r="L41" i="21"/>
  <c r="M41" i="21"/>
  <c r="N41" i="21"/>
  <c r="O41" i="21"/>
  <c r="L42" i="21"/>
  <c r="M42" i="21"/>
  <c r="N42" i="21"/>
  <c r="O42" i="21"/>
  <c r="L43" i="21"/>
  <c r="M43" i="21"/>
  <c r="N43" i="21"/>
  <c r="O43" i="21"/>
  <c r="L44" i="21"/>
  <c r="M44" i="21"/>
  <c r="N44" i="21"/>
  <c r="O44" i="21"/>
  <c r="L45" i="21"/>
  <c r="M45" i="21"/>
  <c r="N45" i="21"/>
  <c r="O45" i="21"/>
  <c r="L46" i="21"/>
  <c r="M46" i="21"/>
  <c r="N46" i="21"/>
  <c r="O46" i="21"/>
  <c r="L47" i="21"/>
  <c r="M47" i="21"/>
  <c r="N47" i="21"/>
  <c r="O47" i="21"/>
  <c r="L48" i="21"/>
  <c r="M48" i="21"/>
  <c r="N48" i="21"/>
  <c r="O48" i="21"/>
  <c r="L49" i="21"/>
  <c r="M49" i="21"/>
  <c r="N49" i="21"/>
  <c r="O49" i="21"/>
  <c r="L50" i="21"/>
  <c r="M50" i="21"/>
  <c r="N50" i="21"/>
  <c r="O50" i="21"/>
  <c r="L51" i="21"/>
  <c r="M51" i="21"/>
  <c r="N51" i="21"/>
  <c r="O51" i="21"/>
  <c r="L52" i="21"/>
  <c r="M52" i="21"/>
  <c r="N52" i="21"/>
  <c r="O52" i="21"/>
  <c r="L53" i="21"/>
  <c r="M53" i="21"/>
  <c r="N53" i="21"/>
  <c r="O53" i="21"/>
  <c r="L54" i="21"/>
  <c r="M54" i="21"/>
  <c r="N54" i="21"/>
  <c r="O54" i="21"/>
  <c r="L55" i="21"/>
  <c r="M55" i="21"/>
  <c r="N55" i="21"/>
  <c r="O55" i="21"/>
  <c r="L56" i="21"/>
  <c r="M56" i="21"/>
  <c r="N56" i="21"/>
  <c r="O56" i="21"/>
  <c r="L57" i="21"/>
  <c r="M57" i="21"/>
  <c r="N57" i="21"/>
  <c r="O57" i="21"/>
  <c r="L58" i="21"/>
  <c r="M58" i="21"/>
  <c r="N58" i="21"/>
  <c r="O58" i="21"/>
  <c r="L59" i="21"/>
  <c r="M59" i="21"/>
  <c r="N59" i="21"/>
  <c r="O59" i="21"/>
  <c r="L60" i="21"/>
  <c r="M60" i="21"/>
  <c r="N60" i="21"/>
  <c r="O60" i="21"/>
  <c r="L61" i="21"/>
  <c r="M61" i="21"/>
  <c r="N61" i="21"/>
  <c r="O61" i="21"/>
  <c r="L62" i="21"/>
  <c r="M62" i="21"/>
  <c r="N62" i="21"/>
  <c r="O62" i="21"/>
  <c r="L63" i="21"/>
  <c r="M63" i="21"/>
  <c r="N63" i="21"/>
  <c r="O63" i="21"/>
  <c r="L64" i="21"/>
  <c r="M64" i="21"/>
  <c r="N64" i="21"/>
  <c r="O64" i="21"/>
  <c r="L65" i="21"/>
  <c r="M65" i="21"/>
  <c r="N65" i="21"/>
  <c r="O65" i="21"/>
  <c r="L66" i="21"/>
  <c r="M66" i="21"/>
  <c r="N66" i="21"/>
  <c r="O66" i="21"/>
  <c r="L67" i="21"/>
  <c r="M67" i="21"/>
  <c r="N67" i="21"/>
  <c r="O67" i="21"/>
  <c r="L68" i="21"/>
  <c r="M68" i="21"/>
  <c r="N68" i="21"/>
  <c r="O68" i="21"/>
  <c r="L69" i="21"/>
  <c r="M69" i="21"/>
  <c r="N69" i="21"/>
  <c r="O69" i="21"/>
  <c r="L70" i="21"/>
  <c r="M70" i="21"/>
  <c r="N70" i="21"/>
  <c r="O70" i="21"/>
  <c r="L71" i="21"/>
  <c r="M71" i="21"/>
  <c r="N71" i="21"/>
  <c r="O71" i="21"/>
  <c r="L72" i="21"/>
  <c r="M72" i="21"/>
  <c r="N72" i="21"/>
  <c r="O72" i="21"/>
  <c r="L73" i="21"/>
  <c r="M73" i="21"/>
  <c r="N73" i="21"/>
  <c r="O73" i="21"/>
  <c r="L74" i="21"/>
  <c r="M74" i="21"/>
  <c r="N74" i="21"/>
  <c r="O74" i="21"/>
  <c r="L75" i="21"/>
  <c r="M75" i="21"/>
  <c r="N75" i="21"/>
  <c r="O75" i="21"/>
  <c r="L76" i="21"/>
  <c r="M76" i="21"/>
  <c r="N76" i="21"/>
  <c r="O76" i="21"/>
  <c r="L77" i="21"/>
  <c r="M77" i="21"/>
  <c r="N77" i="21"/>
  <c r="O77" i="21"/>
  <c r="L78" i="21"/>
  <c r="M78" i="21"/>
  <c r="N78" i="21"/>
  <c r="O78" i="21"/>
  <c r="L79" i="21"/>
  <c r="M79" i="21"/>
  <c r="N79" i="21"/>
  <c r="O79" i="21"/>
  <c r="L80" i="21"/>
  <c r="M80" i="21"/>
  <c r="N80" i="21"/>
  <c r="O80" i="21"/>
  <c r="L81" i="21"/>
  <c r="M81" i="21"/>
  <c r="N81" i="21"/>
  <c r="O81" i="21"/>
  <c r="L82" i="21"/>
  <c r="M82" i="21"/>
  <c r="N82" i="21"/>
  <c r="O82" i="21"/>
  <c r="L83" i="21"/>
  <c r="M83" i="21"/>
  <c r="N83" i="21"/>
  <c r="O83" i="21"/>
  <c r="L84" i="21"/>
  <c r="M84" i="21"/>
  <c r="N84" i="21"/>
  <c r="O84" i="21"/>
  <c r="L85" i="21"/>
  <c r="M85" i="21"/>
  <c r="N85" i="21"/>
  <c r="O85" i="21"/>
  <c r="L86" i="21"/>
  <c r="M86" i="21"/>
  <c r="N86" i="21"/>
  <c r="O86" i="21"/>
  <c r="L87" i="21"/>
  <c r="M87" i="21"/>
  <c r="N87" i="21"/>
  <c r="O87" i="21"/>
  <c r="L88" i="21"/>
  <c r="M88" i="21"/>
  <c r="N88" i="21"/>
  <c r="O88" i="21"/>
  <c r="L89" i="21"/>
  <c r="M89" i="21"/>
  <c r="N89" i="21"/>
  <c r="O89" i="21"/>
  <c r="L90" i="21"/>
  <c r="M90" i="21"/>
  <c r="N90" i="21"/>
  <c r="O90" i="21"/>
  <c r="L91" i="21"/>
  <c r="M91" i="21"/>
  <c r="N91" i="21"/>
  <c r="O91" i="21"/>
  <c r="L92" i="21"/>
  <c r="M92" i="21"/>
  <c r="N92" i="21"/>
  <c r="O92" i="21"/>
  <c r="L93" i="21"/>
  <c r="M93" i="21"/>
  <c r="N93" i="21"/>
  <c r="O93" i="21"/>
  <c r="L94" i="21"/>
  <c r="M94" i="21"/>
  <c r="N94" i="21"/>
  <c r="O94" i="21"/>
  <c r="L95" i="21"/>
  <c r="M95" i="21"/>
  <c r="N95" i="21"/>
  <c r="O95" i="21"/>
  <c r="L96" i="21"/>
  <c r="M96" i="21"/>
  <c r="N96" i="21"/>
  <c r="O96" i="21"/>
  <c r="L97" i="21"/>
  <c r="M97" i="21"/>
  <c r="N97" i="21"/>
  <c r="O97" i="21"/>
  <c r="L98" i="21"/>
  <c r="M98" i="21"/>
  <c r="N98" i="21"/>
  <c r="O98" i="21"/>
  <c r="L99" i="21"/>
  <c r="M99" i="21"/>
  <c r="N99" i="21"/>
  <c r="O99" i="21"/>
  <c r="L100" i="21"/>
  <c r="M100" i="21"/>
  <c r="N100" i="21"/>
  <c r="O100" i="21"/>
  <c r="L101" i="21"/>
  <c r="M101" i="21"/>
  <c r="N101" i="21"/>
  <c r="O101" i="21"/>
  <c r="L102" i="21"/>
  <c r="M102" i="21"/>
  <c r="N102" i="21"/>
  <c r="O102" i="21"/>
  <c r="L103" i="21"/>
  <c r="M103" i="21"/>
  <c r="N103" i="21"/>
  <c r="O103" i="21"/>
  <c r="L104" i="21"/>
  <c r="M104" i="21"/>
  <c r="N104" i="21"/>
  <c r="O104" i="21"/>
  <c r="L105" i="21"/>
  <c r="M105" i="21"/>
  <c r="N105" i="21"/>
  <c r="O105" i="21"/>
  <c r="L106" i="21"/>
  <c r="M106" i="21"/>
  <c r="N106" i="21"/>
  <c r="O106" i="21"/>
  <c r="L107" i="21"/>
  <c r="M107" i="21"/>
  <c r="N107" i="21"/>
  <c r="O107" i="21"/>
  <c r="L108" i="21"/>
  <c r="M108" i="21"/>
  <c r="N108" i="21"/>
  <c r="O108" i="21"/>
  <c r="L109" i="21"/>
  <c r="M109" i="21"/>
  <c r="N109" i="21"/>
  <c r="O109" i="21"/>
  <c r="L110" i="21"/>
  <c r="M110" i="21"/>
  <c r="N110" i="21"/>
  <c r="O110" i="21"/>
  <c r="L111" i="21"/>
  <c r="M111" i="21"/>
  <c r="N111" i="21"/>
  <c r="O111" i="21"/>
  <c r="L112" i="21"/>
  <c r="M112" i="21"/>
  <c r="N112" i="21"/>
  <c r="O112" i="21"/>
  <c r="L113" i="21"/>
  <c r="M113" i="21"/>
  <c r="N113" i="21"/>
  <c r="O113" i="21"/>
  <c r="L114" i="21"/>
  <c r="M114" i="21"/>
  <c r="N114" i="21"/>
  <c r="O114" i="21"/>
  <c r="L115" i="21"/>
  <c r="M115" i="21"/>
  <c r="N115" i="21"/>
  <c r="O115" i="21"/>
  <c r="L116" i="21"/>
  <c r="M116" i="21"/>
  <c r="N116" i="21"/>
  <c r="O116" i="21"/>
  <c r="L117" i="21"/>
  <c r="M117" i="21"/>
  <c r="N117" i="21"/>
  <c r="O117" i="21"/>
  <c r="L118" i="21"/>
  <c r="M118" i="21"/>
  <c r="N118" i="21"/>
  <c r="O118" i="21"/>
  <c r="L119" i="21"/>
  <c r="M119" i="21"/>
  <c r="N119" i="21"/>
  <c r="O119" i="21"/>
  <c r="L120" i="21"/>
  <c r="M120" i="21"/>
  <c r="N120" i="21"/>
  <c r="O120" i="21"/>
  <c r="L121" i="21"/>
  <c r="M121" i="21"/>
  <c r="N121" i="21"/>
  <c r="O121" i="21"/>
  <c r="L122" i="21"/>
  <c r="M122" i="21"/>
  <c r="N122" i="21"/>
  <c r="O122" i="21"/>
  <c r="L144" i="21"/>
  <c r="M144" i="21"/>
  <c r="N144" i="21"/>
  <c r="O144" i="21"/>
  <c r="L145" i="21"/>
  <c r="M145" i="21"/>
  <c r="N145" i="21"/>
  <c r="O145" i="21"/>
  <c r="L146" i="21"/>
  <c r="M146" i="21"/>
  <c r="N146" i="21"/>
  <c r="O146" i="21"/>
  <c r="L147" i="21"/>
  <c r="M147" i="21"/>
  <c r="N147" i="21"/>
  <c r="O147" i="21"/>
  <c r="L148" i="21"/>
  <c r="M148" i="21"/>
  <c r="N148" i="21"/>
  <c r="O148" i="21"/>
  <c r="L149" i="21"/>
  <c r="M149" i="21"/>
  <c r="N149" i="21"/>
  <c r="O149" i="21"/>
  <c r="L150" i="21"/>
  <c r="M150" i="21"/>
  <c r="N150" i="21"/>
  <c r="O150" i="21"/>
  <c r="L151" i="21"/>
  <c r="M151" i="21"/>
  <c r="N151" i="21"/>
  <c r="O151" i="21"/>
  <c r="L152" i="21"/>
  <c r="M152" i="21"/>
  <c r="N152" i="21"/>
  <c r="O152" i="21"/>
  <c r="L153" i="21"/>
  <c r="M153" i="21"/>
  <c r="N153" i="21"/>
  <c r="O153" i="21"/>
  <c r="L154" i="21"/>
  <c r="M154" i="21"/>
  <c r="N154" i="21"/>
  <c r="O154" i="21"/>
  <c r="M10" i="21"/>
  <c r="N10" i="21"/>
  <c r="O10" i="21"/>
  <c r="L10" i="21" l="1"/>
  <c r="L16" i="20"/>
  <c r="M16" i="20"/>
  <c r="N16" i="20"/>
  <c r="O16" i="20"/>
  <c r="L19" i="20"/>
  <c r="M19" i="20"/>
  <c r="N19" i="20"/>
  <c r="O19" i="20"/>
  <c r="L15" i="20"/>
  <c r="M15" i="20"/>
  <c r="N15" i="20"/>
  <c r="O15" i="20"/>
  <c r="L12" i="20"/>
  <c r="M12" i="20"/>
  <c r="N12" i="20"/>
  <c r="O12" i="20"/>
  <c r="L10" i="20"/>
  <c r="M10" i="20"/>
  <c r="N10" i="20"/>
  <c r="O10" i="20"/>
  <c r="L11" i="20"/>
  <c r="M11" i="20"/>
  <c r="N11" i="20"/>
  <c r="O11" i="20"/>
  <c r="L13" i="20"/>
  <c r="M13" i="20"/>
  <c r="N13" i="20"/>
  <c r="O13" i="20"/>
  <c r="L14" i="20"/>
  <c r="M14" i="20"/>
  <c r="N14" i="20"/>
  <c r="O14" i="20"/>
  <c r="L17" i="20"/>
  <c r="M17" i="20"/>
  <c r="N17" i="20"/>
  <c r="O17" i="20"/>
  <c r="L18" i="20"/>
  <c r="M18" i="20"/>
  <c r="N18" i="20"/>
  <c r="O18" i="20"/>
  <c r="L20" i="20"/>
  <c r="M20" i="20"/>
  <c r="N20" i="20"/>
  <c r="O20" i="20"/>
  <c r="L21" i="20"/>
  <c r="M21" i="20"/>
  <c r="N21" i="20"/>
  <c r="O21" i="20"/>
  <c r="L22" i="20"/>
  <c r="M22" i="20"/>
  <c r="N22" i="20"/>
  <c r="O22" i="20"/>
  <c r="N8" i="20"/>
  <c r="O8" i="20"/>
  <c r="M8" i="20"/>
  <c r="L8" i="20"/>
  <c r="J32" i="19" l="1"/>
  <c r="I32" i="19"/>
  <c r="I30" i="19"/>
  <c r="I9" i="19"/>
  <c r="J9" i="19"/>
  <c r="I10" i="19"/>
  <c r="J10" i="19"/>
  <c r="I11" i="19"/>
  <c r="J11" i="19"/>
  <c r="I12" i="19"/>
  <c r="J12" i="19"/>
  <c r="I13" i="19"/>
  <c r="J13" i="19"/>
  <c r="I14" i="19"/>
  <c r="J14" i="19"/>
  <c r="I15" i="19"/>
  <c r="J15" i="19"/>
  <c r="I16" i="19"/>
  <c r="J16" i="19"/>
  <c r="I17" i="19"/>
  <c r="J17" i="19"/>
  <c r="I18" i="19"/>
  <c r="J18" i="19"/>
  <c r="I19" i="19"/>
  <c r="J19" i="19"/>
  <c r="I20" i="19"/>
  <c r="J20" i="19"/>
  <c r="I21" i="19"/>
  <c r="J21" i="19"/>
  <c r="I22" i="19"/>
  <c r="J22" i="19"/>
  <c r="I23" i="19"/>
  <c r="J23" i="19"/>
  <c r="I24" i="19"/>
  <c r="J24" i="19"/>
  <c r="I25" i="19"/>
  <c r="J25" i="19"/>
  <c r="I26" i="19"/>
  <c r="J26" i="19"/>
  <c r="I27" i="19"/>
  <c r="J27" i="19"/>
  <c r="I28" i="19"/>
  <c r="J28" i="19"/>
  <c r="I29" i="19"/>
  <c r="J29" i="19"/>
  <c r="J30" i="19"/>
  <c r="J8" i="19"/>
  <c r="I8" i="19"/>
  <c r="K10" i="5"/>
  <c r="K11" i="5"/>
  <c r="H17" i="16" l="1"/>
  <c r="G17" i="16"/>
  <c r="G25" i="10"/>
  <c r="G27" i="10" s="1"/>
  <c r="H25" i="10"/>
  <c r="H27" i="10" s="1"/>
  <c r="F25" i="10"/>
  <c r="F27" i="10" s="1"/>
  <c r="J52" i="5" l="1"/>
  <c r="J23" i="5"/>
  <c r="K23" i="5"/>
  <c r="L23" i="5"/>
  <c r="J24" i="5"/>
  <c r="K24" i="5"/>
  <c r="L24" i="5"/>
  <c r="J25" i="5"/>
  <c r="K25" i="5"/>
  <c r="L25" i="5"/>
  <c r="J26" i="5"/>
  <c r="K26" i="5"/>
  <c r="L26" i="5"/>
  <c r="J27" i="5"/>
  <c r="K27" i="5"/>
  <c r="L27" i="5"/>
  <c r="J28" i="5"/>
  <c r="K28" i="5"/>
  <c r="L28" i="5"/>
  <c r="J29" i="5"/>
  <c r="K29" i="5"/>
  <c r="L29" i="5"/>
  <c r="J30" i="5"/>
  <c r="K30" i="5"/>
  <c r="L30" i="5"/>
  <c r="J31" i="5"/>
  <c r="K31" i="5"/>
  <c r="L31" i="5"/>
  <c r="J32" i="5"/>
  <c r="K32" i="5"/>
  <c r="L32" i="5"/>
  <c r="J33" i="5"/>
  <c r="K33" i="5"/>
  <c r="L33" i="5"/>
  <c r="J34" i="5"/>
  <c r="K34" i="5"/>
  <c r="L34" i="5"/>
  <c r="J35" i="5"/>
  <c r="K35" i="5"/>
  <c r="L35" i="5"/>
  <c r="J36" i="5"/>
  <c r="K36" i="5"/>
  <c r="L36" i="5"/>
  <c r="J37" i="5"/>
  <c r="K37" i="5"/>
  <c r="L37" i="5"/>
  <c r="J38" i="5"/>
  <c r="K38" i="5"/>
  <c r="L38" i="5"/>
  <c r="J39" i="5"/>
  <c r="K39" i="5"/>
  <c r="L39" i="5"/>
  <c r="J40" i="5"/>
  <c r="K40" i="5"/>
  <c r="L40" i="5"/>
  <c r="J41" i="5"/>
  <c r="K41" i="5"/>
  <c r="L41" i="5"/>
  <c r="J42" i="5"/>
  <c r="K42" i="5"/>
  <c r="L42" i="5"/>
  <c r="J43" i="5"/>
  <c r="K43" i="5"/>
  <c r="L43" i="5"/>
  <c r="J44" i="5"/>
  <c r="K44" i="5"/>
  <c r="L44" i="5"/>
  <c r="J45" i="5"/>
  <c r="K45" i="5"/>
  <c r="L45" i="5"/>
  <c r="J46" i="5"/>
  <c r="K46" i="5"/>
  <c r="L46" i="5"/>
  <c r="J47" i="5"/>
  <c r="K47" i="5"/>
  <c r="L47" i="5"/>
  <c r="J48" i="5"/>
  <c r="K48" i="5"/>
  <c r="L48" i="5"/>
  <c r="J49" i="5"/>
  <c r="K49" i="5"/>
  <c r="L49" i="5"/>
  <c r="J50" i="5"/>
  <c r="K50" i="5"/>
  <c r="L50" i="5"/>
  <c r="J51" i="5"/>
  <c r="K51" i="5"/>
  <c r="L51" i="5"/>
  <c r="K52" i="5"/>
  <c r="L52" i="5"/>
  <c r="J53" i="5"/>
  <c r="K53" i="5"/>
  <c r="L53" i="5"/>
  <c r="J54" i="5"/>
  <c r="K54" i="5"/>
  <c r="L54" i="5"/>
  <c r="J55" i="5"/>
  <c r="K55" i="5"/>
  <c r="L55" i="5"/>
  <c r="J56" i="5"/>
  <c r="K56" i="5"/>
  <c r="L56" i="5"/>
  <c r="J57" i="5"/>
  <c r="K57" i="5"/>
  <c r="L57" i="5"/>
  <c r="J58" i="5"/>
  <c r="K58" i="5"/>
  <c r="L58" i="5"/>
  <c r="J59" i="5"/>
  <c r="K59" i="5"/>
  <c r="L59" i="5"/>
  <c r="J60" i="5"/>
  <c r="K60" i="5"/>
  <c r="L60" i="5"/>
  <c r="J61" i="5"/>
  <c r="K61" i="5"/>
  <c r="L61" i="5"/>
  <c r="J62" i="5"/>
  <c r="K62" i="5"/>
  <c r="L62" i="5"/>
  <c r="J63" i="5"/>
  <c r="K63" i="5"/>
  <c r="L63" i="5"/>
  <c r="J64" i="5"/>
  <c r="K64" i="5"/>
  <c r="L64" i="5"/>
  <c r="J65" i="5"/>
  <c r="K65" i="5"/>
  <c r="L65" i="5"/>
  <c r="J66" i="5"/>
  <c r="K66" i="5"/>
  <c r="L66" i="5"/>
  <c r="J67" i="5"/>
  <c r="K67" i="5"/>
  <c r="L67" i="5"/>
  <c r="J68" i="5"/>
  <c r="K68" i="5"/>
  <c r="L68" i="5"/>
  <c r="J69" i="5"/>
  <c r="K69" i="5"/>
  <c r="L69" i="5"/>
  <c r="J70" i="5"/>
  <c r="K70" i="5"/>
  <c r="L70" i="5"/>
  <c r="J71" i="5"/>
  <c r="K71" i="5"/>
  <c r="L71" i="5"/>
  <c r="J72" i="5"/>
  <c r="K72" i="5"/>
  <c r="L72" i="5"/>
  <c r="J73" i="5"/>
  <c r="K73" i="5"/>
  <c r="L73" i="5"/>
  <c r="J74" i="5"/>
  <c r="K74" i="5"/>
  <c r="L74" i="5"/>
  <c r="J75" i="5"/>
  <c r="K75" i="5"/>
  <c r="L75" i="5"/>
  <c r="J76" i="5"/>
  <c r="K76" i="5"/>
  <c r="L76" i="5"/>
  <c r="J77" i="5"/>
  <c r="K77" i="5"/>
  <c r="L77" i="5"/>
  <c r="J78" i="5"/>
  <c r="K78" i="5"/>
  <c r="L78" i="5"/>
  <c r="J79" i="5"/>
  <c r="K79" i="5"/>
  <c r="L79" i="5"/>
  <c r="J80" i="5"/>
  <c r="K80" i="5"/>
  <c r="L80" i="5"/>
  <c r="J81" i="5"/>
  <c r="K81" i="5"/>
  <c r="L81" i="5"/>
  <c r="J82" i="5"/>
  <c r="K82" i="5"/>
  <c r="L82" i="5"/>
  <c r="J83" i="5"/>
  <c r="K83" i="5"/>
  <c r="L83" i="5"/>
  <c r="J84" i="5"/>
  <c r="K84" i="5"/>
  <c r="L84" i="5"/>
  <c r="J85" i="5"/>
  <c r="K85" i="5"/>
  <c r="L85" i="5"/>
  <c r="J86" i="5"/>
  <c r="K86" i="5"/>
  <c r="L86" i="5"/>
  <c r="J87" i="5"/>
  <c r="K87" i="5"/>
  <c r="L87" i="5"/>
  <c r="J88" i="5"/>
  <c r="K88" i="5"/>
  <c r="L88" i="5"/>
  <c r="J89" i="5"/>
  <c r="K89" i="5"/>
  <c r="L89" i="5"/>
  <c r="J90" i="5"/>
  <c r="K90" i="5"/>
  <c r="L90" i="5"/>
  <c r="J91" i="5"/>
  <c r="K91" i="5"/>
  <c r="L91" i="5"/>
  <c r="J92" i="5"/>
  <c r="K92" i="5"/>
  <c r="L92" i="5"/>
  <c r="J93" i="5"/>
  <c r="K93" i="5"/>
  <c r="L93" i="5"/>
  <c r="J94" i="5"/>
  <c r="K94" i="5"/>
  <c r="L94" i="5"/>
  <c r="J95" i="5"/>
  <c r="K95" i="5"/>
  <c r="L95" i="5"/>
  <c r="J96" i="5"/>
  <c r="K96" i="5"/>
  <c r="L96" i="5"/>
  <c r="J97" i="5"/>
  <c r="K97" i="5"/>
  <c r="L97" i="5"/>
  <c r="J98" i="5"/>
  <c r="K98" i="5"/>
  <c r="L98" i="5"/>
  <c r="J99" i="5"/>
  <c r="K99" i="5"/>
  <c r="L99" i="5"/>
  <c r="J100" i="5"/>
  <c r="K100" i="5"/>
  <c r="L100" i="5"/>
  <c r="J101" i="5"/>
  <c r="K101" i="5"/>
  <c r="L101" i="5"/>
  <c r="J102" i="5"/>
  <c r="K102" i="5"/>
  <c r="L102" i="5"/>
  <c r="J103" i="5"/>
  <c r="K103" i="5"/>
  <c r="L103" i="5"/>
  <c r="J104" i="5"/>
  <c r="K104" i="5"/>
  <c r="L104" i="5"/>
  <c r="J105" i="5"/>
  <c r="K105" i="5"/>
  <c r="L105" i="5"/>
  <c r="J106" i="5"/>
  <c r="K106" i="5"/>
  <c r="L106" i="5"/>
  <c r="J107" i="5"/>
  <c r="K107" i="5"/>
  <c r="L107" i="5"/>
  <c r="J108" i="5"/>
  <c r="K108" i="5"/>
  <c r="L108" i="5"/>
  <c r="J109" i="5"/>
  <c r="K109" i="5"/>
  <c r="L109" i="5"/>
  <c r="J110" i="5"/>
  <c r="K110" i="5"/>
  <c r="L110" i="5"/>
  <c r="J111" i="5"/>
  <c r="K111" i="5"/>
  <c r="L111" i="5"/>
  <c r="J112" i="5"/>
  <c r="K112" i="5"/>
  <c r="L112" i="5"/>
  <c r="J113" i="5"/>
  <c r="K113" i="5"/>
  <c r="L113" i="5"/>
  <c r="J114" i="5"/>
  <c r="K114" i="5"/>
  <c r="L114" i="5"/>
  <c r="J119" i="5"/>
  <c r="K119" i="5"/>
  <c r="L119" i="5"/>
  <c r="J120" i="5"/>
  <c r="K120" i="5"/>
  <c r="L120" i="5"/>
  <c r="J121" i="5"/>
  <c r="K121" i="5"/>
  <c r="L121" i="5"/>
  <c r="J11" i="5"/>
  <c r="L11" i="5"/>
  <c r="J12" i="5"/>
  <c r="L12" i="5"/>
  <c r="J13" i="5"/>
  <c r="K13" i="5"/>
  <c r="L13" i="5"/>
  <c r="J14" i="5"/>
  <c r="K14" i="5"/>
  <c r="L14" i="5"/>
  <c r="J15" i="5"/>
  <c r="K15" i="5"/>
  <c r="L15" i="5"/>
  <c r="J16" i="5"/>
  <c r="K16" i="5"/>
  <c r="L16" i="5"/>
  <c r="J17" i="5"/>
  <c r="K17" i="5"/>
  <c r="L17" i="5"/>
  <c r="J18" i="5"/>
  <c r="K18" i="5"/>
  <c r="L18" i="5"/>
  <c r="J19" i="5"/>
  <c r="K19" i="5"/>
  <c r="L19" i="5"/>
  <c r="J20" i="5"/>
  <c r="K20" i="5"/>
  <c r="L20" i="5"/>
  <c r="J21" i="5"/>
  <c r="K21" i="5"/>
  <c r="L21" i="5"/>
  <c r="J22" i="5"/>
  <c r="K22" i="5"/>
  <c r="L22" i="5"/>
  <c r="L10" i="5"/>
  <c r="J10" i="5"/>
  <c r="L8" i="5"/>
  <c r="K8" i="5"/>
  <c r="J11" i="4"/>
  <c r="K11" i="4"/>
  <c r="L11" i="4"/>
  <c r="J12" i="4"/>
  <c r="K12" i="4"/>
  <c r="L12" i="4"/>
  <c r="J13" i="4"/>
  <c r="K13" i="4"/>
  <c r="L13" i="4"/>
  <c r="J14" i="4"/>
  <c r="K14" i="4"/>
  <c r="L14" i="4"/>
  <c r="J15" i="4"/>
  <c r="K15" i="4"/>
  <c r="L15" i="4"/>
  <c r="J16" i="4"/>
  <c r="K16" i="4"/>
  <c r="L16" i="4"/>
  <c r="J17" i="4"/>
  <c r="K17" i="4"/>
  <c r="L17" i="4"/>
  <c r="J18" i="4"/>
  <c r="K18" i="4"/>
  <c r="L18" i="4"/>
  <c r="J19" i="4"/>
  <c r="K19" i="4"/>
  <c r="L19" i="4"/>
  <c r="J20" i="4"/>
  <c r="K20" i="4"/>
  <c r="L20" i="4"/>
  <c r="J21" i="4"/>
  <c r="K21" i="4"/>
  <c r="L21" i="4"/>
  <c r="J22" i="4"/>
  <c r="K22" i="4"/>
  <c r="L22" i="4"/>
  <c r="L10" i="4"/>
  <c r="K10" i="4"/>
  <c r="J10" i="4"/>
  <c r="K8" i="4"/>
  <c r="L8" i="4"/>
</calcChain>
</file>

<file path=xl/sharedStrings.xml><?xml version="1.0" encoding="utf-8"?>
<sst xmlns="http://schemas.openxmlformats.org/spreadsheetml/2006/main" count="1770" uniqueCount="980">
  <si>
    <t>Contents:</t>
  </si>
  <si>
    <t>Table 1:</t>
  </si>
  <si>
    <t>Contents</t>
  </si>
  <si>
    <t>Notes</t>
  </si>
  <si>
    <t>Total</t>
  </si>
  <si>
    <t>Lead Statistician</t>
  </si>
  <si>
    <t>statistics@ipo.gov.uk</t>
  </si>
  <si>
    <t>Summary of all registered rights</t>
  </si>
  <si>
    <t>Patents</t>
  </si>
  <si>
    <t>Designs</t>
  </si>
  <si>
    <t>Intellectual Property Right</t>
  </si>
  <si>
    <t>Applications</t>
  </si>
  <si>
    <t>Publications</t>
  </si>
  <si>
    <t>Grants</t>
  </si>
  <si>
    <t>Registrations</t>
  </si>
  <si>
    <t>Year</t>
  </si>
  <si>
    <r>
      <t>Patents</t>
    </r>
    <r>
      <rPr>
        <vertAlign val="superscript"/>
        <sz val="11"/>
        <color theme="1"/>
        <rFont val="Arial"/>
        <family val="2"/>
      </rPr>
      <t>1</t>
    </r>
  </si>
  <si>
    <r>
      <t>Trade marks</t>
    </r>
    <r>
      <rPr>
        <vertAlign val="superscript"/>
        <sz val="11"/>
        <color theme="1"/>
        <rFont val="Arial"/>
        <family val="2"/>
      </rPr>
      <t>2</t>
    </r>
  </si>
  <si>
    <r>
      <rPr>
        <vertAlign val="superscript"/>
        <sz val="10"/>
        <color theme="1"/>
        <rFont val="Arial"/>
        <family val="2"/>
      </rPr>
      <t xml:space="preserve">1 </t>
    </r>
    <r>
      <rPr>
        <sz val="10"/>
        <color theme="1"/>
        <rFont val="Arial"/>
        <family val="2"/>
      </rPr>
      <t>Patents filed directly at the IPO &amp; PCT applications</t>
    </r>
  </si>
  <si>
    <t>Source: Intellectual Property Office</t>
  </si>
  <si>
    <t>Table 1: Summary of all registered rights</t>
  </si>
  <si>
    <t>Source: Intellectual Property Office administrative data</t>
  </si>
  <si>
    <t>Patent applications, publications and grants by region</t>
  </si>
  <si>
    <t>Applications Filed</t>
  </si>
  <si>
    <t>Applications Published</t>
  </si>
  <si>
    <t>Patents Granted</t>
  </si>
  <si>
    <t>East Midlands</t>
  </si>
  <si>
    <t>East of England</t>
  </si>
  <si>
    <t>London</t>
  </si>
  <si>
    <t>North East</t>
  </si>
  <si>
    <t>North West</t>
  </si>
  <si>
    <t>Northern Ireland</t>
  </si>
  <si>
    <t>Scotland</t>
  </si>
  <si>
    <t>South East</t>
  </si>
  <si>
    <t>South West</t>
  </si>
  <si>
    <t>Wales</t>
  </si>
  <si>
    <t>West Midlands</t>
  </si>
  <si>
    <t>Yorkshire and The Humber</t>
  </si>
  <si>
    <t>Region</t>
  </si>
  <si>
    <t>United Kindom (total)</t>
  </si>
  <si>
    <t>Trade Marks</t>
  </si>
  <si>
    <t>Patent applications, publications and grants by country</t>
  </si>
  <si>
    <t>China</t>
  </si>
  <si>
    <t>France</t>
  </si>
  <si>
    <t>Germany</t>
  </si>
  <si>
    <t>USA</t>
  </si>
  <si>
    <r>
      <rPr>
        <vertAlign val="superscript"/>
        <sz val="10"/>
        <color theme="1"/>
        <rFont val="Arial"/>
        <family val="2"/>
      </rPr>
      <t xml:space="preserve">1 </t>
    </r>
    <r>
      <rPr>
        <sz val="10"/>
        <color theme="1"/>
        <rFont val="Arial"/>
        <family val="2"/>
      </rPr>
      <t>Patent applications, publications and grants for UK patents (Patent Cooperation Treaty and direct filings to the UK Intellectual Property Office)</t>
    </r>
  </si>
  <si>
    <r>
      <rPr>
        <vertAlign val="superscript"/>
        <sz val="10"/>
        <color theme="1"/>
        <rFont val="Arial"/>
        <family val="2"/>
      </rPr>
      <t>2</t>
    </r>
    <r>
      <rPr>
        <sz val="10"/>
        <color theme="1"/>
        <rFont val="Arial"/>
        <family val="2"/>
      </rPr>
      <t xml:space="preserve"> Region based on address given for the first named applicant</t>
    </r>
  </si>
  <si>
    <r>
      <rPr>
        <vertAlign val="superscript"/>
        <sz val="10"/>
        <color theme="1"/>
        <rFont val="Arial"/>
        <family val="2"/>
      </rPr>
      <t>3</t>
    </r>
    <r>
      <rPr>
        <sz val="10"/>
        <color theme="1"/>
        <rFont val="Arial"/>
        <family val="2"/>
      </rPr>
      <t xml:space="preserve"> Unmatched postcodes are a result of incomplete address details at point of capture.</t>
    </r>
  </si>
  <si>
    <t>Country</t>
  </si>
  <si>
    <t>Rank</t>
  </si>
  <si>
    <t>Patent applications</t>
  </si>
  <si>
    <t>Top 50 total</t>
  </si>
  <si>
    <t>Patents granted</t>
  </si>
  <si>
    <t>Top 50 applicants (Patent grants)</t>
  </si>
  <si>
    <t>Without priority claim</t>
  </si>
  <si>
    <t>With priority claim</t>
  </si>
  <si>
    <t>Priority Claim</t>
  </si>
  <si>
    <t>Search</t>
  </si>
  <si>
    <t>Request</t>
  </si>
  <si>
    <t>Examination</t>
  </si>
  <si>
    <r>
      <rPr>
        <b/>
        <vertAlign val="superscript"/>
        <sz val="10"/>
        <color theme="1"/>
        <rFont val="Arial"/>
        <family val="2"/>
      </rPr>
      <t>1</t>
    </r>
    <r>
      <rPr>
        <sz val="10"/>
        <color theme="1"/>
        <rFont val="Arial"/>
        <family val="2"/>
      </rPr>
      <t xml:space="preserve"> A Request for Search must be made to the office before an application is published. Every published application will have a search, some may have multiple searches and some application which have been searched are withdrawn. The number of Requests for Search does not necessarily match the number of Applications Published in each calendar year.</t>
    </r>
  </si>
  <si>
    <t>Applications with/without priority claim</t>
  </si>
  <si>
    <t>Requests for search and examination</t>
  </si>
  <si>
    <t>IPO patents</t>
  </si>
  <si>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</si>
  <si>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</si>
  <si>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</si>
  <si>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</si>
  <si>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</si>
  <si>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</si>
  <si>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</si>
  <si>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</si>
  <si>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</si>
  <si>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</si>
  <si>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</si>
  <si>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</si>
  <si>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</si>
  <si>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</si>
  <si>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</si>
  <si>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</si>
  <si>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Change on previous year</t>
  </si>
  <si>
    <t>All patents</t>
  </si>
  <si>
    <t>Year of patent lifespan</t>
  </si>
  <si>
    <r>
      <rPr>
        <vertAlign val="superscript"/>
        <sz val="10"/>
        <color theme="1"/>
        <rFont val="Arial"/>
        <family val="2"/>
      </rPr>
      <t>1</t>
    </r>
    <r>
      <rPr>
        <b/>
        <sz val="10"/>
        <color theme="1"/>
        <rFont val="Arial"/>
        <family val="2"/>
      </rPr>
      <t xml:space="preserve"> </t>
    </r>
    <r>
      <rPr>
        <sz val="10"/>
        <color theme="1"/>
        <rFont val="Arial"/>
        <family val="2"/>
      </rPr>
      <t>To keep a granted patent in force and maintain the rights for the full 20 years that the law allows, the patent must be renewed every year.</t>
    </r>
    <r>
      <rPr>
        <b/>
        <sz val="10"/>
        <color theme="1"/>
        <rFont val="Arial"/>
        <family val="2"/>
      </rPr>
      <t xml:space="preserve"> </t>
    </r>
    <r>
      <rPr>
        <sz val="10"/>
        <color theme="1"/>
        <rFont val="Arial"/>
        <family val="2"/>
      </rPr>
      <t>IPO renewal fees are paid for the year ahead, starting from the 4th anniversary of the filing date of the patent.</t>
    </r>
  </si>
  <si>
    <r>
      <rPr>
        <vertAlign val="superscript"/>
        <sz val="10"/>
        <color theme="1"/>
        <rFont val="Arial"/>
        <family val="2"/>
      </rPr>
      <t>2</t>
    </r>
    <r>
      <rPr>
        <sz val="10"/>
        <color theme="1"/>
        <rFont val="Arial"/>
        <family val="2"/>
      </rPr>
      <t xml:space="preserve"> A granted European Patent (EP) is a bundle of separate national patents for all the states by the applicant.  An EP patent designating UK, EP(UK), is therefore a European Patent with a national UK patent as part of the bundle. EP renewal fees are paid to the EPO for the years until the patent is granted, starting from the 2nd anniversary of the filing date. Once an EP(UK) is granted it is treated the same as a GB patent and renewal fees are paid to the IPO. EP(UK) renewal fees are split between the IPO and EPO.</t>
    </r>
  </si>
  <si>
    <r>
      <t>EPO patents designating UK protection</t>
    </r>
    <r>
      <rPr>
        <b/>
        <vertAlign val="superscript"/>
        <sz val="10"/>
        <rFont val="Arial"/>
        <family val="2"/>
      </rPr>
      <t>2</t>
    </r>
  </si>
  <si>
    <t>Green channel requests</t>
  </si>
  <si>
    <r>
      <rPr>
        <vertAlign val="superscript"/>
        <sz val="10"/>
        <color theme="1"/>
        <rFont val="Arial"/>
        <family val="2"/>
      </rPr>
      <t>1</t>
    </r>
    <r>
      <rPr>
        <b/>
        <sz val="10"/>
        <color theme="1"/>
        <rFont val="Arial"/>
        <family val="2"/>
      </rPr>
      <t xml:space="preserve"> </t>
    </r>
    <r>
      <rPr>
        <sz val="10"/>
        <color theme="1"/>
        <rFont val="Arial"/>
        <family val="2"/>
      </rPr>
      <t>The Green Channel for patent applications was introduced on 12th May 2009. This service allows applicants to request accelerated processing of their patent application if the invention has an environmental benefit.</t>
    </r>
  </si>
  <si>
    <t>Filed</t>
  </si>
  <si>
    <t>Granted</t>
  </si>
  <si>
    <t>Withdrawn</t>
  </si>
  <si>
    <t>Entered into force</t>
  </si>
  <si>
    <t xml:space="preserve">Rejected </t>
  </si>
  <si>
    <r>
      <rPr>
        <vertAlign val="superscript"/>
        <sz val="10"/>
        <color theme="1"/>
        <rFont val="Arial"/>
        <family val="2"/>
      </rPr>
      <t>2</t>
    </r>
    <r>
      <rPr>
        <sz val="10"/>
        <color theme="1"/>
        <rFont val="Arial"/>
        <family val="2"/>
      </rPr>
      <t xml:space="preserve"> Regulation (EC) No 469/2009</t>
    </r>
  </si>
  <si>
    <r>
      <rPr>
        <vertAlign val="superscript"/>
        <sz val="10"/>
        <color theme="1"/>
        <rFont val="Arial"/>
        <family val="2"/>
      </rPr>
      <t>3</t>
    </r>
    <r>
      <rPr>
        <sz val="10"/>
        <color theme="1"/>
        <rFont val="Arial"/>
        <family val="2"/>
      </rPr>
      <t xml:space="preserve"> Regulation (EC) No 1610/96</t>
    </r>
  </si>
  <si>
    <t>Origin</t>
  </si>
  <si>
    <t>UK</t>
  </si>
  <si>
    <t>Private Inventors</t>
  </si>
  <si>
    <t>Defence Industry</t>
  </si>
  <si>
    <t>Non-UK</t>
  </si>
  <si>
    <r>
      <rPr>
        <vertAlign val="superscript"/>
        <sz val="10"/>
        <color theme="1"/>
        <rFont val="Arial"/>
        <family val="2"/>
      </rPr>
      <t>1</t>
    </r>
    <r>
      <rPr>
        <sz val="10"/>
        <color theme="1"/>
        <rFont val="Arial"/>
        <family val="2"/>
      </rPr>
      <t xml:space="preserve"> Number of directions under section 22 issued per year (the total includes UK, EP and PCT applications).</t>
    </r>
  </si>
  <si>
    <t>Applications Declassified</t>
  </si>
  <si>
    <r>
      <rPr>
        <vertAlign val="superscript"/>
        <sz val="10"/>
        <color theme="1"/>
        <rFont val="Arial"/>
        <family val="2"/>
      </rPr>
      <t>1</t>
    </r>
    <r>
      <rPr>
        <sz val="10"/>
        <color theme="1"/>
        <rFont val="Arial"/>
        <family val="2"/>
      </rPr>
      <t xml:space="preserve"> Number of applications released from directions under section 22.</t>
    </r>
  </si>
  <si>
    <t>Filing Year</t>
  </si>
  <si>
    <t>Applications In force</t>
  </si>
  <si>
    <t>1 month</t>
  </si>
  <si>
    <t>2 months</t>
  </si>
  <si>
    <t>3 months</t>
  </si>
  <si>
    <t>4 months</t>
  </si>
  <si>
    <t>5 months</t>
  </si>
  <si>
    <t>6 months</t>
  </si>
  <si>
    <t>Extention length</t>
  </si>
  <si>
    <r>
      <rPr>
        <vertAlign val="superscript"/>
        <sz val="10"/>
        <color theme="1"/>
        <rFont val="Arial"/>
        <family val="2"/>
      </rPr>
      <t>1</t>
    </r>
    <r>
      <rPr>
        <b/>
        <sz val="10"/>
        <color theme="1"/>
        <rFont val="Arial"/>
        <family val="2"/>
      </rPr>
      <t xml:space="preserve"> </t>
    </r>
    <r>
      <rPr>
        <sz val="10"/>
        <color theme="1"/>
        <rFont val="Arial"/>
        <family val="2"/>
      </rPr>
      <t>The period allowed for payment of a renewal fee may be extended by up to six months.</t>
    </r>
  </si>
  <si>
    <t>Table 2.2:</t>
  </si>
  <si>
    <t>Table 2.3a:</t>
  </si>
  <si>
    <t>Table 2.4b:</t>
  </si>
  <si>
    <t>Table 2.3b:</t>
  </si>
  <si>
    <t>Table 2.4a:</t>
  </si>
  <si>
    <t>Table 2.5:</t>
  </si>
  <si>
    <t>Table 2.6:</t>
  </si>
  <si>
    <t>Table 2.7:</t>
  </si>
  <si>
    <t>Table 2.3b: Top 50 applicants (Patent grants)</t>
  </si>
  <si>
    <r>
      <t>Table 2.4a: Applications with/without priority claim</t>
    </r>
    <r>
      <rPr>
        <b/>
        <vertAlign val="superscript"/>
        <sz val="11"/>
        <color theme="1"/>
        <rFont val="Arial"/>
        <family val="2"/>
      </rPr>
      <t>1</t>
    </r>
  </si>
  <si>
    <r>
      <t>Table 2.4b: Requests for search and examination</t>
    </r>
    <r>
      <rPr>
        <b/>
        <vertAlign val="superscript"/>
        <sz val="11"/>
        <color theme="1"/>
        <rFont val="Arial"/>
        <family val="2"/>
      </rPr>
      <t>1</t>
    </r>
  </si>
  <si>
    <r>
      <t>Table 2.6: Green channel applications</t>
    </r>
    <r>
      <rPr>
        <b/>
        <vertAlign val="superscript"/>
        <sz val="11"/>
        <color theme="1"/>
        <rFont val="Arial"/>
        <family val="2"/>
      </rPr>
      <t>1</t>
    </r>
  </si>
  <si>
    <r>
      <t>Table 2.7: Supplementary Protection Certificates (SPCs)</t>
    </r>
    <r>
      <rPr>
        <b/>
        <vertAlign val="superscript"/>
        <sz val="11"/>
        <color theme="1"/>
        <rFont val="Arial"/>
        <family val="2"/>
      </rPr>
      <t>1</t>
    </r>
  </si>
  <si>
    <r>
      <t>Table 2.8a: National Security patents</t>
    </r>
    <r>
      <rPr>
        <b/>
        <vertAlign val="superscript"/>
        <sz val="11"/>
        <color theme="1"/>
        <rFont val="Arial"/>
        <family val="2"/>
      </rPr>
      <t>1</t>
    </r>
  </si>
  <si>
    <r>
      <t>Table 2.8b: National Security patents: applications declassified</t>
    </r>
    <r>
      <rPr>
        <b/>
        <vertAlign val="superscript"/>
        <sz val="11"/>
        <color theme="1"/>
        <rFont val="Arial"/>
        <family val="2"/>
      </rPr>
      <t>1</t>
    </r>
  </si>
  <si>
    <r>
      <t>Table 2.8c: National Security patents: applications in force</t>
    </r>
    <r>
      <rPr>
        <b/>
        <vertAlign val="superscript"/>
        <sz val="11"/>
        <color theme="1"/>
        <rFont val="Arial"/>
        <family val="2"/>
      </rPr>
      <t>1</t>
    </r>
  </si>
  <si>
    <t>Patent renewal fees paid by year of patent lifespan</t>
  </si>
  <si>
    <t>Green channel applications</t>
  </si>
  <si>
    <t>Supplementary Protection Certificates</t>
  </si>
  <si>
    <t>National Security patents</t>
  </si>
  <si>
    <t>National Security patents: applications declassified</t>
  </si>
  <si>
    <t>Table 2.8a:</t>
  </si>
  <si>
    <t>Table 2.8b:</t>
  </si>
  <si>
    <t>Table 2.8c:</t>
  </si>
  <si>
    <t>Table 2.9:</t>
  </si>
  <si>
    <t>Table 2.10:</t>
  </si>
  <si>
    <t>Table 2.11:</t>
  </si>
  <si>
    <t>National Security patents: applications in force</t>
  </si>
  <si>
    <t>Extensions of period for payment of patent renewal fees</t>
  </si>
  <si>
    <r>
      <t>Table 2.10: Licenses of right</t>
    </r>
    <r>
      <rPr>
        <b/>
        <vertAlign val="superscript"/>
        <sz val="11"/>
        <color theme="1"/>
        <rFont val="Arial"/>
        <family val="2"/>
      </rPr>
      <t>1</t>
    </r>
  </si>
  <si>
    <t>Licenses of right</t>
  </si>
  <si>
    <t xml:space="preserve">Filed </t>
  </si>
  <si>
    <t>Decided</t>
  </si>
  <si>
    <r>
      <t>Table 2.11: Ex parte post-grant cases decided without a hearing or reasoned decision</t>
    </r>
    <r>
      <rPr>
        <b/>
        <vertAlign val="superscript"/>
        <sz val="11"/>
        <color theme="1"/>
        <rFont val="Arial"/>
        <family val="2"/>
      </rPr>
      <t>1</t>
    </r>
  </si>
  <si>
    <r>
      <t>Table 2.1a: Patent applications, publications and grants</t>
    </r>
    <r>
      <rPr>
        <b/>
        <vertAlign val="superscript"/>
        <sz val="11"/>
        <color theme="1"/>
        <rFont val="Arial"/>
        <family val="2"/>
      </rPr>
      <t>1</t>
    </r>
    <r>
      <rPr>
        <b/>
        <sz val="11"/>
        <color theme="1"/>
        <rFont val="Arial"/>
        <family val="2"/>
      </rPr>
      <t xml:space="preserve"> by region</t>
    </r>
    <r>
      <rPr>
        <b/>
        <vertAlign val="superscript"/>
        <sz val="11"/>
        <color theme="1"/>
        <rFont val="Arial"/>
        <family val="2"/>
      </rPr>
      <t>2</t>
    </r>
  </si>
  <si>
    <t>Table 2.1a:</t>
  </si>
  <si>
    <t>Table 2.1b:</t>
  </si>
  <si>
    <t>Published applications and granted patents by International Patent Classification (IPC)</t>
  </si>
  <si>
    <t>IPC code</t>
  </si>
  <si>
    <t>IPC Classification</t>
  </si>
  <si>
    <t>A01</t>
  </si>
  <si>
    <t>A21 - A24</t>
  </si>
  <si>
    <t>A41 - A47</t>
  </si>
  <si>
    <t>A61 - A99</t>
  </si>
  <si>
    <t>B01 - B09</t>
  </si>
  <si>
    <t>B21 - B33</t>
  </si>
  <si>
    <t>B41 - B44</t>
  </si>
  <si>
    <t>B60 - B68</t>
  </si>
  <si>
    <t>B81 - B99</t>
  </si>
  <si>
    <t>C01 - C14</t>
  </si>
  <si>
    <t>C21 - C30</t>
  </si>
  <si>
    <t>C40 - C99</t>
  </si>
  <si>
    <t>D01 - D07</t>
  </si>
  <si>
    <t>D21 - D99</t>
  </si>
  <si>
    <t>E01 - E06</t>
  </si>
  <si>
    <t>E21 - E99</t>
  </si>
  <si>
    <t>F01 - F04</t>
  </si>
  <si>
    <t>F15 - F17</t>
  </si>
  <si>
    <t>F21 - F28</t>
  </si>
  <si>
    <t>F41 - F99</t>
  </si>
  <si>
    <t>G01 - G16</t>
  </si>
  <si>
    <t>G21 - G99</t>
  </si>
  <si>
    <t>H01 - H99</t>
  </si>
  <si>
    <t>Agriculture</t>
  </si>
  <si>
    <t>Foodstuffs; Tobacco</t>
  </si>
  <si>
    <t>Personal or Domestic articles</t>
  </si>
  <si>
    <t>Health; Life-Saving; Amusement</t>
  </si>
  <si>
    <t>Seperating; Mixing</t>
  </si>
  <si>
    <t>Shaping</t>
  </si>
  <si>
    <t>Printing</t>
  </si>
  <si>
    <t>Transporting</t>
  </si>
  <si>
    <t>Micro-structural technology; Nano-technology</t>
  </si>
  <si>
    <t>Chemistry</t>
  </si>
  <si>
    <t>Metallurgy</t>
  </si>
  <si>
    <t>Combinatorial Technology</t>
  </si>
  <si>
    <t>Textiles or flexible materials</t>
  </si>
  <si>
    <t>Paper</t>
  </si>
  <si>
    <t>Building</t>
  </si>
  <si>
    <t>Earth or Rock Drilling; Mining</t>
  </si>
  <si>
    <t>Engines or Pumps</t>
  </si>
  <si>
    <t>Engineering in general</t>
  </si>
  <si>
    <t>Lighting; Heating</t>
  </si>
  <si>
    <t>Weapons; Blasting</t>
  </si>
  <si>
    <t>Instruments</t>
  </si>
  <si>
    <t>Nucleonics</t>
  </si>
  <si>
    <t>Electricity</t>
  </si>
  <si>
    <t xml:space="preserve">http://www.wipo.int/classifications/ipc/en/ </t>
  </si>
  <si>
    <r>
      <t>Table 2.2: Published applications and granted patents by International Patent Classification (IPC)</t>
    </r>
    <r>
      <rPr>
        <b/>
        <vertAlign val="superscript"/>
        <sz val="11"/>
        <color theme="1"/>
        <rFont val="Arial"/>
        <family val="2"/>
      </rPr>
      <t>1</t>
    </r>
  </si>
  <si>
    <t>Table 3.2:</t>
  </si>
  <si>
    <t>Yorkshire</t>
  </si>
  <si>
    <t>Total classes in application</t>
  </si>
  <si>
    <t>Applications filed</t>
  </si>
  <si>
    <t>Trade Marks registered</t>
  </si>
  <si>
    <t>Total classes registered</t>
  </si>
  <si>
    <r>
      <rPr>
        <vertAlign val="superscript"/>
        <sz val="10"/>
        <color theme="1"/>
        <rFont val="Arial"/>
        <family val="2"/>
      </rPr>
      <t xml:space="preserve">1 </t>
    </r>
    <r>
      <rPr>
        <sz val="10"/>
        <color theme="1"/>
        <rFont val="Arial"/>
        <family val="2"/>
      </rPr>
      <t>Total number of trade mark applications filed and registered and the total number of classes filed and registered</t>
    </r>
  </si>
  <si>
    <r>
      <t>Unmatched Postcodes</t>
    </r>
    <r>
      <rPr>
        <vertAlign val="superscript"/>
        <sz val="11"/>
        <color theme="1"/>
        <rFont val="Arial"/>
        <family val="2"/>
      </rPr>
      <t>3</t>
    </r>
  </si>
  <si>
    <t>National office of origin</t>
  </si>
  <si>
    <t>Trade Marks protected</t>
  </si>
  <si>
    <t>Total classes protected</t>
  </si>
  <si>
    <r>
      <rPr>
        <b/>
        <sz val="11"/>
        <rFont val="Arial"/>
        <family val="2"/>
      </rPr>
      <t xml:space="preserve">Class 1 - </t>
    </r>
    <r>
      <rPr>
        <sz val="11"/>
        <rFont val="Arial"/>
        <family val="2"/>
      </rPr>
      <t>Chemical products used in industry, science etc</t>
    </r>
  </si>
  <si>
    <r>
      <rPr>
        <b/>
        <sz val="11"/>
        <rFont val="Arial"/>
        <family val="2"/>
      </rPr>
      <t xml:space="preserve">Class 2 - </t>
    </r>
    <r>
      <rPr>
        <sz val="11"/>
        <rFont val="Arial"/>
        <family val="2"/>
      </rPr>
      <t xml:space="preserve">Paints, varnishes, lacquers etc </t>
    </r>
  </si>
  <si>
    <r>
      <rPr>
        <b/>
        <sz val="11"/>
        <rFont val="Arial"/>
        <family val="2"/>
      </rPr>
      <t xml:space="preserve">Class 3 - </t>
    </r>
    <r>
      <rPr>
        <sz val="11"/>
        <rFont val="Arial"/>
        <family val="2"/>
      </rPr>
      <t xml:space="preserve">Cleaning preparations, soaps, perfumes etc </t>
    </r>
  </si>
  <si>
    <r>
      <rPr>
        <b/>
        <sz val="11"/>
        <rFont val="Arial"/>
        <family val="2"/>
      </rPr>
      <t>Class 4</t>
    </r>
    <r>
      <rPr>
        <sz val="11"/>
        <rFont val="Arial"/>
        <family val="2"/>
      </rPr>
      <t xml:space="preserve"> - Industrial oils and greases, candles. tapers, etc</t>
    </r>
  </si>
  <si>
    <r>
      <rPr>
        <b/>
        <sz val="11"/>
        <rFont val="Arial"/>
        <family val="2"/>
      </rPr>
      <t xml:space="preserve">Class 5 - </t>
    </r>
    <r>
      <rPr>
        <sz val="11"/>
        <rFont val="Arial"/>
        <family val="2"/>
      </rPr>
      <t>Pharmaceutical, veterinary and sanitary substances, infants’ and invalids’ foods etc</t>
    </r>
  </si>
  <si>
    <r>
      <rPr>
        <b/>
        <sz val="11"/>
        <rFont val="Arial"/>
        <family val="2"/>
      </rPr>
      <t xml:space="preserve">Class 6 - </t>
    </r>
    <r>
      <rPr>
        <sz val="11"/>
        <rFont val="Arial"/>
        <family val="2"/>
      </rPr>
      <t>Unwrought and partly wrought common metals etc</t>
    </r>
  </si>
  <si>
    <r>
      <rPr>
        <b/>
        <sz val="11"/>
        <rFont val="Arial"/>
        <family val="2"/>
      </rPr>
      <t xml:space="preserve">Class 7 - </t>
    </r>
    <r>
      <rPr>
        <sz val="11"/>
        <rFont val="Arial"/>
        <family val="2"/>
      </rPr>
      <t>Machines and machine tools, motors (except for vehicles) etc</t>
    </r>
  </si>
  <si>
    <r>
      <rPr>
        <b/>
        <sz val="11"/>
        <rFont val="Arial"/>
        <family val="2"/>
      </rPr>
      <t>Class 8</t>
    </r>
    <r>
      <rPr>
        <sz val="11"/>
        <rFont val="Arial"/>
        <family val="2"/>
      </rPr>
      <t xml:space="preserve"> - Hand tools and instruments; cutlery, forks and spoons; side arms</t>
    </r>
  </si>
  <si>
    <r>
      <rPr>
        <b/>
        <sz val="11"/>
        <rFont val="Arial"/>
        <family val="2"/>
      </rPr>
      <t>Class 9</t>
    </r>
    <r>
      <rPr>
        <sz val="11"/>
        <rFont val="Arial"/>
        <family val="2"/>
      </rPr>
      <t xml:space="preserve"> - Scientific, nautical and surveying and electrical apparatus and instruments (including wireless etc)</t>
    </r>
  </si>
  <si>
    <r>
      <rPr>
        <b/>
        <sz val="11"/>
        <rFont val="Arial"/>
        <family val="2"/>
      </rPr>
      <t xml:space="preserve">Class 10 - </t>
    </r>
    <r>
      <rPr>
        <sz val="11"/>
        <rFont val="Arial"/>
        <family val="2"/>
      </rPr>
      <t>Surgical, medical, dental and veterinary instruments and apparatus</t>
    </r>
  </si>
  <si>
    <r>
      <rPr>
        <b/>
        <sz val="11"/>
        <rFont val="Arial"/>
        <family val="2"/>
      </rPr>
      <t>Class 11</t>
    </r>
    <r>
      <rPr>
        <sz val="11"/>
        <rFont val="Arial"/>
        <family val="2"/>
      </rPr>
      <t xml:space="preserve"> - Installations for lighting, cooking, etc</t>
    </r>
  </si>
  <si>
    <r>
      <rPr>
        <b/>
        <sz val="11"/>
        <rFont val="Arial"/>
        <family val="2"/>
      </rPr>
      <t xml:space="preserve">Class 12 - </t>
    </r>
    <r>
      <rPr>
        <sz val="11"/>
        <rFont val="Arial"/>
        <family val="2"/>
      </rPr>
      <t>Vehicles: apparatus for locomotion by land air or water</t>
    </r>
  </si>
  <si>
    <r>
      <rPr>
        <b/>
        <sz val="11"/>
        <rFont val="Arial"/>
        <family val="2"/>
      </rPr>
      <t>Class 13</t>
    </r>
    <r>
      <rPr>
        <sz val="11"/>
        <rFont val="Arial"/>
        <family val="2"/>
      </rPr>
      <t xml:space="preserve"> - Firearms, ammunition etc</t>
    </r>
  </si>
  <si>
    <r>
      <rPr>
        <b/>
        <sz val="11"/>
        <rFont val="Arial"/>
        <family val="2"/>
      </rPr>
      <t>Class 14</t>
    </r>
    <r>
      <rPr>
        <sz val="11"/>
        <rFont val="Arial"/>
        <family val="2"/>
      </rPr>
      <t xml:space="preserve"> - Precious metals and their alloys etc</t>
    </r>
  </si>
  <si>
    <r>
      <rPr>
        <b/>
        <sz val="11"/>
        <rFont val="Arial"/>
        <family val="2"/>
      </rPr>
      <t xml:space="preserve">Class 16 </t>
    </r>
    <r>
      <rPr>
        <sz val="11"/>
        <rFont val="Arial"/>
        <family val="2"/>
      </rPr>
      <t>-Paper and paper articles, stationery, office requisites etc</t>
    </r>
  </si>
  <si>
    <r>
      <rPr>
        <b/>
        <sz val="11"/>
        <rFont val="Arial"/>
        <family val="2"/>
      </rPr>
      <t>Class 17</t>
    </r>
    <r>
      <rPr>
        <sz val="11"/>
        <rFont val="Arial"/>
        <family val="2"/>
      </rPr>
      <t xml:space="preserve"> - Rubber, gutta-percha, gum etc</t>
    </r>
  </si>
  <si>
    <r>
      <rPr>
        <b/>
        <sz val="11"/>
        <rFont val="Arial"/>
        <family val="2"/>
      </rPr>
      <t>Class 18</t>
    </r>
    <r>
      <rPr>
        <sz val="11"/>
        <rFont val="Arial"/>
        <family val="2"/>
      </rPr>
      <t xml:space="preserve"> - Leather, skins, umbrellas, harness etc</t>
    </r>
  </si>
  <si>
    <r>
      <rPr>
        <b/>
        <sz val="11"/>
        <rFont val="Arial"/>
        <family val="2"/>
      </rPr>
      <t>Class 19</t>
    </r>
    <r>
      <rPr>
        <sz val="11"/>
        <rFont val="Arial"/>
        <family val="2"/>
      </rPr>
      <t xml:space="preserve"> - Building materials, road making materials, etc</t>
    </r>
  </si>
  <si>
    <r>
      <rPr>
        <b/>
        <sz val="11"/>
        <rFont val="Arial"/>
        <family val="2"/>
      </rPr>
      <t>Class 20</t>
    </r>
    <r>
      <rPr>
        <sz val="11"/>
        <rFont val="Arial"/>
        <family val="2"/>
      </rPr>
      <t xml:space="preserve"> - Furniture, articles of wood, cork etc</t>
    </r>
  </si>
  <si>
    <r>
      <rPr>
        <b/>
        <sz val="11"/>
        <rFont val="Arial"/>
        <family val="2"/>
      </rPr>
      <t>Class 21</t>
    </r>
    <r>
      <rPr>
        <sz val="11"/>
        <rFont val="Arial"/>
        <family val="2"/>
      </rPr>
      <t xml:space="preserve"> - Small domestic utensils and containers (not precious metal) glassware, etc</t>
    </r>
  </si>
  <si>
    <r>
      <rPr>
        <b/>
        <sz val="11"/>
        <rFont val="Arial"/>
        <family val="2"/>
      </rPr>
      <t>Class 22</t>
    </r>
    <r>
      <rPr>
        <sz val="11"/>
        <rFont val="Arial"/>
        <family val="2"/>
      </rPr>
      <t xml:space="preserve"> - Rope, string, nets, tents, raw fibrous textile materials, etc</t>
    </r>
  </si>
  <si>
    <r>
      <rPr>
        <b/>
        <sz val="11"/>
        <rFont val="Arial"/>
        <family val="2"/>
      </rPr>
      <t>Class 23</t>
    </r>
    <r>
      <rPr>
        <sz val="11"/>
        <rFont val="Arial"/>
        <family val="2"/>
      </rPr>
      <t xml:space="preserve"> - Yarns; threads</t>
    </r>
  </si>
  <si>
    <r>
      <rPr>
        <b/>
        <sz val="11"/>
        <rFont val="Arial"/>
        <family val="2"/>
      </rPr>
      <t>Class 24</t>
    </r>
    <r>
      <rPr>
        <sz val="11"/>
        <rFont val="Arial"/>
        <family val="2"/>
      </rPr>
      <t xml:space="preserve"> - Tissues (piece goods) bed and table covers etc</t>
    </r>
  </si>
  <si>
    <r>
      <rPr>
        <b/>
        <sz val="11"/>
        <rFont val="Arial"/>
        <family val="2"/>
      </rPr>
      <t>Class 25</t>
    </r>
    <r>
      <rPr>
        <sz val="11"/>
        <rFont val="Arial"/>
        <family val="2"/>
      </rPr>
      <t xml:space="preserve"> - Clothing including boots, shoes and slippers</t>
    </r>
  </si>
  <si>
    <r>
      <rPr>
        <b/>
        <sz val="11"/>
        <rFont val="Arial"/>
        <family val="2"/>
      </rPr>
      <t>Class 26</t>
    </r>
    <r>
      <rPr>
        <sz val="11"/>
        <rFont val="Arial"/>
        <family val="2"/>
      </rPr>
      <t xml:space="preserve"> - Lace and embroidery; ribbons and braids; artificial flowers etc</t>
    </r>
  </si>
  <si>
    <r>
      <rPr>
        <b/>
        <sz val="11"/>
        <rFont val="Arial"/>
        <family val="2"/>
      </rPr>
      <t>Class 27</t>
    </r>
    <r>
      <rPr>
        <sz val="11"/>
        <rFont val="Arial"/>
        <family val="2"/>
      </rPr>
      <t xml:space="preserve"> - Carpets, rugs etc</t>
    </r>
  </si>
  <si>
    <r>
      <rPr>
        <b/>
        <sz val="11"/>
        <rFont val="Arial"/>
        <family val="2"/>
      </rPr>
      <t>Class 28</t>
    </r>
    <r>
      <rPr>
        <sz val="11"/>
        <rFont val="Arial"/>
        <family val="2"/>
      </rPr>
      <t xml:space="preserve"> - Games etc</t>
    </r>
  </si>
  <si>
    <r>
      <rPr>
        <b/>
        <sz val="11"/>
        <rFont val="Arial"/>
        <family val="2"/>
      </rPr>
      <t>Class 29</t>
    </r>
    <r>
      <rPr>
        <sz val="11"/>
        <rFont val="Arial"/>
        <family val="2"/>
      </rPr>
      <t xml:space="preserve"> - Meat, fish, poultry and  game; meat extracts, etc</t>
    </r>
  </si>
  <si>
    <r>
      <rPr>
        <b/>
        <sz val="11"/>
        <rFont val="Arial"/>
        <family val="2"/>
      </rPr>
      <t xml:space="preserve">Class 30 </t>
    </r>
    <r>
      <rPr>
        <sz val="11"/>
        <rFont val="Arial"/>
        <family val="2"/>
      </rPr>
      <t>- Coffee tea, cocoa, sugar, rice etc</t>
    </r>
  </si>
  <si>
    <r>
      <rPr>
        <b/>
        <sz val="11"/>
        <rFont val="Arial"/>
        <family val="2"/>
      </rPr>
      <t>Class 31</t>
    </r>
    <r>
      <rPr>
        <sz val="11"/>
        <rFont val="Arial"/>
        <family val="2"/>
      </rPr>
      <t xml:space="preserve"> - Agricultural, horticultural and forestry products, fresh fruits etc</t>
    </r>
  </si>
  <si>
    <r>
      <rPr>
        <b/>
        <sz val="11"/>
        <rFont val="Arial"/>
        <family val="2"/>
      </rPr>
      <t>Class 32</t>
    </r>
    <r>
      <rPr>
        <sz val="11"/>
        <rFont val="Arial"/>
        <family val="2"/>
      </rPr>
      <t xml:space="preserve"> - Beer, ale, porter, mineral and aerated waters etc </t>
    </r>
  </si>
  <si>
    <r>
      <rPr>
        <b/>
        <sz val="11"/>
        <rFont val="Arial"/>
        <family val="2"/>
      </rPr>
      <t>Class 33</t>
    </r>
    <r>
      <rPr>
        <sz val="11"/>
        <rFont val="Arial"/>
        <family val="2"/>
      </rPr>
      <t xml:space="preserve"> - Wines, spirits and liqueurs</t>
    </r>
  </si>
  <si>
    <r>
      <rPr>
        <b/>
        <sz val="11"/>
        <rFont val="Arial"/>
        <family val="2"/>
      </rPr>
      <t>Class 34</t>
    </r>
    <r>
      <rPr>
        <sz val="11"/>
        <rFont val="Arial"/>
        <family val="2"/>
      </rPr>
      <t xml:space="preserve"> - Tobacco, raw or manufactured; smokers’ articles, matches</t>
    </r>
  </si>
  <si>
    <r>
      <rPr>
        <b/>
        <sz val="11"/>
        <rFont val="Arial"/>
        <family val="2"/>
      </rPr>
      <t>Class 35</t>
    </r>
    <r>
      <rPr>
        <sz val="11"/>
        <rFont val="Arial"/>
        <family val="2"/>
      </rPr>
      <t xml:space="preserve"> - Advertising; business management; business administration etc</t>
    </r>
  </si>
  <si>
    <r>
      <rPr>
        <b/>
        <sz val="11"/>
        <rFont val="Arial"/>
        <family val="2"/>
      </rPr>
      <t xml:space="preserve">Class 36 - </t>
    </r>
    <r>
      <rPr>
        <sz val="11"/>
        <rFont val="Arial"/>
        <family val="2"/>
      </rPr>
      <t>Insurance; financial affairs; monetary affairs; etc</t>
    </r>
  </si>
  <si>
    <r>
      <rPr>
        <b/>
        <sz val="11"/>
        <rFont val="Arial"/>
        <family val="2"/>
      </rPr>
      <t>Class 37</t>
    </r>
    <r>
      <rPr>
        <sz val="11"/>
        <rFont val="Arial"/>
        <family val="2"/>
      </rPr>
      <t xml:space="preserve"> - Building; construction, repair; installation services</t>
    </r>
  </si>
  <si>
    <r>
      <rPr>
        <b/>
        <sz val="11"/>
        <rFont val="Arial"/>
        <family val="2"/>
      </rPr>
      <t>Class 38</t>
    </r>
    <r>
      <rPr>
        <sz val="11"/>
        <rFont val="Arial"/>
        <family val="2"/>
      </rPr>
      <t xml:space="preserve"> - Telecommunications</t>
    </r>
  </si>
  <si>
    <r>
      <rPr>
        <b/>
        <sz val="11"/>
        <rFont val="Arial"/>
        <family val="2"/>
      </rPr>
      <t>Class 39</t>
    </r>
    <r>
      <rPr>
        <sz val="11"/>
        <rFont val="Arial"/>
        <family val="2"/>
      </rPr>
      <t xml:space="preserve"> - Transportation, packaging and storage </t>
    </r>
  </si>
  <si>
    <r>
      <rPr>
        <b/>
        <sz val="11"/>
        <rFont val="Arial"/>
        <family val="2"/>
      </rPr>
      <t>Class 40</t>
    </r>
    <r>
      <rPr>
        <sz val="11"/>
        <rFont val="Arial"/>
        <family val="2"/>
      </rPr>
      <t xml:space="preserve"> - Treatment of material</t>
    </r>
  </si>
  <si>
    <r>
      <rPr>
        <b/>
        <sz val="11"/>
        <rFont val="Arial"/>
        <family val="2"/>
      </rPr>
      <t>Class 41</t>
    </r>
    <r>
      <rPr>
        <sz val="11"/>
        <rFont val="Arial"/>
        <family val="2"/>
      </rPr>
      <t xml:space="preserve"> - Education; entertainment; sporting and cultural applications</t>
    </r>
  </si>
  <si>
    <r>
      <rPr>
        <b/>
        <sz val="11"/>
        <rFont val="Arial"/>
        <family val="2"/>
      </rPr>
      <t xml:space="preserve">Class 42 </t>
    </r>
    <r>
      <rPr>
        <sz val="11"/>
        <rFont val="Arial"/>
        <family val="2"/>
      </rPr>
      <t>- Scientific and technological services and research and design relating thereto ; industrial analysis and research services; design and development of computer hardware and software; legal services.</t>
    </r>
  </si>
  <si>
    <r>
      <rPr>
        <b/>
        <sz val="11"/>
        <rFont val="Arial"/>
        <family val="2"/>
      </rPr>
      <t>Class 43</t>
    </r>
    <r>
      <rPr>
        <sz val="11"/>
        <rFont val="Arial"/>
        <family val="2"/>
      </rPr>
      <t xml:space="preserve"> - Services for providing food or drink ; temporary accommodation </t>
    </r>
  </si>
  <si>
    <r>
      <rPr>
        <b/>
        <sz val="11"/>
        <rFont val="Arial"/>
        <family val="2"/>
      </rPr>
      <t>Class 44</t>
    </r>
    <r>
      <rPr>
        <sz val="11"/>
        <rFont val="Arial"/>
        <family val="2"/>
      </rPr>
      <t xml:space="preserve"> - Medical services; veterinary services, hygienic and beauty care for human beings or animals ; agriculture, horticulture and forestry services </t>
    </r>
  </si>
  <si>
    <r>
      <rPr>
        <b/>
        <sz val="11"/>
        <rFont val="Arial"/>
        <family val="2"/>
      </rPr>
      <t xml:space="preserve">Class 45 - </t>
    </r>
    <r>
      <rPr>
        <sz val="11"/>
        <rFont val="Arial"/>
        <family val="2"/>
      </rPr>
      <t>Personal and social services rendered by others to meet the needs of individuals ; security services for the protection of property and individuals</t>
    </r>
  </si>
  <si>
    <r>
      <rPr>
        <vertAlign val="superscript"/>
        <sz val="10"/>
        <color theme="1"/>
        <rFont val="Arial"/>
        <family val="2"/>
      </rPr>
      <t xml:space="preserve">1 </t>
    </r>
    <r>
      <rPr>
        <sz val="10"/>
        <color theme="1"/>
        <rFont val="Arial"/>
        <family val="2"/>
      </rPr>
      <t>Total number of trade marks by class applied for, published and registered by National UK and International Registrations Designating the UK. Since the implementation of the new Trade marks Act on 31 October 1994 applicants have been able to file an application (multi-class application) covering more than one class of goods and services.</t>
    </r>
  </si>
  <si>
    <t>Independent Vetcare Limited</t>
  </si>
  <si>
    <t>Johnson &amp; Johnson</t>
  </si>
  <si>
    <t>adp Gauselmann GmbH</t>
  </si>
  <si>
    <t>British American Tobacco (Brands) Limited</t>
  </si>
  <si>
    <t>Gambling Commission</t>
  </si>
  <si>
    <t>Unilever Plc</t>
  </si>
  <si>
    <t>Amazon Technologies, Inc.</t>
  </si>
  <si>
    <t>GUANGDONG OPPO MOBILE TELECOMMUNICATIONS CORP., LTD.</t>
  </si>
  <si>
    <r>
      <t>Applicant</t>
    </r>
    <r>
      <rPr>
        <b/>
        <vertAlign val="superscript"/>
        <sz val="11"/>
        <color rgb="FF000000"/>
        <rFont val="Arial"/>
        <family val="2"/>
      </rPr>
      <t>1</t>
    </r>
  </si>
  <si>
    <r>
      <t>Applicant</t>
    </r>
    <r>
      <rPr>
        <b/>
        <vertAlign val="superscript"/>
        <sz val="11"/>
        <color rgb="FF000000"/>
        <rFont val="Arial"/>
        <family val="2"/>
      </rPr>
      <t>2</t>
    </r>
  </si>
  <si>
    <r>
      <t>Table 3.4: Top 10 applicants (Trade mark applications</t>
    </r>
    <r>
      <rPr>
        <b/>
        <vertAlign val="superscript"/>
        <sz val="11"/>
        <color theme="1"/>
        <rFont val="Arial"/>
        <family val="2"/>
      </rPr>
      <t>1</t>
    </r>
    <r>
      <rPr>
        <b/>
        <sz val="11"/>
        <color theme="1"/>
        <rFont val="Arial"/>
        <family val="2"/>
      </rPr>
      <t>)</t>
    </r>
  </si>
  <si>
    <r>
      <rPr>
        <vertAlign val="superscript"/>
        <sz val="10"/>
        <color theme="1"/>
        <rFont val="Arial"/>
        <family val="2"/>
      </rPr>
      <t>1</t>
    </r>
    <r>
      <rPr>
        <sz val="10"/>
        <color theme="1"/>
        <rFont val="Arial"/>
        <family val="2"/>
      </rPr>
      <t xml:space="preserve"> These figures include domestic applications and international registrations designating the UK</t>
    </r>
  </si>
  <si>
    <r>
      <t>Table 3.5: Top 50 applicants (Trade mark registrations</t>
    </r>
    <r>
      <rPr>
        <b/>
        <vertAlign val="superscript"/>
        <sz val="11"/>
        <color theme="1"/>
        <rFont val="Arial"/>
        <family val="2"/>
      </rPr>
      <t>1</t>
    </r>
    <r>
      <rPr>
        <b/>
        <sz val="11"/>
        <color theme="1"/>
        <rFont val="Arial"/>
        <family val="2"/>
      </rPr>
      <t>)</t>
    </r>
  </si>
  <si>
    <t>Table 3.6: Maintenance of the trade mark register</t>
  </si>
  <si>
    <t>Renewals and Registrations</t>
  </si>
  <si>
    <t>No. of registrations renewable</t>
  </si>
  <si>
    <t>No. of registrations renewed by application</t>
  </si>
  <si>
    <t>No. of classes renewed</t>
  </si>
  <si>
    <t xml:space="preserve">No. of lapsed registrations restored and renewed (not including above) </t>
  </si>
  <si>
    <t>Yorkshire &amp; The Humber</t>
  </si>
  <si>
    <t>Designs Registered</t>
  </si>
  <si>
    <r>
      <rPr>
        <vertAlign val="superscript"/>
        <sz val="10"/>
        <color theme="1"/>
        <rFont val="Arial"/>
        <family val="2"/>
      </rPr>
      <t>1</t>
    </r>
    <r>
      <rPr>
        <sz val="10"/>
        <color theme="1"/>
        <rFont val="Arial"/>
        <family val="2"/>
      </rPr>
      <t xml:space="preserve"> Region based on address given for the first named applicant</t>
    </r>
  </si>
  <si>
    <t>Locarno Class Number</t>
  </si>
  <si>
    <t>Class</t>
  </si>
  <si>
    <t>Foodstuffs</t>
  </si>
  <si>
    <t>Clothing haberdashery</t>
  </si>
  <si>
    <t xml:space="preserve">Travel goods/cases  </t>
  </si>
  <si>
    <t xml:space="preserve">Brushware  </t>
  </si>
  <si>
    <t xml:space="preserve">Textiles   </t>
  </si>
  <si>
    <t xml:space="preserve">Furnishing  </t>
  </si>
  <si>
    <t xml:space="preserve">Household goods  </t>
  </si>
  <si>
    <t xml:space="preserve">Tools and Hardware      </t>
  </si>
  <si>
    <t xml:space="preserve">Packages etc  </t>
  </si>
  <si>
    <t xml:space="preserve">Clocks watches etc  </t>
  </si>
  <si>
    <t xml:space="preserve">Articles of adornment  </t>
  </si>
  <si>
    <t xml:space="preserve">Transport/hoisting   </t>
  </si>
  <si>
    <t xml:space="preserve">Electricity      </t>
  </si>
  <si>
    <t xml:space="preserve">Recording/communication  </t>
  </si>
  <si>
    <t xml:space="preserve">Machines not elsewhere specified </t>
  </si>
  <si>
    <t xml:space="preserve">Photographic/optical </t>
  </si>
  <si>
    <t>Musical Instruments</t>
  </si>
  <si>
    <t xml:space="preserve">Printing and office machinery  </t>
  </si>
  <si>
    <t xml:space="preserve">Stationery/artists equipment   </t>
  </si>
  <si>
    <t>Sales/advertising/signs</t>
  </si>
  <si>
    <t>Games,/toys/sports goods</t>
  </si>
  <si>
    <t>Arms/hunting/fishing</t>
  </si>
  <si>
    <t xml:space="preserve">Fluid dist/sanitary/air conditioning </t>
  </si>
  <si>
    <t xml:space="preserve">Medical/laboratory equipment  </t>
  </si>
  <si>
    <t xml:space="preserve">Building/construction </t>
  </si>
  <si>
    <t xml:space="preserve">Lighting/apparatus </t>
  </si>
  <si>
    <t xml:space="preserve">Tobacco and smokers articles  </t>
  </si>
  <si>
    <t>Pharmaceutical/cosmetic</t>
  </si>
  <si>
    <t xml:space="preserve">Fire/accident prevention </t>
  </si>
  <si>
    <t xml:space="preserve">Care and handling of animals </t>
  </si>
  <si>
    <t>Machines for food/drink preparation</t>
  </si>
  <si>
    <t>Graphic symbols and logos, surface patterns</t>
  </si>
  <si>
    <t xml:space="preserve">Miscellaneous </t>
  </si>
  <si>
    <t>Table 4.3: Design applications by classification of goods</t>
  </si>
  <si>
    <t>Ethicon LLC</t>
  </si>
  <si>
    <t>Top 10 total</t>
  </si>
  <si>
    <t>Red Ocean International Ltd</t>
  </si>
  <si>
    <t>A Creative Cog Ltd</t>
  </si>
  <si>
    <t>A Little Present Limited</t>
  </si>
  <si>
    <t>Designs registered</t>
  </si>
  <si>
    <t>Table 4.5: Top 50 applicants (Design registrations)</t>
  </si>
  <si>
    <t>Total applications</t>
  </si>
  <si>
    <r>
      <t>Table 4.6a: Applications with/without priority claim</t>
    </r>
    <r>
      <rPr>
        <b/>
        <vertAlign val="superscript"/>
        <sz val="11"/>
        <color theme="1"/>
        <rFont val="Arial"/>
        <family val="2"/>
      </rPr>
      <t>1</t>
    </r>
  </si>
  <si>
    <t>Origin of application</t>
  </si>
  <si>
    <t>Table 4.7: Design renewals by extension period</t>
  </si>
  <si>
    <r>
      <rPr>
        <vertAlign val="superscript"/>
        <sz val="10"/>
        <color theme="1"/>
        <rFont val="Arial"/>
        <family val="2"/>
      </rPr>
      <t>1</t>
    </r>
    <r>
      <rPr>
        <sz val="10"/>
        <color theme="1"/>
        <rFont val="Arial"/>
        <family val="2"/>
      </rPr>
      <t xml:space="preserve"> Registered designs renewed under Section 8(2) of the Registered Designs Act 1949</t>
    </r>
  </si>
  <si>
    <t>Extended for 2nd period</t>
  </si>
  <si>
    <t>Extended for 3rd period</t>
  </si>
  <si>
    <t>Extended for 4th period</t>
  </si>
  <si>
    <t>Extended for 5th period</t>
  </si>
  <si>
    <t>Total extensions</t>
  </si>
  <si>
    <t>Applications for Patents</t>
  </si>
  <si>
    <t>Restorations / reinstatements</t>
  </si>
  <si>
    <r>
      <rPr>
        <vertAlign val="superscript"/>
        <sz val="10"/>
        <color theme="1"/>
        <rFont val="Arial"/>
        <family val="2"/>
      </rPr>
      <t xml:space="preserve">1 </t>
    </r>
    <r>
      <rPr>
        <sz val="10"/>
        <color theme="1"/>
        <rFont val="Arial"/>
        <family val="2"/>
      </rPr>
      <t>Ex parte hearings and reasoned decisions made without a hearing (excluding reviews of opinions)</t>
    </r>
  </si>
  <si>
    <r>
      <t>Supplementary protection certificates</t>
    </r>
    <r>
      <rPr>
        <b/>
        <vertAlign val="superscript"/>
        <sz val="11"/>
        <color theme="1"/>
        <rFont val="Arial"/>
        <family val="2"/>
      </rPr>
      <t>2</t>
    </r>
  </si>
  <si>
    <r>
      <rPr>
        <vertAlign val="superscript"/>
        <sz val="10"/>
        <color theme="1"/>
        <rFont val="Arial"/>
        <family val="2"/>
      </rPr>
      <t>2</t>
    </r>
    <r>
      <rPr>
        <sz val="10"/>
        <color theme="1"/>
        <rFont val="Arial"/>
        <family val="2"/>
      </rPr>
      <t xml:space="preserve"> Supplementary protection certificates (SPCs) compensate patent holders for the loss of effective protection that results from the time taken to obtain regulatory approval. SPCs do not extend the term of patents, but give similar protection. They protect a specific pharmaceutical or plant protection product authorised.</t>
    </r>
  </si>
  <si>
    <t>Withdrawn by applicant</t>
  </si>
  <si>
    <r>
      <t>Ownership</t>
    </r>
    <r>
      <rPr>
        <b/>
        <vertAlign val="superscript"/>
        <sz val="11"/>
        <color theme="1"/>
        <rFont val="Arial"/>
        <family val="2"/>
      </rPr>
      <t>1</t>
    </r>
  </si>
  <si>
    <r>
      <t>Revocation (Cancellation)</t>
    </r>
    <r>
      <rPr>
        <b/>
        <vertAlign val="superscript"/>
        <sz val="11"/>
        <color theme="1"/>
        <rFont val="Arial"/>
        <family val="2"/>
      </rPr>
      <t>2</t>
    </r>
  </si>
  <si>
    <r>
      <t>Oppositions</t>
    </r>
    <r>
      <rPr>
        <b/>
        <vertAlign val="superscript"/>
        <sz val="11"/>
        <color theme="1"/>
        <rFont val="Arial"/>
        <family val="2"/>
      </rPr>
      <t>3</t>
    </r>
  </si>
  <si>
    <r>
      <t>Declaration of non-infringement</t>
    </r>
    <r>
      <rPr>
        <b/>
        <vertAlign val="superscript"/>
        <sz val="11"/>
        <color theme="1"/>
        <rFont val="Arial"/>
        <family val="2"/>
      </rPr>
      <t>4</t>
    </r>
  </si>
  <si>
    <r>
      <t>Licences</t>
    </r>
    <r>
      <rPr>
        <b/>
        <vertAlign val="superscript"/>
        <sz val="11"/>
        <color theme="1"/>
        <rFont val="Arial"/>
        <family val="2"/>
      </rPr>
      <t>5</t>
    </r>
  </si>
  <si>
    <r>
      <t>Reviews of opinions</t>
    </r>
    <r>
      <rPr>
        <b/>
        <vertAlign val="superscript"/>
        <sz val="11"/>
        <color theme="1"/>
        <rFont val="Arial"/>
        <family val="2"/>
      </rPr>
      <t>6</t>
    </r>
  </si>
  <si>
    <r>
      <t xml:space="preserve">1 </t>
    </r>
    <r>
      <rPr>
        <sz val="10"/>
        <color theme="1"/>
        <rFont val="Arial"/>
        <family val="2"/>
      </rPr>
      <t>Ownership: includes applications under Sections 8, 10, 12 and 37 and applications under Sections 13 and 40</t>
    </r>
  </si>
  <si>
    <r>
      <t xml:space="preserve">2 </t>
    </r>
    <r>
      <rPr>
        <sz val="10"/>
        <color theme="1"/>
        <rFont val="Arial"/>
        <family val="2"/>
      </rPr>
      <t>Revocation (cancellation): includes applications under Section 72</t>
    </r>
  </si>
  <si>
    <r>
      <t xml:space="preserve">3 </t>
    </r>
    <r>
      <rPr>
        <sz val="10"/>
        <color theme="1"/>
        <rFont val="Arial"/>
        <family val="2"/>
      </rPr>
      <t>Oppositions: include oppositions under Sections 27(5), 75(2) and 117(2)</t>
    </r>
  </si>
  <si>
    <r>
      <t xml:space="preserve">4 </t>
    </r>
    <r>
      <rPr>
        <sz val="10"/>
        <color theme="1"/>
        <rFont val="Arial"/>
        <family val="2"/>
      </rPr>
      <t>Declarations of non-infringement: include applications under Section 71.</t>
    </r>
  </si>
  <si>
    <r>
      <t xml:space="preserve">5 </t>
    </r>
    <r>
      <rPr>
        <sz val="10"/>
        <color theme="1"/>
        <rFont val="Arial"/>
        <family val="2"/>
      </rPr>
      <t>Licences: include applications under Sections 46(3) and 48(1) and oppositions under Sections 47(6) and 52(1)</t>
    </r>
  </si>
  <si>
    <r>
      <t xml:space="preserve">6 </t>
    </r>
    <r>
      <rPr>
        <sz val="10"/>
        <color theme="1"/>
        <rFont val="Arial"/>
        <family val="2"/>
      </rPr>
      <t>Reviews of opinions: A patent proprietor or exclusive licensee may object to an opinion and apply for a review.</t>
    </r>
  </si>
  <si>
    <r>
      <t>Appeals Heard by Courts</t>
    </r>
    <r>
      <rPr>
        <vertAlign val="superscript"/>
        <sz val="11"/>
        <color theme="1"/>
        <rFont val="Arial"/>
        <family val="2"/>
      </rPr>
      <t>7</t>
    </r>
  </si>
  <si>
    <t>Issued</t>
  </si>
  <si>
    <t>Refused</t>
  </si>
  <si>
    <r>
      <t xml:space="preserve">Table 5.3: Patent hearings: "requests for an opinion" </t>
    </r>
    <r>
      <rPr>
        <b/>
        <vertAlign val="superscript"/>
        <sz val="11"/>
        <color theme="1"/>
        <rFont val="Arial"/>
        <family val="2"/>
      </rPr>
      <t>1</t>
    </r>
    <r>
      <rPr>
        <b/>
        <sz val="11"/>
        <color theme="1"/>
        <rFont val="Arial"/>
        <family val="2"/>
      </rPr>
      <t xml:space="preserve"> filed, issued, refused and withdrawn</t>
    </r>
  </si>
  <si>
    <r>
      <rPr>
        <vertAlign val="superscript"/>
        <sz val="10"/>
        <color theme="1"/>
        <rFont val="Arial"/>
        <family val="2"/>
      </rPr>
      <t>1</t>
    </r>
    <r>
      <rPr>
        <sz val="10"/>
        <color theme="1"/>
        <rFont val="Arial"/>
        <family val="2"/>
      </rPr>
      <t xml:space="preserve"> A request for a non-binding opinion may be filed where a dispute relates to infringement of a patent or the validity of a patent. Infringing a patent means manufacturing, using, selling or importing a patented product or process without the patent owner's permission. An opinion relating to validity can consider only issues of novelty or inventive step.</t>
    </r>
  </si>
  <si>
    <t xml:space="preserve">Table 5.4: Trade Mark Hearings: Objections, Hearings and Appeals </t>
  </si>
  <si>
    <t>Number appointed</t>
  </si>
  <si>
    <t>Number postponed etc</t>
  </si>
  <si>
    <t>Number withdrawn before Hearings</t>
  </si>
  <si>
    <t>Number taken</t>
  </si>
  <si>
    <t>Number not yet taken</t>
  </si>
  <si>
    <t>Refusals</t>
  </si>
  <si>
    <t>Written grounds issued</t>
  </si>
  <si>
    <t>Pending at beginning of year</t>
  </si>
  <si>
    <t>Lodged during the year</t>
  </si>
  <si>
    <t>Unsuccessful</t>
  </si>
  <si>
    <t>Successful / partially successful</t>
  </si>
  <si>
    <t>Transferred to High Court</t>
  </si>
  <si>
    <t>Decision set aside, Referred back to Registry</t>
  </si>
  <si>
    <t>Pending at end of year</t>
  </si>
  <si>
    <t>Successful</t>
  </si>
  <si>
    <t>Referred to ECJ</t>
  </si>
  <si>
    <r>
      <rPr>
        <vertAlign val="superscript"/>
        <sz val="10"/>
        <color theme="1"/>
        <rFont val="Arial"/>
        <family val="2"/>
      </rPr>
      <t xml:space="preserve">2 </t>
    </r>
    <r>
      <rPr>
        <sz val="10"/>
        <color theme="1"/>
        <rFont val="Arial"/>
        <family val="2"/>
      </rPr>
      <t>Decisions of the Office can be appealed to an independent party specialising in Intellectual Property issues (Appeals to the Appointed Person) or to the Court (Appeals made directly to Court).</t>
    </r>
  </si>
  <si>
    <t>Oppositions before the Registrar:</t>
  </si>
  <si>
    <t>Filed during the year</t>
  </si>
  <si>
    <t>Total Oppositions Filed</t>
  </si>
  <si>
    <t>Withdrawn -</t>
  </si>
  <si>
    <t>- applications</t>
  </si>
  <si>
    <t>- oppositions</t>
  </si>
  <si>
    <t>Oppositions unsuccessful</t>
  </si>
  <si>
    <t>Oppositions successful / partially successful</t>
  </si>
  <si>
    <t>Main hearings</t>
  </si>
  <si>
    <t>Lodged during year</t>
  </si>
  <si>
    <t>Successful / Partially successful</t>
  </si>
  <si>
    <t>Remitted back to Registry</t>
  </si>
  <si>
    <r>
      <rPr>
        <vertAlign val="superscript"/>
        <sz val="10"/>
        <color theme="1"/>
        <rFont val="Arial"/>
        <family val="2"/>
      </rPr>
      <t>1</t>
    </r>
    <r>
      <rPr>
        <sz val="10"/>
        <color theme="1"/>
        <rFont val="Arial"/>
        <family val="2"/>
      </rPr>
      <t xml:space="preserve"> Oppositions filed against Trade Marks. Once an application for registration has been accepted by the registry it is published in the Trade Marks Journal and open to opposition. Oppositions may be filed in respect of all or some of the goods and/or services for which registration of the trade mark is sought.  The opposition period is two months (extendable to three months). At the conclusion of the proceedings an IPO Hearing Officer will make a decision either from the papers on file, or following a hearing (Oppositions before the Registrar).</t>
    </r>
  </si>
  <si>
    <r>
      <rPr>
        <vertAlign val="superscript"/>
        <sz val="10"/>
        <color theme="1"/>
        <rFont val="Arial"/>
        <family val="2"/>
      </rPr>
      <t xml:space="preserve">2 </t>
    </r>
    <r>
      <rPr>
        <sz val="10"/>
        <color theme="1"/>
        <rFont val="Arial"/>
        <family val="2"/>
      </rPr>
      <t>Fast Track Oppositions service began on 1st October 2013</t>
    </r>
  </si>
  <si>
    <r>
      <t>Fast Track Oppositions</t>
    </r>
    <r>
      <rPr>
        <vertAlign val="superscript"/>
        <sz val="11"/>
        <color theme="1"/>
        <rFont val="Arial"/>
        <family val="2"/>
      </rPr>
      <t>2</t>
    </r>
  </si>
  <si>
    <r>
      <rPr>
        <vertAlign val="superscript"/>
        <sz val="10"/>
        <color theme="1"/>
        <rFont val="Arial"/>
        <family val="2"/>
      </rPr>
      <t>3</t>
    </r>
    <r>
      <rPr>
        <sz val="10"/>
        <color theme="1"/>
        <rFont val="Arial"/>
        <family val="2"/>
      </rPr>
      <t xml:space="preserve"> In addition 277 decisions were made from the papers, 119 case management conferences, 17 interlocutory hearings/joint hearings were held during the year.</t>
    </r>
  </si>
  <si>
    <r>
      <rPr>
        <vertAlign val="superscript"/>
        <sz val="10"/>
        <color theme="1"/>
        <rFont val="Arial"/>
        <family val="2"/>
      </rPr>
      <t>4</t>
    </r>
    <r>
      <rPr>
        <sz val="10"/>
        <color theme="1"/>
        <rFont val="Arial"/>
        <family val="2"/>
      </rPr>
      <t xml:space="preserve"> IPO decisions can be appealed to an independent party specialising in Intellectual Property issues (Appeals to the Appointed Person, Oppositions/Post Registration Cases) or to the Court (Appeals made directly to Court, Oppositions cases).</t>
    </r>
  </si>
  <si>
    <r>
      <t>Table 5.5: Trade Mark Hearings: Oppositions to Trade Mark Registration</t>
    </r>
    <r>
      <rPr>
        <b/>
        <vertAlign val="superscript"/>
        <sz val="11"/>
        <color theme="1"/>
        <rFont val="Arial"/>
        <family val="2"/>
      </rPr>
      <t>1</t>
    </r>
  </si>
  <si>
    <t>Applications to Registrar</t>
  </si>
  <si>
    <t>Filed in year (rectification)</t>
  </si>
  <si>
    <t>Applications direct to Court</t>
  </si>
  <si>
    <t>Lodged in year</t>
  </si>
  <si>
    <r>
      <rPr>
        <vertAlign val="superscript"/>
        <sz val="10"/>
        <color theme="1"/>
        <rFont val="Arial"/>
        <family val="2"/>
      </rPr>
      <t>1</t>
    </r>
    <r>
      <rPr>
        <sz val="10"/>
        <color theme="1"/>
        <rFont val="Arial"/>
        <family val="2"/>
      </rPr>
      <t xml:space="preserve"> Applications for revocation, invalidation and rectification under Section 46,47, 60 and 64 - these procedures are combined in the table. Applications can be made to the IPO Registrar (Applications to Registrar), to the court as applications against the IPO Registrar (Appeals direct to Court: Post Registration cases) or direct applications can be made to Court (Applications direct to Court).</t>
    </r>
  </si>
  <si>
    <r>
      <t>Table 5.6: Trade Mark Hearings</t>
    </r>
    <r>
      <rPr>
        <b/>
        <vertAlign val="superscript"/>
        <sz val="11"/>
        <color theme="1"/>
        <rFont val="Arial"/>
        <family val="2"/>
      </rPr>
      <t>1</t>
    </r>
    <r>
      <rPr>
        <b/>
        <sz val="11"/>
        <color theme="1"/>
        <rFont val="Arial"/>
        <family val="2"/>
      </rPr>
      <t>: Revocation</t>
    </r>
    <r>
      <rPr>
        <b/>
        <vertAlign val="superscript"/>
        <sz val="11"/>
        <color theme="1"/>
        <rFont val="Arial"/>
        <family val="2"/>
      </rPr>
      <t>2</t>
    </r>
    <r>
      <rPr>
        <b/>
        <sz val="11"/>
        <color theme="1"/>
        <rFont val="Arial"/>
        <family val="2"/>
      </rPr>
      <t>, Invalidity</t>
    </r>
    <r>
      <rPr>
        <b/>
        <vertAlign val="superscript"/>
        <sz val="11"/>
        <color theme="1"/>
        <rFont val="Arial"/>
        <family val="2"/>
      </rPr>
      <t>3</t>
    </r>
    <r>
      <rPr>
        <b/>
        <sz val="11"/>
        <color theme="1"/>
        <rFont val="Arial"/>
        <family val="2"/>
      </rPr>
      <t>, and Rectification</t>
    </r>
    <r>
      <rPr>
        <b/>
        <vertAlign val="superscript"/>
        <sz val="11"/>
        <color theme="1"/>
        <rFont val="Arial"/>
        <family val="2"/>
      </rPr>
      <t>4</t>
    </r>
  </si>
  <si>
    <r>
      <rPr>
        <vertAlign val="superscript"/>
        <sz val="10"/>
        <color theme="1"/>
        <rFont val="Arial"/>
        <family val="2"/>
      </rPr>
      <t xml:space="preserve">2 </t>
    </r>
    <r>
      <rPr>
        <sz val="10"/>
        <color theme="1"/>
        <rFont val="Arial"/>
        <family val="2"/>
      </rPr>
      <t>Revocation is the legal procedure which allows anyone to seek the removal of a registered trade mark from the UK register. It is possible to apply in respect of all or only some of the goods and/or services for which the trade mark is registered.</t>
    </r>
  </si>
  <si>
    <r>
      <rPr>
        <vertAlign val="superscript"/>
        <sz val="10"/>
        <color theme="1"/>
        <rFont val="Arial"/>
        <family val="2"/>
      </rPr>
      <t>3</t>
    </r>
    <r>
      <rPr>
        <sz val="10"/>
        <color theme="1"/>
        <rFont val="Arial"/>
        <family val="2"/>
      </rPr>
      <t xml:space="preserve"> Invalidation is the legal procedure to cancel a registered trade mark and takes the same form as an opposition to a trade mark application.       </t>
    </r>
  </si>
  <si>
    <r>
      <rPr>
        <vertAlign val="superscript"/>
        <sz val="10"/>
        <color theme="1"/>
        <rFont val="Arial"/>
        <family val="2"/>
      </rPr>
      <t>4</t>
    </r>
    <r>
      <rPr>
        <sz val="10"/>
        <color theme="1"/>
        <rFont val="Arial"/>
        <family val="2"/>
      </rPr>
      <t xml:space="preserve"> Rectification is the procedure which allows anyone to apply to correct (rectify) an error or an omission that has been made in the details of a trade mark recorded in the UK register.</t>
    </r>
  </si>
  <si>
    <r>
      <t>Filed in year (revocation / invalidity)</t>
    </r>
    <r>
      <rPr>
        <vertAlign val="superscript"/>
        <sz val="11"/>
        <color theme="1"/>
        <rFont val="Arial"/>
        <family val="2"/>
      </rPr>
      <t>5</t>
    </r>
  </si>
  <si>
    <r>
      <rPr>
        <vertAlign val="superscript"/>
        <sz val="10"/>
        <color theme="1"/>
        <rFont val="Arial"/>
        <family val="2"/>
      </rPr>
      <t>5</t>
    </r>
    <r>
      <rPr>
        <sz val="10"/>
        <color theme="1"/>
        <rFont val="Arial"/>
        <family val="2"/>
      </rPr>
      <t xml:space="preserve"> Of which 195 are revocations and 286 are invalidations</t>
    </r>
  </si>
  <si>
    <r>
      <rPr>
        <vertAlign val="superscript"/>
        <sz val="10"/>
        <color theme="1"/>
        <rFont val="Arial"/>
        <family val="2"/>
      </rPr>
      <t>6</t>
    </r>
    <r>
      <rPr>
        <sz val="10"/>
        <color theme="1"/>
        <rFont val="Arial"/>
        <family val="2"/>
      </rPr>
      <t xml:space="preserve"> In addition 44 decisions were made from the papers without a hearing, 29 case management conferences, 2 interlocutory hearings/joint hearings</t>
    </r>
  </si>
  <si>
    <t>Hearings held and Outcome</t>
  </si>
  <si>
    <t>Appeals to Tribunal</t>
  </si>
  <si>
    <t>Dismissed</t>
  </si>
  <si>
    <t>Allowed</t>
  </si>
  <si>
    <t>Cancellation by Registered Proprietor</t>
  </si>
  <si>
    <t>Invalidations by Third Party</t>
  </si>
  <si>
    <r>
      <t>Table 5.8: Design Hearings: Cancellations</t>
    </r>
    <r>
      <rPr>
        <b/>
        <vertAlign val="superscript"/>
        <sz val="11"/>
        <color theme="1"/>
        <rFont val="Arial"/>
        <family val="2"/>
      </rPr>
      <t>1</t>
    </r>
    <r>
      <rPr>
        <b/>
        <sz val="11"/>
        <color theme="1"/>
        <rFont val="Arial"/>
        <family val="2"/>
      </rPr>
      <t xml:space="preserve"> and Invalidations</t>
    </r>
    <r>
      <rPr>
        <b/>
        <vertAlign val="superscript"/>
        <sz val="11"/>
        <color theme="1"/>
        <rFont val="Arial"/>
        <family val="2"/>
      </rPr>
      <t>2</t>
    </r>
  </si>
  <si>
    <r>
      <rPr>
        <vertAlign val="superscript"/>
        <sz val="10"/>
        <color theme="1"/>
        <rFont val="Arial"/>
        <family val="2"/>
      </rPr>
      <t>1</t>
    </r>
    <r>
      <rPr>
        <sz val="10"/>
        <color theme="1"/>
        <rFont val="Arial"/>
        <family val="2"/>
      </rPr>
      <t xml:space="preserve"> Number of cancellations under Sections 11 &amp; 11(2) of the Registered Designs Act 1949 (as amended). Cancellation is the legal procedure to remove a registered design from the UK register by the proprietor of the Design (Cancellation by Registered Proprietor).  </t>
    </r>
  </si>
  <si>
    <r>
      <rPr>
        <vertAlign val="superscript"/>
        <sz val="10"/>
        <color theme="1"/>
        <rFont val="Arial"/>
        <family val="2"/>
      </rPr>
      <t>3</t>
    </r>
    <r>
      <rPr>
        <sz val="10"/>
        <color theme="1"/>
        <rFont val="Arial"/>
        <family val="2"/>
      </rPr>
      <t xml:space="preserve"> At the conclusion of the proceedings IPO Hearing Officer will make a decision either from the papers on file or following a hearing. </t>
    </r>
  </si>
  <si>
    <r>
      <t>Decided</t>
    </r>
    <r>
      <rPr>
        <b/>
        <vertAlign val="superscript"/>
        <sz val="11"/>
        <color rgb="FF000000"/>
        <rFont val="Arial"/>
        <family val="2"/>
      </rPr>
      <t>3,4</t>
    </r>
  </si>
  <si>
    <r>
      <t>Allowed</t>
    </r>
    <r>
      <rPr>
        <b/>
        <vertAlign val="superscript"/>
        <sz val="11"/>
        <color rgb="FF000000"/>
        <rFont val="Arial"/>
        <family val="2"/>
      </rPr>
      <t>4</t>
    </r>
  </si>
  <si>
    <r>
      <t>Refused</t>
    </r>
    <r>
      <rPr>
        <b/>
        <vertAlign val="superscript"/>
        <sz val="11"/>
        <color rgb="FF000000"/>
        <rFont val="Arial"/>
        <family val="2"/>
      </rPr>
      <t>4</t>
    </r>
  </si>
  <si>
    <r>
      <t>Appeals Heard</t>
    </r>
    <r>
      <rPr>
        <b/>
        <vertAlign val="superscript"/>
        <sz val="11"/>
        <color rgb="FF000000"/>
        <rFont val="Arial"/>
        <family val="2"/>
      </rPr>
      <t>5</t>
    </r>
  </si>
  <si>
    <r>
      <rPr>
        <vertAlign val="superscript"/>
        <sz val="10"/>
        <color theme="1"/>
        <rFont val="Arial"/>
        <family val="2"/>
      </rPr>
      <t>4</t>
    </r>
    <r>
      <rPr>
        <sz val="10"/>
        <color theme="1"/>
        <rFont val="Arial"/>
        <family val="2"/>
      </rPr>
      <t xml:space="preserve"> Some decisions involve multiple (joined) invalidity applications and so the total allowed and refused will be more than the total number of decisions issued</t>
    </r>
  </si>
  <si>
    <r>
      <rPr>
        <vertAlign val="superscript"/>
        <sz val="10"/>
        <color theme="1"/>
        <rFont val="Arial"/>
        <family val="2"/>
      </rPr>
      <t>5</t>
    </r>
    <r>
      <rPr>
        <sz val="10"/>
        <color theme="1"/>
        <rFont val="Arial"/>
        <family val="2"/>
      </rPr>
      <t xml:space="preserve"> The IPO Hearing Officer’s decision can be appealed to the Court (Appeals Heard)</t>
    </r>
  </si>
  <si>
    <t>Totals</t>
  </si>
  <si>
    <r>
      <t>Table 5.9: Design Hearings: Proceedings under the Copyright, Designs and Patents Act 1988</t>
    </r>
    <r>
      <rPr>
        <b/>
        <vertAlign val="superscript"/>
        <sz val="11"/>
        <color theme="1"/>
        <rFont val="Arial"/>
        <family val="2"/>
      </rPr>
      <t>1</t>
    </r>
  </si>
  <si>
    <r>
      <t>Design Right Section 246</t>
    </r>
    <r>
      <rPr>
        <b/>
        <vertAlign val="superscript"/>
        <sz val="11"/>
        <color rgb="FF000000"/>
        <rFont val="Arial"/>
        <family val="2"/>
      </rPr>
      <t>2</t>
    </r>
  </si>
  <si>
    <r>
      <t>Design Right Licences of right Section 247</t>
    </r>
    <r>
      <rPr>
        <b/>
        <vertAlign val="superscript"/>
        <sz val="11"/>
        <color rgb="FF000000"/>
        <rFont val="Arial"/>
        <family val="2"/>
      </rPr>
      <t>3</t>
    </r>
  </si>
  <si>
    <r>
      <rPr>
        <vertAlign val="superscript"/>
        <sz val="10"/>
        <color theme="1"/>
        <rFont val="Arial"/>
        <family val="2"/>
      </rPr>
      <t>2</t>
    </r>
    <r>
      <rPr>
        <sz val="10"/>
        <color theme="1"/>
        <rFont val="Arial"/>
        <family val="2"/>
      </rPr>
      <t xml:space="preserve"> Disputes under section 246 relate to the subsistence of a design right, the term of a design right or the identity of the person who has the first claim to the design right.</t>
    </r>
  </si>
  <si>
    <r>
      <rPr>
        <vertAlign val="superscript"/>
        <sz val="10"/>
        <color theme="1"/>
        <rFont val="Arial"/>
        <family val="2"/>
      </rPr>
      <t>3</t>
    </r>
    <r>
      <rPr>
        <sz val="10"/>
        <color theme="1"/>
        <rFont val="Arial"/>
        <family val="2"/>
      </rPr>
      <t xml:space="preserve"> Disputes under section 247 relate to applications to settle terms of licences of right.  </t>
    </r>
  </si>
  <si>
    <r>
      <rPr>
        <vertAlign val="superscript"/>
        <sz val="10"/>
        <color theme="1"/>
        <rFont val="Arial"/>
        <family val="2"/>
      </rPr>
      <t>1</t>
    </r>
    <r>
      <rPr>
        <sz val="10"/>
        <color theme="1"/>
        <rFont val="Arial"/>
        <family val="2"/>
      </rPr>
      <t xml:space="preserve"> Number of disputes Filed, Withdrawn (by an applicant) and Decided (by the Office) under sections 246 and 247 of the Copyright, Designs and Patents Act 1988. Certain disputes relating to design right can be referred to the comptroller to decide. </t>
    </r>
  </si>
  <si>
    <r>
      <rPr>
        <vertAlign val="superscript"/>
        <sz val="10"/>
        <color theme="1"/>
        <rFont val="Arial"/>
        <family val="2"/>
      </rPr>
      <t>4</t>
    </r>
    <r>
      <rPr>
        <sz val="10"/>
        <color theme="1"/>
        <rFont val="Arial"/>
        <family val="2"/>
      </rPr>
      <t xml:space="preserve"> The table also includes data relating to the number of appeals against an Office decision heard by the courts (Appeals Heard by Courts). An appeal from a decision of the comptroller lies with the Patents Court. Further appeals may lie with the Court of Appeal or the Supreme Court.</t>
    </r>
  </si>
  <si>
    <r>
      <t>Appeals Heard by Court</t>
    </r>
    <r>
      <rPr>
        <vertAlign val="superscript"/>
        <sz val="11"/>
        <color theme="1"/>
        <rFont val="Arial"/>
        <family val="2"/>
      </rPr>
      <t>4</t>
    </r>
  </si>
  <si>
    <t>Ex parte post-grant cases decided without a hearing or reasoned decision</t>
  </si>
  <si>
    <t>Table 3.1a:</t>
  </si>
  <si>
    <t>Table 3.1b:</t>
  </si>
  <si>
    <t>Table 3.3:</t>
  </si>
  <si>
    <t>Table 3.4:</t>
  </si>
  <si>
    <t>Table 3.5:</t>
  </si>
  <si>
    <t>Table 3.6:</t>
  </si>
  <si>
    <t>Table 4.1:</t>
  </si>
  <si>
    <t>Table 4.2:</t>
  </si>
  <si>
    <t>Table 4.3:</t>
  </si>
  <si>
    <t>Table 4.4:</t>
  </si>
  <si>
    <t>Table 4.5:</t>
  </si>
  <si>
    <t>Table 4.6a:</t>
  </si>
  <si>
    <t>Table 4.6b:</t>
  </si>
  <si>
    <t>Table 4.7:</t>
  </si>
  <si>
    <t>Hearings</t>
  </si>
  <si>
    <t>Table 5.1:</t>
  </si>
  <si>
    <t>Table 5.2:</t>
  </si>
  <si>
    <t>Table 5.3:</t>
  </si>
  <si>
    <t>Table 5.5:</t>
  </si>
  <si>
    <t>Table 5.7:</t>
  </si>
  <si>
    <t>Table 5.4:</t>
  </si>
  <si>
    <t>Table 5.6:</t>
  </si>
  <si>
    <t>Table 5.8:</t>
  </si>
  <si>
    <t>Table 5.9:</t>
  </si>
  <si>
    <t>Domestic trade mark applications and registrations (including classes) by region</t>
  </si>
  <si>
    <t>Domestic trade mark applications and registrations (including classes) by country</t>
  </si>
  <si>
    <t>International trade mark applications and registrations (including classes) by national office of origin</t>
  </si>
  <si>
    <t>Classification of trade marks for goods and services published and registered</t>
  </si>
  <si>
    <t>Top 10 applicants (Trade mark applications)</t>
  </si>
  <si>
    <t>Top 50 applicants (Trade mark registrations)</t>
  </si>
  <si>
    <t>Maintenance of the trade mark register</t>
  </si>
  <si>
    <t>Design applications by country</t>
  </si>
  <si>
    <t>Design applications and registrations by region</t>
  </si>
  <si>
    <t>Design applications by classification of goods</t>
  </si>
  <si>
    <t>Top 10 applicants (Designs registered)</t>
  </si>
  <si>
    <t>Top 50 applicants (Design registrations)</t>
  </si>
  <si>
    <t>Design renewals by extension period</t>
  </si>
  <si>
    <t>Ex parte patent hearings outcomes by type</t>
  </si>
  <si>
    <t>Inter parte patent hearings outcomes by type</t>
  </si>
  <si>
    <t>Patent hearings: "requests for an opinion" filed, issued, refused and withdrawn</t>
  </si>
  <si>
    <t xml:space="preserve">Trade Mark Hearings: Objections, Hearings and Appeals </t>
  </si>
  <si>
    <t>Trade Mark Hearings: Oppositions to Trade Mark Registration</t>
  </si>
  <si>
    <t>Trade Mark Hearings: Revocation, Invalidity, and Rectification</t>
  </si>
  <si>
    <t xml:space="preserve">Design Hearings: Ex Parte Hearings and Appeals </t>
  </si>
  <si>
    <t>Design Hearings: Cancellations and Invalidations</t>
  </si>
  <si>
    <t>Design Hearings: Proceedings under the Copyright, Designs and Patents Act 1988</t>
  </si>
  <si>
    <r>
      <t>Requested Hearing</t>
    </r>
    <r>
      <rPr>
        <vertAlign val="superscript"/>
        <sz val="11"/>
        <color theme="1"/>
        <rFont val="Arial"/>
        <family val="2"/>
      </rPr>
      <t>3</t>
    </r>
  </si>
  <si>
    <r>
      <rPr>
        <vertAlign val="superscript"/>
        <sz val="10"/>
        <color theme="1"/>
        <rFont val="Arial"/>
        <family val="2"/>
      </rPr>
      <t>3</t>
    </r>
    <r>
      <rPr>
        <sz val="10"/>
        <color theme="1"/>
        <rFont val="Arial"/>
        <family val="2"/>
      </rPr>
      <t xml:space="preserve"> Where objections are raised against a patent application or granted patent, a hearing may be requested or the matter decided on the basis of papers filed (Requested Hearing). In both cases a decision is issued by the Office.</t>
    </r>
  </si>
  <si>
    <r>
      <rPr>
        <vertAlign val="superscript"/>
        <sz val="10"/>
        <color theme="1"/>
        <rFont val="Arial"/>
        <family val="2"/>
      </rPr>
      <t>5</t>
    </r>
    <r>
      <rPr>
        <sz val="10"/>
        <color theme="1"/>
        <rFont val="Arial"/>
        <family val="2"/>
      </rPr>
      <t xml:space="preserve"> A decision may relate to more than one patent application or granted patent.</t>
    </r>
  </si>
  <si>
    <r>
      <t>Substantive decisions</t>
    </r>
    <r>
      <rPr>
        <vertAlign val="superscript"/>
        <sz val="11"/>
        <color theme="1"/>
        <rFont val="Arial"/>
        <family val="2"/>
      </rPr>
      <t>4,5</t>
    </r>
  </si>
  <si>
    <r>
      <rPr>
        <vertAlign val="superscript"/>
        <sz val="10"/>
        <color theme="1"/>
        <rFont val="Arial"/>
        <family val="2"/>
      </rPr>
      <t>6</t>
    </r>
    <r>
      <rPr>
        <sz val="10"/>
        <color theme="1"/>
        <rFont val="Arial"/>
        <family val="2"/>
      </rPr>
      <t xml:space="preserve"> The number of appeals against an Office decision heard by the courts. An appeal from a decision of the comptroller lies with the Patents Court. Further appeal may lie to the Court of Appeal or the Supreme Court. Questions arising from appeals may be referred to the European Court of Justice (CJEU).</t>
    </r>
  </si>
  <si>
    <r>
      <t>Appeals Heard by Courts</t>
    </r>
    <r>
      <rPr>
        <vertAlign val="superscript"/>
        <sz val="11"/>
        <color theme="1"/>
        <rFont val="Arial"/>
        <family val="2"/>
      </rPr>
      <t>6</t>
    </r>
  </si>
  <si>
    <r>
      <t>Substantive decisions</t>
    </r>
    <r>
      <rPr>
        <vertAlign val="superscript"/>
        <sz val="11"/>
        <color theme="1"/>
        <rFont val="Arial"/>
        <family val="2"/>
      </rPr>
      <t>7</t>
    </r>
  </si>
  <si>
    <r>
      <t>Procedural decisions / Case Management Conferences</t>
    </r>
    <r>
      <rPr>
        <vertAlign val="superscript"/>
        <sz val="11"/>
        <color theme="1"/>
        <rFont val="Arial"/>
        <family val="2"/>
      </rPr>
      <t>7</t>
    </r>
  </si>
  <si>
    <r>
      <rPr>
        <vertAlign val="superscript"/>
        <sz val="10"/>
        <color theme="1"/>
        <rFont val="Arial"/>
        <family val="2"/>
      </rPr>
      <t>8</t>
    </r>
    <r>
      <rPr>
        <sz val="10"/>
        <color theme="1"/>
        <rFont val="Arial"/>
        <family val="2"/>
      </rPr>
      <t xml:space="preserve"> The number of appeals against an Office decision heard by the courts. An appeal from a decision of the comptroller lies with the Patents Court. Further appeals may lie with the Court of Appeal or the Supreme Court.</t>
    </r>
  </si>
  <si>
    <r>
      <t xml:space="preserve">7 </t>
    </r>
    <r>
      <rPr>
        <sz val="10"/>
        <color theme="1"/>
        <rFont val="Arial"/>
        <family val="2"/>
      </rPr>
      <t xml:space="preserve">A decision may relate to more than one patent application or granted patent. Various disputes relating to a patent application or granted patent can be referred to the comptroller to decide. </t>
    </r>
  </si>
  <si>
    <t>Hearings held</t>
  </si>
  <si>
    <r>
      <rPr>
        <vertAlign val="superscript"/>
        <sz val="10"/>
        <color theme="1"/>
        <rFont val="Arial"/>
        <family val="2"/>
      </rPr>
      <t>1</t>
    </r>
    <r>
      <rPr>
        <sz val="10"/>
        <color theme="1"/>
        <rFont val="Arial"/>
        <family val="2"/>
      </rPr>
      <t xml:space="preserve"> Ex-parte proceedings covers applications und</t>
    </r>
    <r>
      <rPr>
        <sz val="10"/>
        <rFont val="Arial"/>
        <family val="2"/>
      </rPr>
      <t>er the Registered Designs Act 1949</t>
    </r>
    <r>
      <rPr>
        <sz val="10"/>
        <color theme="1"/>
        <rFont val="Arial"/>
        <family val="2"/>
      </rPr>
      <t>. When an objection to the registrability of a mark is raised during the examination process the applicant/attorney can request a hearing with an IPO Hearings Officer. Based upon the facts presented at the Hearing, the IPO Hearings Officer will decide whether the objection can be waived or maintained.</t>
    </r>
  </si>
  <si>
    <r>
      <t>Table 5.7: Design Hearings: Ex Parte Hearings and Appeals</t>
    </r>
    <r>
      <rPr>
        <b/>
        <vertAlign val="superscript"/>
        <sz val="11"/>
        <color theme="1"/>
        <rFont val="Arial"/>
        <family val="2"/>
      </rPr>
      <t xml:space="preserve">1 </t>
    </r>
  </si>
  <si>
    <r>
      <t>Classification</t>
    </r>
    <r>
      <rPr>
        <b/>
        <vertAlign val="superscript"/>
        <sz val="11"/>
        <color theme="1"/>
        <rFont val="Arial"/>
        <family val="2"/>
      </rPr>
      <t>2</t>
    </r>
  </si>
  <si>
    <t>Data Sources</t>
  </si>
  <si>
    <t>Use of IPO Facts and Figures</t>
  </si>
  <si>
    <t>The data in this release are intended to provide factual information relating to the annual business activity of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</si>
  <si>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</si>
  <si>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</si>
  <si>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</si>
  <si>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Annex 1: Patents</t>
  </si>
  <si>
    <t>Annex 2: Trade Marks</t>
  </si>
  <si>
    <t>Annex 3: Designs</t>
  </si>
  <si>
    <r>
      <rPr>
        <b/>
        <sz val="11"/>
        <rFont val="Arial"/>
        <family val="2"/>
      </rPr>
      <t xml:space="preserve">Introduction to Patents
</t>
    </r>
    <r>
      <rPr>
        <sz val="11"/>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1"/>
        <rFont val="Arial"/>
        <family val="2"/>
      </rPr>
      <t>Application</t>
    </r>
    <r>
      <rPr>
        <sz val="11"/>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1"/>
        <rFont val="Arial"/>
        <family val="2"/>
      </rPr>
      <t>Search</t>
    </r>
    <r>
      <rPr>
        <sz val="11"/>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1"/>
        <rFont val="Arial"/>
        <family val="2"/>
      </rPr>
      <t>Publication</t>
    </r>
    <r>
      <rPr>
        <sz val="11"/>
        <rFont val="Arial"/>
        <family val="2"/>
      </rPr>
      <t xml:space="preserve">
Applications are published 18 months from your filing or priority date, provided they are complete and pass the search.
</t>
    </r>
    <r>
      <rPr>
        <b/>
        <sz val="11"/>
        <rFont val="Arial"/>
        <family val="2"/>
      </rPr>
      <t>Substantive examination</t>
    </r>
    <r>
      <rPr>
        <sz val="11"/>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1"/>
        <rFont val="Arial"/>
        <family val="2"/>
      </rPr>
      <t>European patent protection</t>
    </r>
    <r>
      <rPr>
        <sz val="11"/>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1"/>
        <rFont val="Arial"/>
        <family val="2"/>
      </rPr>
      <t>Patent Co-operation Treaty (PCT)</t>
    </r>
    <r>
      <rPr>
        <sz val="11"/>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</si>
  <si>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Introduction to trade marks</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</si>
  <si>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</si>
  <si>
    <t>Annex 2: Introduction to trade marks</t>
  </si>
  <si>
    <t>Introduction to designs</t>
  </si>
  <si>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</si>
  <si>
    <t>Annex 3: Introduction to designs</t>
  </si>
  <si>
    <t>Annex</t>
  </si>
  <si>
    <t>Annex 1: Introduction to patents</t>
  </si>
  <si>
    <t xml:space="preserve">Annex 1: </t>
  </si>
  <si>
    <t xml:space="preserve">Annex 2: </t>
  </si>
  <si>
    <t xml:space="preserve">Annex 3: </t>
  </si>
  <si>
    <t>Introduction to patents</t>
  </si>
  <si>
    <t>Links to further information about Intellectual Property Office services</t>
  </si>
  <si>
    <t>Further information about the process of applying for intellectual property rights can be found in the Annex sheets and the end of this document:</t>
  </si>
  <si>
    <t>Data for 2018 was captured in April 2019</t>
  </si>
  <si>
    <r>
      <t>Table 2.1b: Patent applications, publications and grants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</si>
  <si>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r>
      <rPr>
        <vertAlign val="superscript"/>
        <sz val="10"/>
        <color theme="1"/>
        <rFont val="Arial"/>
        <family val="2"/>
      </rPr>
      <t xml:space="preserve">2 </t>
    </r>
    <r>
      <rPr>
        <sz val="10"/>
        <color theme="1"/>
        <rFont val="Arial"/>
        <family val="2"/>
      </rPr>
      <t>Domestic trade mark applications and International Registrations (excluding additional classes)</t>
    </r>
  </si>
  <si>
    <r>
      <t>Hearings - Ex Parte</t>
    </r>
    <r>
      <rPr>
        <b/>
        <vertAlign val="superscript"/>
        <sz val="11"/>
        <color theme="1"/>
        <rFont val="Arial"/>
        <family val="2"/>
      </rPr>
      <t>1</t>
    </r>
  </si>
  <si>
    <r>
      <rPr>
        <vertAlign val="superscript"/>
        <sz val="10"/>
        <color theme="1"/>
        <rFont val="Arial"/>
        <family val="2"/>
      </rPr>
      <t>1</t>
    </r>
    <r>
      <rPr>
        <sz val="10"/>
        <color theme="1"/>
        <rFont val="Arial"/>
        <family val="2"/>
      </rPr>
      <t xml:space="preserve"> Ex-parte proceedings covers applications under Section 37 of the Trade Marks Act 1994. Applicants/attorneys have the right to request a hearing when objections to the registrability of a mark are raised during examination.</t>
    </r>
  </si>
  <si>
    <r>
      <t>Medicinal products</t>
    </r>
    <r>
      <rPr>
        <b/>
        <vertAlign val="superscript"/>
        <sz val="11"/>
        <color theme="1"/>
        <rFont val="Arial"/>
        <family val="2"/>
      </rPr>
      <t>2</t>
    </r>
  </si>
  <si>
    <r>
      <t>Plant protection products</t>
    </r>
    <r>
      <rPr>
        <b/>
        <vertAlign val="superscript"/>
        <sz val="11"/>
        <color theme="1"/>
        <rFont val="Arial"/>
        <family val="2"/>
      </rPr>
      <t>3</t>
    </r>
  </si>
  <si>
    <r>
      <rPr>
        <vertAlign val="superscript"/>
        <sz val="10"/>
        <color theme="1"/>
        <rFont val="Arial"/>
        <family val="2"/>
      </rPr>
      <t>2</t>
    </r>
    <r>
      <rPr>
        <sz val="10"/>
        <color theme="1"/>
        <rFont val="Arial"/>
        <family val="2"/>
      </rPr>
      <t xml:space="preserve"> Trade marks are classified according to the Nice classification.  This is an international classification system of goods (classes 1 - 34) and services (classes 35 - 45).</t>
    </r>
  </si>
  <si>
    <r>
      <rPr>
        <vertAlign val="superscript"/>
        <sz val="10"/>
        <color theme="1"/>
        <rFont val="Arial"/>
        <family val="2"/>
      </rPr>
      <t>1</t>
    </r>
    <r>
      <rPr>
        <sz val="10"/>
        <color theme="1"/>
        <rFont val="Arial"/>
        <family val="2"/>
      </rPr>
      <t xml:space="preserve"> Applicant name data is cleaned and matched to similar entries to consolidate inconsistent names provided to the office. The cleaning process relies on probabilistic matching and therefore may not find and group all applications from a single applicant. Only applications with company names supplied are considered. Individuals have been removed.</t>
    </r>
  </si>
  <si>
    <t>Top 50 applicants (Patent applications)</t>
  </si>
  <si>
    <t>Table 2.3a: Top 50 applicants (Patent applications)</t>
  </si>
  <si>
    <t>Application Type</t>
  </si>
  <si>
    <r>
      <t>Amendments</t>
    </r>
    <r>
      <rPr>
        <vertAlign val="superscript"/>
        <sz val="11"/>
        <color theme="1"/>
        <rFont val="Arial"/>
        <family val="2"/>
      </rPr>
      <t>2</t>
    </r>
  </si>
  <si>
    <r>
      <t>Corrections</t>
    </r>
    <r>
      <rPr>
        <vertAlign val="superscript"/>
        <sz val="11"/>
        <color theme="1"/>
        <rFont val="Arial"/>
        <family val="2"/>
      </rPr>
      <t>3</t>
    </r>
  </si>
  <si>
    <r>
      <t>Cancellations of Licences of Right</t>
    </r>
    <r>
      <rPr>
        <vertAlign val="superscript"/>
        <sz val="11"/>
        <color theme="1"/>
        <rFont val="Arial"/>
        <family val="2"/>
      </rPr>
      <t>4</t>
    </r>
  </si>
  <si>
    <r>
      <t>Restorations</t>
    </r>
    <r>
      <rPr>
        <vertAlign val="superscript"/>
        <sz val="11"/>
        <color theme="1"/>
        <rFont val="Arial"/>
        <family val="2"/>
      </rPr>
      <t>5</t>
    </r>
  </si>
  <si>
    <r>
      <t>Surrender</t>
    </r>
    <r>
      <rPr>
        <vertAlign val="superscript"/>
        <sz val="11"/>
        <color theme="1"/>
        <rFont val="Arial"/>
        <family val="2"/>
      </rPr>
      <t>6</t>
    </r>
  </si>
  <si>
    <r>
      <t>Revocations</t>
    </r>
    <r>
      <rPr>
        <vertAlign val="superscript"/>
        <sz val="11"/>
        <color theme="1"/>
        <rFont val="Arial"/>
        <family val="2"/>
      </rPr>
      <t>7</t>
    </r>
  </si>
  <si>
    <r>
      <rPr>
        <vertAlign val="superscript"/>
        <sz val="10"/>
        <color theme="1"/>
        <rFont val="Arial"/>
        <family val="2"/>
      </rPr>
      <t>1</t>
    </r>
    <r>
      <rPr>
        <sz val="10"/>
        <color theme="1"/>
        <rFont val="Arial"/>
        <family val="2"/>
      </rPr>
      <t xml:space="preserve"> Actions occurring after a patent has been granted, initiated either by the applicant or the office.</t>
    </r>
  </si>
  <si>
    <r>
      <rPr>
        <vertAlign val="superscript"/>
        <sz val="10"/>
        <color theme="1"/>
        <rFont val="Arial"/>
        <family val="2"/>
      </rPr>
      <t>2</t>
    </r>
    <r>
      <rPr>
        <sz val="10"/>
        <color theme="1"/>
        <rFont val="Arial"/>
        <family val="2"/>
      </rPr>
      <t xml:space="preserve"> Amendments (s.27) - in certain circumstances it may be possible to amend a patent application after it has been granted.</t>
    </r>
  </si>
  <si>
    <r>
      <rPr>
        <vertAlign val="superscript"/>
        <sz val="10"/>
        <color theme="1"/>
        <rFont val="Arial"/>
        <family val="2"/>
      </rPr>
      <t>3</t>
    </r>
    <r>
      <rPr>
        <sz val="10"/>
        <color theme="1"/>
        <rFont val="Arial"/>
        <family val="2"/>
      </rPr>
      <t xml:space="preserve"> Corrections (s.80 and s.117) – if a feature which has clearly been omitted by mistake and should have been in the application at the time it was filed, then a correction may be possible.</t>
    </r>
  </si>
  <si>
    <r>
      <rPr>
        <vertAlign val="superscript"/>
        <sz val="10"/>
        <color theme="1"/>
        <rFont val="Arial"/>
        <family val="2"/>
      </rPr>
      <t>4</t>
    </r>
    <r>
      <rPr>
        <sz val="10"/>
        <color theme="1"/>
        <rFont val="Arial"/>
        <family val="2"/>
      </rPr>
      <t xml:space="preserve"> Cancellation of Licences of Right (s.47)– the applicant no longer wishes to offer licences of right and so resumes paying full renewal fees.</t>
    </r>
  </si>
  <si>
    <r>
      <rPr>
        <vertAlign val="superscript"/>
        <sz val="10"/>
        <color theme="1"/>
        <rFont val="Arial"/>
        <family val="2"/>
      </rPr>
      <t>5</t>
    </r>
    <r>
      <rPr>
        <sz val="10"/>
        <color theme="1"/>
        <rFont val="Arial"/>
        <family val="2"/>
      </rPr>
      <t xml:space="preserve"> Restorations (s.28) –a patent may lapse so the applicant seeks to reinstate a patent.</t>
    </r>
  </si>
  <si>
    <r>
      <rPr>
        <vertAlign val="superscript"/>
        <sz val="10"/>
        <color theme="1"/>
        <rFont val="Arial"/>
        <family val="2"/>
      </rPr>
      <t>6</t>
    </r>
    <r>
      <rPr>
        <sz val="10"/>
        <color theme="1"/>
        <rFont val="Arial"/>
        <family val="2"/>
      </rPr>
      <t xml:space="preserve"> Surrender (s.29) – an applicant gives up their granted patent so that it is no longer in force.</t>
    </r>
  </si>
  <si>
    <r>
      <rPr>
        <vertAlign val="superscript"/>
        <sz val="10"/>
        <color theme="1"/>
        <rFont val="Arial"/>
        <family val="2"/>
      </rPr>
      <t>7</t>
    </r>
    <r>
      <rPr>
        <sz val="10"/>
        <color theme="1"/>
        <rFont val="Arial"/>
        <family val="2"/>
      </rPr>
      <t xml:space="preserve"> Revocations (s.73(1) and 73(2)) - terminating the granted patent because the patent is rendered invalid.  This also happens when an EP(UK) with identical claims is granted.</t>
    </r>
  </si>
  <si>
    <t>National UK</t>
  </si>
  <si>
    <t>Total Classes Applied For</t>
  </si>
  <si>
    <t>Total Classes Published</t>
  </si>
  <si>
    <t>Total Classes Registered</t>
  </si>
  <si>
    <t>International Registrations Designating the UK</t>
  </si>
  <si>
    <t>Total Classes Protected</t>
  </si>
  <si>
    <t>Rank in 2019</t>
  </si>
  <si>
    <t>United Kingdom, 2011 to 2019</t>
  </si>
  <si>
    <t>United Kingdom, 2018 to 2019</t>
  </si>
  <si>
    <t>2018 to 2019</t>
  </si>
  <si>
    <t>United Kingdom, 2000 to 2019</t>
  </si>
  <si>
    <t>Change 2018 to 2019 (%)</t>
  </si>
  <si>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publications or grants in either year. Country based on address given for the first named applicant.</t>
    </r>
  </si>
  <si>
    <r>
      <t>Table 3.2: International trade mark applications and registrations (including classes)</t>
    </r>
    <r>
      <rPr>
        <b/>
        <vertAlign val="superscript"/>
        <sz val="11"/>
        <color theme="1"/>
        <rFont val="Arial"/>
        <family val="2"/>
      </rPr>
      <t>1</t>
    </r>
    <r>
      <rPr>
        <b/>
        <sz val="11"/>
        <color theme="1"/>
        <rFont val="Arial"/>
        <family val="2"/>
      </rPr>
      <t xml:space="preserve"> by national office of origin</t>
    </r>
    <r>
      <rPr>
        <b/>
        <vertAlign val="superscript"/>
        <sz val="11"/>
        <color theme="1"/>
        <rFont val="Arial"/>
        <family val="2"/>
      </rPr>
      <t>2</t>
    </r>
  </si>
  <si>
    <r>
      <rPr>
        <vertAlign val="superscript"/>
        <sz val="10"/>
        <color theme="1"/>
        <rFont val="Arial"/>
        <family val="2"/>
      </rPr>
      <t>1</t>
    </r>
    <r>
      <rPr>
        <sz val="12"/>
        <color theme="1"/>
        <rFont val="Arial"/>
        <family val="2"/>
      </rPr>
      <t xml:space="preserve"> </t>
    </r>
    <r>
      <rPr>
        <sz val="10"/>
        <color theme="1"/>
        <rFont val="Arial"/>
        <family val="2"/>
      </rPr>
      <t>Total number of International Registrations filed and protected and the total number of classes filed and protected</t>
    </r>
  </si>
  <si>
    <r>
      <rPr>
        <vertAlign val="superscript"/>
        <sz val="10"/>
        <color theme="1"/>
        <rFont val="Arial"/>
        <family val="2"/>
      </rPr>
      <t>2</t>
    </r>
    <r>
      <rPr>
        <sz val="12"/>
        <color theme="1"/>
        <rFont val="Arial"/>
        <family val="2"/>
      </rPr>
      <t xml:space="preserve"> </t>
    </r>
    <r>
      <rPr>
        <sz val="10"/>
        <color theme="1"/>
        <rFont val="Arial"/>
        <family val="2"/>
      </rPr>
      <t xml:space="preserve">Countries are only listed in the table if they have a count greater than 0 in any category for one or both years. Countries not present in this table can be assumed to have had no applications or registrations in either year. </t>
    </r>
  </si>
  <si>
    <r>
      <rPr>
        <vertAlign val="superscript"/>
        <sz val="10"/>
        <color theme="1"/>
        <rFont val="Arial"/>
        <family val="2"/>
      </rPr>
      <t>1</t>
    </r>
    <r>
      <rPr>
        <sz val="10"/>
        <color theme="1"/>
        <rFont val="Arial"/>
        <family val="2"/>
      </rPr>
      <t xml:space="preserve"> Country based on address given for the first named applicant. Countries are only listed in the table if they have a count greater than 0 in any category for one or both years. Countries not present in this table can be assumed to have had no applications or registrations in either year. </t>
    </r>
  </si>
  <si>
    <r>
      <rPr>
        <b/>
        <sz val="11"/>
        <rFont val="Arial"/>
        <family val="2"/>
      </rPr>
      <t>Class 15</t>
    </r>
    <r>
      <rPr>
        <sz val="11"/>
        <rFont val="Arial"/>
        <family val="2"/>
      </rPr>
      <t xml:space="preserve"> - Musical instruments (other than talking machines and wireless apparatus)</t>
    </r>
  </si>
  <si>
    <r>
      <rPr>
        <vertAlign val="superscript"/>
        <sz val="10"/>
        <color theme="1"/>
        <rFont val="Arial"/>
        <family val="2"/>
      </rPr>
      <t>1</t>
    </r>
    <r>
      <rPr>
        <sz val="10"/>
        <color theme="1"/>
        <rFont val="Arial"/>
        <family val="2"/>
      </rPr>
      <t xml:space="preserve"> Patents may claim priority from an earlier filed application (within 12 months) to obtain a priority date from the earlier application.</t>
    </r>
  </si>
  <si>
    <r>
      <rPr>
        <b/>
        <vertAlign val="superscript"/>
        <sz val="10"/>
        <color theme="1"/>
        <rFont val="Arial"/>
        <family val="2"/>
      </rPr>
      <t>2</t>
    </r>
    <r>
      <rPr>
        <b/>
        <sz val="10"/>
        <color theme="1"/>
        <rFont val="Arial"/>
        <family val="2"/>
      </rPr>
      <t xml:space="preserve"> </t>
    </r>
    <r>
      <rPr>
        <sz val="10"/>
        <color theme="1"/>
        <rFont val="Arial"/>
        <family val="2"/>
      </rPr>
      <t>Examination of an application must be requested in order to start the substantive examination which can lead to a granted application. The examination process incorporates time to amend applications in order for them to meet the requirements for granting. The number of Requests for Examination may not match the number of patents granted in a calender year, not every examination leads to grant.</t>
    </r>
  </si>
  <si>
    <r>
      <rPr>
        <vertAlign val="superscript"/>
        <sz val="10"/>
        <color theme="1"/>
        <rFont val="Arial"/>
        <family val="2"/>
      </rPr>
      <t>1</t>
    </r>
    <r>
      <rPr>
        <sz val="10"/>
        <color theme="1"/>
        <rFont val="Arial"/>
        <family val="2"/>
      </rPr>
      <t xml:space="preserve"> Supplementary protection certificates compensate patent holders for the loss of effective protection that results from the time taken to obtain regulatory approval. SPCs do not extend the term of patents but give similar protection. They protect a specific pharmaceutical or plant protection product authorised.</t>
    </r>
  </si>
  <si>
    <r>
      <rPr>
        <vertAlign val="superscript"/>
        <sz val="10"/>
        <color theme="1"/>
        <rFont val="Arial"/>
        <family val="2"/>
      </rPr>
      <t>1</t>
    </r>
    <r>
      <rPr>
        <sz val="10"/>
        <color theme="1"/>
        <rFont val="Arial"/>
        <family val="2"/>
      </rPr>
      <t xml:space="preserve"> Some patent applicants may wish to let other people licence their patent, usually for a fee, and make this known publicly. These granted patents (both UK and EP(designating UK)) are recorded on a register and the applicant is entitled to pay renewal fees at half the normal rate.</t>
    </r>
  </si>
  <si>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or registrations in either year. Country based on address given for the first named applicant.</t>
    </r>
  </si>
  <si>
    <r>
      <rPr>
        <vertAlign val="superscript"/>
        <sz val="10"/>
        <color theme="1"/>
        <rFont val="Arial"/>
        <family val="2"/>
      </rPr>
      <t>2</t>
    </r>
    <r>
      <rPr>
        <sz val="10"/>
        <color theme="1"/>
        <rFont val="Arial"/>
        <family val="2"/>
      </rPr>
      <t xml:space="preserve"> Applicant name data is cleaned and matched to similar entries to consolidate inconsistent names provided to the office. The cleaning process relies on probabilistic matching and therefore may not find and group all applications from a single applicant. Only applications with company names supplied are considered. Individuals have been removed.</t>
    </r>
  </si>
  <si>
    <r>
      <rPr>
        <vertAlign val="superscript"/>
        <sz val="10"/>
        <color theme="1"/>
        <rFont val="Arial"/>
        <family val="2"/>
      </rPr>
      <t>1</t>
    </r>
    <r>
      <rPr>
        <sz val="10"/>
        <color theme="1"/>
        <rFont val="Arial"/>
        <family val="2"/>
      </rPr>
      <t xml:space="preserve"> Designs may claim priority from an earlier filed application (within 12 months) to obtain a priority date from the earlier application.</t>
    </r>
  </si>
  <si>
    <r>
      <rPr>
        <vertAlign val="superscript"/>
        <sz val="10"/>
        <color theme="1"/>
        <rFont val="Arial"/>
        <family val="2"/>
      </rPr>
      <t>4</t>
    </r>
    <r>
      <rPr>
        <sz val="10"/>
        <color theme="1"/>
        <rFont val="Arial"/>
        <family val="2"/>
      </rPr>
      <t xml:space="preserve"> A decision may be a substantive decision (Substantive Decisions). Procedural decisions are also issued and Case Management Conferences (CMC) may also be held by the Office (Procedural decisions/CMC).</t>
    </r>
  </si>
  <si>
    <r>
      <rPr>
        <vertAlign val="superscript"/>
        <sz val="10"/>
        <color theme="1"/>
        <rFont val="Arial"/>
        <family val="2"/>
      </rPr>
      <t>2</t>
    </r>
    <r>
      <rPr>
        <sz val="10"/>
        <color theme="1"/>
        <rFont val="Arial"/>
        <family val="2"/>
      </rPr>
      <t xml:space="preserve"> Number of invalidation proceedings under Section 11ZB of the Registered Designs Act 1949 (as amended). Invalidation is the legal procedure to remove a registered design from the UK register by the third party (Invalidations by Third Party).</t>
    </r>
  </si>
  <si>
    <r>
      <rPr>
        <vertAlign val="superscript"/>
        <sz val="10"/>
        <color theme="1"/>
        <rFont val="Arial"/>
        <family val="2"/>
      </rPr>
      <t xml:space="preserve">1 </t>
    </r>
    <r>
      <rPr>
        <sz val="10"/>
        <color theme="1"/>
        <rFont val="Arial"/>
        <family val="2"/>
      </rPr>
      <t>Applications Published and Patents Granted by reference to their International Patent Classification (IPC), a hierarchical system for the classification of patents according to the different areas of technology to which they pertain. Counts are based on the first / inventive IPC allocated to each application. For further information, please follow the link below:</t>
    </r>
  </si>
  <si>
    <r>
      <t>Table 3.1a: Domestic trade mark applications and registrations (including classes)</t>
    </r>
    <r>
      <rPr>
        <b/>
        <vertAlign val="superscript"/>
        <sz val="11"/>
        <color theme="1"/>
        <rFont val="Arial"/>
        <family val="2"/>
      </rPr>
      <t>1</t>
    </r>
    <r>
      <rPr>
        <b/>
        <sz val="11"/>
        <color theme="1"/>
        <rFont val="Arial"/>
        <family val="2"/>
      </rPr>
      <t xml:space="preserve"> by region</t>
    </r>
    <r>
      <rPr>
        <b/>
        <vertAlign val="superscript"/>
        <sz val="11"/>
        <color theme="1"/>
        <rFont val="Arial"/>
        <family val="2"/>
      </rPr>
      <t>2,3</t>
    </r>
  </si>
  <si>
    <r>
      <t>Unmatched Postcodes</t>
    </r>
    <r>
      <rPr>
        <vertAlign val="superscript"/>
        <sz val="11"/>
        <color theme="1"/>
        <rFont val="Arial"/>
        <family val="2"/>
      </rPr>
      <t>4</t>
    </r>
  </si>
  <si>
    <r>
      <rPr>
        <vertAlign val="superscript"/>
        <sz val="10"/>
        <color theme="1"/>
        <rFont val="Arial"/>
        <family val="2"/>
      </rPr>
      <t>4</t>
    </r>
    <r>
      <rPr>
        <sz val="10"/>
        <color theme="1"/>
        <rFont val="Arial"/>
        <family val="2"/>
      </rPr>
      <t xml:space="preserve"> Unmatched postcodes are a result of incomplete address details at point of capture.</t>
    </r>
  </si>
  <si>
    <r>
      <rPr>
        <vertAlign val="superscript"/>
        <sz val="10"/>
        <color theme="1"/>
        <rFont val="Arial"/>
        <family val="2"/>
      </rPr>
      <t>3</t>
    </r>
    <r>
      <rPr>
        <sz val="10"/>
        <color theme="1"/>
        <rFont val="Arial"/>
        <family val="2"/>
      </rPr>
      <t xml:space="preserve"> Address data on trade mark applications represents the current address the rights owner wishes to use for correspondence. This may not be the address that the application was originally filed under.</t>
    </r>
  </si>
  <si>
    <r>
      <t>Table 3.1b: Domestic trade mark applications and registrations (including classes)</t>
    </r>
    <r>
      <rPr>
        <b/>
        <vertAlign val="superscript"/>
        <sz val="11"/>
        <color theme="1"/>
        <rFont val="Arial"/>
        <family val="2"/>
      </rPr>
      <t>1</t>
    </r>
    <r>
      <rPr>
        <b/>
        <sz val="11"/>
        <color theme="1"/>
        <rFont val="Arial"/>
        <family val="2"/>
      </rPr>
      <t xml:space="preserve"> by country</t>
    </r>
    <r>
      <rPr>
        <b/>
        <vertAlign val="superscript"/>
        <sz val="11"/>
        <color theme="1"/>
        <rFont val="Arial"/>
        <family val="2"/>
      </rPr>
      <t>2,3</t>
    </r>
    <r>
      <rPr>
        <b/>
        <sz val="11"/>
        <color theme="1"/>
        <rFont val="Arial"/>
        <family val="2"/>
      </rPr>
      <t xml:space="preserve"> (excluding UK)</t>
    </r>
  </si>
  <si>
    <r>
      <t>Table 4.1: Design applications by country</t>
    </r>
    <r>
      <rPr>
        <b/>
        <vertAlign val="superscript"/>
        <sz val="11"/>
        <color theme="1"/>
        <rFont val="Arial"/>
        <family val="2"/>
      </rPr>
      <t>1,2</t>
    </r>
  </si>
  <si>
    <r>
      <rPr>
        <vertAlign val="superscript"/>
        <sz val="10"/>
        <color theme="1"/>
        <rFont val="Arial"/>
        <family val="2"/>
      </rPr>
      <t>2</t>
    </r>
    <r>
      <rPr>
        <sz val="10"/>
        <color theme="1"/>
        <rFont val="Arial"/>
        <family val="2"/>
      </rPr>
      <t xml:space="preserve"> Address data on design applications represents the current address the rights owner wishes to use for correspondence. This may not be the address that the application was originally filed under.</t>
    </r>
  </si>
  <si>
    <r>
      <t>Table 4.2: Design applications and registrations by region</t>
    </r>
    <r>
      <rPr>
        <b/>
        <vertAlign val="superscript"/>
        <sz val="11"/>
        <color theme="1"/>
        <rFont val="Arial"/>
        <family val="2"/>
      </rPr>
      <t>1,2</t>
    </r>
  </si>
  <si>
    <t>Afghanistan</t>
  </si>
  <si>
    <t>Andorra</t>
  </si>
  <si>
    <t>Anguilla</t>
  </si>
  <si>
    <t>Antigua and Barbuda</t>
  </si>
  <si>
    <t>Argentina</t>
  </si>
  <si>
    <t>Armenia</t>
  </si>
  <si>
    <t>Australia</t>
  </si>
  <si>
    <t>Austria</t>
  </si>
  <si>
    <t>Bahamas</t>
  </si>
  <si>
    <t>Bahrain</t>
  </si>
  <si>
    <t>Bangladesh</t>
  </si>
  <si>
    <t>Barbados</t>
  </si>
  <si>
    <t>Belarus</t>
  </si>
  <si>
    <t>Belgium</t>
  </si>
  <si>
    <t>Belize</t>
  </si>
  <si>
    <t>Bermuda</t>
  </si>
  <si>
    <t>Brazil</t>
  </si>
  <si>
    <t>British Virgin Islands</t>
  </si>
  <si>
    <t>Brunei Darussalam</t>
  </si>
  <si>
    <t>Bulgaria</t>
  </si>
  <si>
    <t>Cambodia</t>
  </si>
  <si>
    <t>Canada</t>
  </si>
  <si>
    <t>Cayman Islands</t>
  </si>
  <si>
    <t>Channel Islands</t>
  </si>
  <si>
    <t>Chile</t>
  </si>
  <si>
    <t>Christmas Island</t>
  </si>
  <si>
    <t>Colombia</t>
  </si>
  <si>
    <t>Cook islands</t>
  </si>
  <si>
    <t>Costa Rica</t>
  </si>
  <si>
    <t>Croatia</t>
  </si>
  <si>
    <t>Cuba</t>
  </si>
  <si>
    <t>Curaçao</t>
  </si>
  <si>
    <t>Cyprus</t>
  </si>
  <si>
    <t>Czech Republic</t>
  </si>
  <si>
    <t>Denmark</t>
  </si>
  <si>
    <t>Dominica</t>
  </si>
  <si>
    <t>Dominican Republic</t>
  </si>
  <si>
    <t>Ecuador</t>
  </si>
  <si>
    <t>Egypt</t>
  </si>
  <si>
    <t>El Salvador</t>
  </si>
  <si>
    <t>Estonia</t>
  </si>
  <si>
    <t>Falkland Islands</t>
  </si>
  <si>
    <t>Faroe Islands</t>
  </si>
  <si>
    <t>Fiji</t>
  </si>
  <si>
    <t>Finland</t>
  </si>
  <si>
    <t>Georgia</t>
  </si>
  <si>
    <t>Ghana</t>
  </si>
  <si>
    <t>Gibraltar</t>
  </si>
  <si>
    <t>Greece</t>
  </si>
  <si>
    <t>Grenada</t>
  </si>
  <si>
    <t>Guatemala</t>
  </si>
  <si>
    <t>Hong Kong</t>
  </si>
  <si>
    <t>Hungary</t>
  </si>
  <si>
    <t>Iceland</t>
  </si>
  <si>
    <t>India</t>
  </si>
  <si>
    <t>Indonesia</t>
  </si>
  <si>
    <t>Iran</t>
  </si>
  <si>
    <t>Iraq</t>
  </si>
  <si>
    <t>Ireland</t>
  </si>
  <si>
    <t>Isle of Man</t>
  </si>
  <si>
    <t>Israel</t>
  </si>
  <si>
    <t>Italy</t>
  </si>
  <si>
    <t>Jamaica</t>
  </si>
  <si>
    <t>Japan</t>
  </si>
  <si>
    <t>Jordan</t>
  </si>
  <si>
    <t>Kazakhstan</t>
  </si>
  <si>
    <t>Kenya</t>
  </si>
  <si>
    <t>Korea, Republic of (South)</t>
  </si>
  <si>
    <t>Kuwait</t>
  </si>
  <si>
    <t>Kyrgyzstan</t>
  </si>
  <si>
    <t>Latvia</t>
  </si>
  <si>
    <t>Lebanon</t>
  </si>
  <si>
    <t>Liberia</t>
  </si>
  <si>
    <t>Liechtenstein</t>
  </si>
  <si>
    <t>Lithuania</t>
  </si>
  <si>
    <t>Luxembourg</t>
  </si>
  <si>
    <t>Macau</t>
  </si>
  <si>
    <t>Macedonia</t>
  </si>
  <si>
    <t>Malawi</t>
  </si>
  <si>
    <t>Malaysia</t>
  </si>
  <si>
    <t>Maldives</t>
  </si>
  <si>
    <t>Malta</t>
  </si>
  <si>
    <t>Marshall Islands</t>
  </si>
  <si>
    <t>Mauritius</t>
  </si>
  <si>
    <t>Mexico</t>
  </si>
  <si>
    <t>Moldova</t>
  </si>
  <si>
    <t>Monaco</t>
  </si>
  <si>
    <t>Morocco</t>
  </si>
  <si>
    <t>Mozambique</t>
  </si>
  <si>
    <t>Namibia</t>
  </si>
  <si>
    <t>Nepal</t>
  </si>
  <si>
    <t>Netherlands</t>
  </si>
  <si>
    <t>New Zealand</t>
  </si>
  <si>
    <t>Nigeria</t>
  </si>
  <si>
    <t>Norway</t>
  </si>
  <si>
    <t>Oman</t>
  </si>
  <si>
    <t>Pakistan</t>
  </si>
  <si>
    <t>Panama</t>
  </si>
  <si>
    <t>Papua New Guinea</t>
  </si>
  <si>
    <t>Peru</t>
  </si>
  <si>
    <t>Philippines</t>
  </si>
  <si>
    <t>Poland</t>
  </si>
  <si>
    <t>Portugal</t>
  </si>
  <si>
    <t>Puerto Rico</t>
  </si>
  <si>
    <t>Qatar</t>
  </si>
  <si>
    <t>Romania</t>
  </si>
  <si>
    <t>Russia</t>
  </si>
  <si>
    <t>Saint Kitts &amp; Nevis</t>
  </si>
  <si>
    <t>Saint Lucia</t>
  </si>
  <si>
    <t>Saint Vincent and the Grenadines</t>
  </si>
  <si>
    <t>Samoa</t>
  </si>
  <si>
    <t>Saudi Arabia</t>
  </si>
  <si>
    <t>Serbia</t>
  </si>
  <si>
    <t>Seychelles</t>
  </si>
  <si>
    <t>Singapore</t>
  </si>
  <si>
    <t>Slovakia</t>
  </si>
  <si>
    <t>Slovenia</t>
  </si>
  <si>
    <t>Solomon Islands</t>
  </si>
  <si>
    <t>South Africa</t>
  </si>
  <si>
    <t>Spain</t>
  </si>
  <si>
    <t>Sri Lanka</t>
  </si>
  <si>
    <t>Sweden</t>
  </si>
  <si>
    <t>Switzerland</t>
  </si>
  <si>
    <t>Syria</t>
  </si>
  <si>
    <t>Taiwan</t>
  </si>
  <si>
    <t>Tanzania</t>
  </si>
  <si>
    <t>Thailand</t>
  </si>
  <si>
    <t>Trinidad and Tobago</t>
  </si>
  <si>
    <t>Tunisia</t>
  </si>
  <si>
    <t>Turkey</t>
  </si>
  <si>
    <t>Turks and Caicos Islands</t>
  </si>
  <si>
    <t>Uganda</t>
  </si>
  <si>
    <t>Ukraine</t>
  </si>
  <si>
    <t>United Arab Emirates</t>
  </si>
  <si>
    <t>United States of America</t>
  </si>
  <si>
    <t>Uruguay</t>
  </si>
  <si>
    <t>US Virgin Islands</t>
  </si>
  <si>
    <t>Vanuatu</t>
  </si>
  <si>
    <t>Venezuela</t>
  </si>
  <si>
    <t>Vietnam</t>
  </si>
  <si>
    <t>Yemen</t>
  </si>
  <si>
    <t>Zimbabwe</t>
  </si>
  <si>
    <t>Albania</t>
  </si>
  <si>
    <t>Algeria</t>
  </si>
  <si>
    <t>Azerbaijan</t>
  </si>
  <si>
    <t>Benelux</t>
  </si>
  <si>
    <t>Bosnia and Herzegovina</t>
  </si>
  <si>
    <t>EU-IPO</t>
  </si>
  <si>
    <t>Madagascar</t>
  </si>
  <si>
    <t>Montenegro</t>
  </si>
  <si>
    <t xml:space="preserve">Rwanda </t>
  </si>
  <si>
    <t>San Marino</t>
  </si>
  <si>
    <t>Turkmenistan</t>
  </si>
  <si>
    <t>Uzbekistan</t>
  </si>
  <si>
    <r>
      <t>Applicant type</t>
    </r>
    <r>
      <rPr>
        <b/>
        <vertAlign val="superscript"/>
        <sz val="11"/>
        <color theme="1"/>
        <rFont val="Arial"/>
        <family val="2"/>
      </rPr>
      <t>2</t>
    </r>
  </si>
  <si>
    <r>
      <rPr>
        <vertAlign val="superscript"/>
        <sz val="10"/>
        <color theme="1"/>
        <rFont val="Arial"/>
        <family val="2"/>
      </rPr>
      <t>2</t>
    </r>
    <r>
      <rPr>
        <sz val="10"/>
        <color theme="1"/>
        <rFont val="Arial"/>
        <family val="2"/>
      </rPr>
      <t xml:space="preserve"> The number of private inventors and the number of defence industry applicants may not sum to the figure given in the "Total" column. There may be other applicant types not specified in this table included in the total.</t>
    </r>
  </si>
  <si>
    <r>
      <t>Table 3.3: Classification of trade marks for goods and services applied for, published and registered</t>
    </r>
    <r>
      <rPr>
        <b/>
        <vertAlign val="superscript"/>
        <sz val="11"/>
        <color theme="1"/>
        <rFont val="Arial"/>
        <family val="2"/>
      </rPr>
      <t>1,2</t>
    </r>
  </si>
  <si>
    <r>
      <rPr>
        <vertAlign val="superscript"/>
        <sz val="10"/>
        <color theme="1"/>
        <rFont val="Arial"/>
        <family val="2"/>
      </rPr>
      <t>1</t>
    </r>
    <r>
      <rPr>
        <sz val="10"/>
        <color theme="1"/>
        <rFont val="Arial"/>
        <family val="2"/>
      </rPr>
      <t xml:space="preserve"> Number of applications under section 22 remaining in force by the calendar year in which they were filed.</t>
    </r>
  </si>
  <si>
    <t xml:space="preserve">Please note that data relating to Designs refers to domestic applications only, and does not include International Design applications designating protection in the UK. We are looking to include International Designs statistics in future publications. </t>
  </si>
  <si>
    <t>Rolls-Royce plc</t>
  </si>
  <si>
    <t>Jaguar Land Rover Limited</t>
  </si>
  <si>
    <t>Halliburton Energy Services, Inc.</t>
  </si>
  <si>
    <t>Nicoventures Trading Limited</t>
  </si>
  <si>
    <t>Dyson Technology Limited</t>
  </si>
  <si>
    <t>International Business Machines Corporation</t>
  </si>
  <si>
    <t>Walmart Apollo, LLC</t>
  </si>
  <si>
    <t>Airbus Operations Limited</t>
  </si>
  <si>
    <t>Canon Kabushiki Kaisha</t>
  </si>
  <si>
    <t>BAE SYSTEMS plc</t>
  </si>
  <si>
    <t>British Telecommunications public limited company</t>
  </si>
  <si>
    <t>Johnson Matthey Public Limited Company</t>
  </si>
  <si>
    <t>Prevayl Limited</t>
  </si>
  <si>
    <t>Oxford University Innovation Limited</t>
  </si>
  <si>
    <t>Baker Hughes, a GE Company, LLC</t>
  </si>
  <si>
    <t>Kimberly-Clark Worldwide, Inc.</t>
  </si>
  <si>
    <t>Nokia Technologies Oy</t>
  </si>
  <si>
    <t>Cambridge Enterprise Limited</t>
  </si>
  <si>
    <t>Motorola Solutions, Inc.</t>
  </si>
  <si>
    <t>The Secretary of State for Defence</t>
  </si>
  <si>
    <t>Equinor Energy AS</t>
  </si>
  <si>
    <t>ARM Limited</t>
  </si>
  <si>
    <t>nChain Holdings Limited</t>
  </si>
  <si>
    <t>Sony Interactive Entertainment Inc.</t>
  </si>
  <si>
    <t>Samsung Electronics Co., Ltd.</t>
  </si>
  <si>
    <t>LG Display Co., Ltd.</t>
  </si>
  <si>
    <t>Edwards Limited</t>
  </si>
  <si>
    <t>Micromass UK Limited</t>
  </si>
  <si>
    <t>Cirrus Logic International Semiconductor Limited</t>
  </si>
  <si>
    <t>AGCO International GmbH</t>
  </si>
  <si>
    <t>Eriksson, Lars Philip Tobias</t>
  </si>
  <si>
    <t>Ford Global Technologies, LLC</t>
  </si>
  <si>
    <t>Syngenta Crop Protection AG</t>
  </si>
  <si>
    <t>Imagination Technologies Limited</t>
  </si>
  <si>
    <t>Skyworks Solutions, Inc.</t>
  </si>
  <si>
    <t>Eaton Intelligent Power Limited</t>
  </si>
  <si>
    <t>Mitsubishi Electric Corporation</t>
  </si>
  <si>
    <t>Smiths Medical International Limited</t>
  </si>
  <si>
    <t>Landmark Graphics Corporation</t>
  </si>
  <si>
    <t>Cambridge Mechatronics Limited</t>
  </si>
  <si>
    <t>Givaudan SA</t>
  </si>
  <si>
    <t>Ledger Group</t>
  </si>
  <si>
    <t>RPC Bramlage GmbH</t>
  </si>
  <si>
    <t>Delphi Technologies IP Limited</t>
  </si>
  <si>
    <t>Continental Automotive GmbH</t>
  </si>
  <si>
    <t>Element Six (UK) Limited</t>
  </si>
  <si>
    <t>Sentec Ltd</t>
  </si>
  <si>
    <t>Baker Hughes Incorporated</t>
  </si>
  <si>
    <t>British Telecommunications Public Limited Company</t>
  </si>
  <si>
    <t>SNECMA</t>
  </si>
  <si>
    <t>Intel Corporation</t>
  </si>
  <si>
    <t>Shenzhen China Star Optoelectronics Technology Co., Ltd.</t>
  </si>
  <si>
    <t>Schlumberger Holdings Limited</t>
  </si>
  <si>
    <t>Cameron International Corporation</t>
  </si>
  <si>
    <t>Google INC</t>
  </si>
  <si>
    <t>The Boeing Company</t>
  </si>
  <si>
    <t>Adobe Systems Incorporated</t>
  </si>
  <si>
    <t>Fisher &amp; Paykel Healthcare Limited</t>
  </si>
  <si>
    <t>Hitachi, Ltd.</t>
  </si>
  <si>
    <t>De La Rue International Limited</t>
  </si>
  <si>
    <t>Hewlett-Packard Development Company, L.P.</t>
  </si>
  <si>
    <t>Motorola Mobility LLC</t>
  </si>
  <si>
    <t>Snap-on Incorporated</t>
  </si>
  <si>
    <t>Delphi International Operations Luxembourg S.à.r.l.</t>
  </si>
  <si>
    <t>Fisher-Rosemount Systems, Inc</t>
  </si>
  <si>
    <t>Statoil Petroleum AS</t>
  </si>
  <si>
    <t>GE Aviation Systems Limited</t>
  </si>
  <si>
    <t>Metaswitch Networks Ltd.</t>
  </si>
  <si>
    <t>Weatherford Technology Holdings, LLC</t>
  </si>
  <si>
    <t>Rotam Agrochem International Company Limited</t>
  </si>
  <si>
    <t>HGST Netherlands B.V.</t>
  </si>
  <si>
    <t>Lenovo (Singapore) Pte. Ltd.</t>
  </si>
  <si>
    <t>Thales Holdings UK Plc</t>
  </si>
  <si>
    <t>F-Secure Corporation</t>
  </si>
  <si>
    <t>Henkel AG &amp; Co. KGaA</t>
  </si>
  <si>
    <t>MHWirth AS</t>
  </si>
  <si>
    <t>Thermo Fisher Scientific (Bremen) GmbH</t>
  </si>
  <si>
    <t>General Electric Company</t>
  </si>
  <si>
    <t>Johnson Matthey Davy Technologies Limited</t>
  </si>
  <si>
    <t>Huawei Technologies Co., Ltd.</t>
  </si>
  <si>
    <t>Glaxo Group Limited</t>
  </si>
  <si>
    <t>Google LLC</t>
  </si>
  <si>
    <t>Atom Supplies Limited</t>
  </si>
  <si>
    <t>Philip Morris Products S.A.</t>
  </si>
  <si>
    <t>Qiagen GmbH</t>
  </si>
  <si>
    <t>Enterprise Holdings, Inc.</t>
  </si>
  <si>
    <t>ZHUHAI RUIGE INTERNATIONAL TRADING CO., LTD.</t>
  </si>
  <si>
    <t>Merck Sharp &amp; Dohme Corp.</t>
  </si>
  <si>
    <t>Netflix Studios, LLC</t>
  </si>
  <si>
    <t>The Boots Company PLC</t>
  </si>
  <si>
    <t>BrewDog plc</t>
  </si>
  <si>
    <t>Target Brands, Inc.</t>
  </si>
  <si>
    <t>Voith Patent GmbH</t>
  </si>
  <si>
    <t>The Procter &amp; Gamble Company</t>
  </si>
  <si>
    <t>Parsons Xtreme Golf, LLC</t>
  </si>
  <si>
    <t>Alcon Inc.</t>
  </si>
  <si>
    <t>Fusion Holdings Limited</t>
  </si>
  <si>
    <t>Monster Energy Company</t>
  </si>
  <si>
    <t>Barclays PLC</t>
  </si>
  <si>
    <t>Islestarr Holdings Limited</t>
  </si>
  <si>
    <t>SAMSUNG ELECTRONICS CO., LTD.</t>
  </si>
  <si>
    <t>Dell Inc.</t>
  </si>
  <si>
    <t>Sky Limited</t>
  </si>
  <si>
    <t>Aphria Inc.</t>
  </si>
  <si>
    <t>Vitabiotics Ltd</t>
  </si>
  <si>
    <t>Xi'an Qizhi Fire Detection Co., Ltd.</t>
  </si>
  <si>
    <t>Nebra Ltd</t>
  </si>
  <si>
    <t>Shaanxi Keruida Environmental Protection Technology Co., Ltd.</t>
  </si>
  <si>
    <t>RED OCEAN INTERNATIONAL LTD</t>
  </si>
  <si>
    <t>JAP PARTS EUROPE LIMITED</t>
  </si>
  <si>
    <t>A CREATIVE COG LTD</t>
  </si>
  <si>
    <t>EDWARDS CHESHIRE COMPANY LTD</t>
  </si>
  <si>
    <t>A LITTLE PRESENT LIMITED</t>
  </si>
  <si>
    <t>THE GUIDE ASSOCIATION</t>
  </si>
  <si>
    <t>KRONOPLUS LIMITED</t>
  </si>
  <si>
    <t>VOLKSWAGEN AKTIENGESELLSCHAFT</t>
  </si>
  <si>
    <t>ART WORKERS LIMITED</t>
  </si>
  <si>
    <t>AO MEN SI YI MEI RONG MEI FA YOU XIAN GONG SI</t>
  </si>
  <si>
    <t>SONDERLUST LTD.</t>
  </si>
  <si>
    <t>DOROTHY SPRING LIMITED</t>
  </si>
  <si>
    <t>YNR INSTRUMENTS LTD</t>
  </si>
  <si>
    <t>AMAZON TECHNOLOGIES, INC.</t>
  </si>
  <si>
    <t>ETHICON LLC</t>
  </si>
  <si>
    <t>NIKE INNOVATE C.V.</t>
  </si>
  <si>
    <t>G.L.T.C LIMITED</t>
  </si>
  <si>
    <t>KHALEESI LIMITED</t>
  </si>
  <si>
    <t>MSH ROBINSON LTD TRADING AS NATURALLY LADY</t>
  </si>
  <si>
    <t>ESTABLISHED &amp; SONS LTD.</t>
  </si>
  <si>
    <t>SHARRON.L LIMITED</t>
  </si>
  <si>
    <t>KONINKLIJKE PHILIPS NV</t>
  </si>
  <si>
    <t>SAWANS FITNESS GEAR LIMITED</t>
  </si>
  <si>
    <t>KABUSHIKI KAISHA TOSHIBA</t>
  </si>
  <si>
    <t>PHARMORE LIMITED</t>
  </si>
  <si>
    <t>WILHELM LAYHER GMBH &amp; CO KG</t>
  </si>
  <si>
    <t>HARRY WINSTON SA</t>
  </si>
  <si>
    <t>SIMPLE 3D SOLUTIONS LIMITED</t>
  </si>
  <si>
    <t>GUANG ZHOU SI YI MEI RONG MEI FA PIN YOU XIAN GONG SI</t>
  </si>
  <si>
    <t>MARKSLÖJD INTERTRADE AB</t>
  </si>
  <si>
    <t>ON TEE LTD T/A MARK STODDART INTERNATIONAL DESIGNER</t>
  </si>
  <si>
    <t>SCARLETT &amp; JO LIMITED</t>
  </si>
  <si>
    <t>THE ARTISAN CHOCOLATE BOUTIQUE LTD</t>
  </si>
  <si>
    <t>LARVOTTO LIMITED</t>
  </si>
  <si>
    <t>BIOSENSE WEBSTER (ISRAEL) LTD.</t>
  </si>
  <si>
    <t>SEARCHLIGHT ELECTRIC LTD</t>
  </si>
  <si>
    <t>K TWO PRODUCTS (DESIGN) LTD</t>
  </si>
  <si>
    <t>MITCHELL'S EUROPE LIMITED</t>
  </si>
  <si>
    <t>GRAFF DIAMONDS LIMITED</t>
  </si>
  <si>
    <t>Jap Parts Europe Limited</t>
  </si>
  <si>
    <t>Edwards Cheshire Company Ltd</t>
  </si>
  <si>
    <t>The Guide Association</t>
  </si>
  <si>
    <t>Art Workers Limited</t>
  </si>
  <si>
    <t>Kronoplus Limited</t>
  </si>
  <si>
    <t>Volkswagen Aktiengesellschaft</t>
  </si>
  <si>
    <t>Sonderlust Ltd.</t>
  </si>
  <si>
    <t>Juul Labs, Inc.</t>
  </si>
  <si>
    <t>YNR Instruments Ltd</t>
  </si>
  <si>
    <t>Dorothy Spring LTD</t>
  </si>
  <si>
    <t>ao men si yi mei rong mei fa you xian gong si</t>
  </si>
  <si>
    <t>Kabushiki Kaisha Toshiba</t>
  </si>
  <si>
    <t>The Artisan Chocolate Boutique Ltd</t>
  </si>
  <si>
    <t>Koninklijke Philips N.V.</t>
  </si>
  <si>
    <t>G.L.T.C Limited</t>
  </si>
  <si>
    <t>Established &amp; Sons Ltd.</t>
  </si>
  <si>
    <t>Sharron.l Limited</t>
  </si>
  <si>
    <t>PHARMORE LTD</t>
  </si>
  <si>
    <t>SWATCH AG (SWATCH SA) (SWATCH LTD.)</t>
  </si>
  <si>
    <t>Wilhelm Layher GmbH &amp; Co KG</t>
  </si>
  <si>
    <t>Simple 3D Solutions LTD</t>
  </si>
  <si>
    <t>The Carat Shop Ltd</t>
  </si>
  <si>
    <t>Guang zhou si yi mei rong mei fa pin you xian gong si</t>
  </si>
  <si>
    <t>KHALEESI LTD</t>
  </si>
  <si>
    <t>MSH Robinson Ltd trading as Naturally Lady</t>
  </si>
  <si>
    <t>On Tee Ltd T/A Mark Stoddart International Designer</t>
  </si>
  <si>
    <t>SAWANS FITNESS GEAR LTD</t>
  </si>
  <si>
    <t>Scarlett &amp; Jo Limited</t>
  </si>
  <si>
    <t>Richemont International SA</t>
  </si>
  <si>
    <t>Searchlight electric ltd</t>
  </si>
  <si>
    <t>K Two Products (Design) Ltd</t>
  </si>
  <si>
    <t>Cartier International AG</t>
  </si>
  <si>
    <t>Bugatti International S.A.</t>
  </si>
  <si>
    <t>Action Mats Limited</t>
  </si>
  <si>
    <t>Perksy, Inc.</t>
  </si>
  <si>
    <t>T&amp;G Woodware Ltd</t>
  </si>
  <si>
    <t>SS INSTRUMENTX LIMITED</t>
  </si>
  <si>
    <t>ASR Interiors Ltd</t>
  </si>
  <si>
    <t>Benchdogs Ltd</t>
  </si>
  <si>
    <t>These Please Ltd</t>
  </si>
  <si>
    <t>Emblems-Gifts Ltd</t>
  </si>
  <si>
    <t>Private applicant</t>
  </si>
  <si>
    <t>Design applications</t>
  </si>
  <si>
    <r>
      <t>Table 5.1: Ex parte patent hearings statistics</t>
    </r>
    <r>
      <rPr>
        <b/>
        <vertAlign val="superscript"/>
        <sz val="11"/>
        <rFont val="Arial"/>
        <family val="2"/>
      </rPr>
      <t>1</t>
    </r>
  </si>
  <si>
    <t>Table 5.2: Inter parte patent hearings statistics</t>
  </si>
  <si>
    <t>United Kingdom</t>
  </si>
  <si>
    <t>Guinea-Bissau</t>
  </si>
  <si>
    <t>Saint Kitts and Nevis</t>
  </si>
  <si>
    <t>Pauline Beck</t>
  </si>
  <si>
    <t>Democratic People's Republic of Korea</t>
  </si>
  <si>
    <t>Kiribati</t>
  </si>
  <si>
    <t>Korea, Republic of</t>
  </si>
  <si>
    <t>Macedonia, Republic of</t>
  </si>
  <si>
    <t>Nicaragua</t>
  </si>
  <si>
    <t>Niger</t>
  </si>
  <si>
    <t>Republic of Ireland</t>
  </si>
  <si>
    <t>Russian Federation</t>
  </si>
  <si>
    <t>Sierra Leone</t>
  </si>
  <si>
    <t>Swaziland</t>
  </si>
  <si>
    <t>No information recorded</t>
  </si>
  <si>
    <r>
      <t>Table 2.5: Patent renewal</t>
    </r>
    <r>
      <rPr>
        <b/>
        <vertAlign val="superscript"/>
        <sz val="11"/>
        <color theme="1"/>
        <rFont val="Arial"/>
        <family val="2"/>
      </rPr>
      <t>1</t>
    </r>
    <r>
      <rPr>
        <b/>
        <sz val="11"/>
        <color theme="1"/>
        <rFont val="Arial"/>
        <family val="2"/>
      </rPr>
      <t xml:space="preserve"> fees  paid by year of patent lifespan</t>
    </r>
  </si>
  <si>
    <t>Table 4.4: Top 50 applicants (Design applications)</t>
  </si>
  <si>
    <r>
      <t>Patents: A "snapshot" of administrative patent data was taken in March 2020</t>
    </r>
    <r>
      <rPr>
        <sz val="11"/>
        <rFont val="Arial"/>
        <family val="2"/>
      </rPr>
      <t>.</t>
    </r>
    <r>
      <rPr>
        <sz val="11"/>
        <color theme="1"/>
        <rFont val="Arial"/>
        <family val="2"/>
      </rPr>
      <t xml:space="preserve"> The data covers applications, publications, grants, international patent classification (IPC), requests for search and examination, renewal fees, green channel applications, supplementary protection certificates (SPC), national security patents, extensions, licences of right, and hearings.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r>
  </si>
  <si>
    <t xml:space="preserve">Trade Marks: A "snapshot" of administrative trade marks data was taken in March 2020. The data covers applications, registrations, international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</si>
  <si>
    <r>
      <t xml:space="preserve">Designs: A "snapshot" of administrative designs data was taken in March 2020. The data covers </t>
    </r>
    <r>
      <rPr>
        <sz val="11"/>
        <rFont val="Arial"/>
        <family val="2"/>
      </rPr>
      <t xml:space="preserve">applications,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r>
  </si>
  <si>
    <t>Data released on 27th May 2020</t>
  </si>
  <si>
    <t>Facts and figures: patent, trade mark, design and hearing data: 2019</t>
  </si>
  <si>
    <t xml:space="preserve">https://www.gov.uk/topic/intellectual-property/patents </t>
  </si>
  <si>
    <t>Patents:</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</si>
  <si>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</si>
  <si>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</si>
  <si>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</si>
  <si>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</si>
  <si>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</si>
  <si>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</si>
  <si>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2009 to 2019</t>
  </si>
  <si>
    <t>2015 to 2019</t>
  </si>
  <si>
    <r>
      <t>Table 2.9: Extensions of period for payment of patent renewal fees</t>
    </r>
    <r>
      <rPr>
        <b/>
        <vertAlign val="superscript"/>
        <sz val="11"/>
        <color theme="1"/>
        <rFont val="Arial"/>
        <family val="2"/>
      </rPr>
      <t>1</t>
    </r>
  </si>
  <si>
    <r>
      <t>Appeals to Appointed Person</t>
    </r>
    <r>
      <rPr>
        <b/>
        <vertAlign val="superscript"/>
        <sz val="11"/>
        <color theme="1"/>
        <rFont val="Arial"/>
        <family val="2"/>
      </rPr>
      <t>2</t>
    </r>
    <r>
      <rPr>
        <b/>
        <sz val="11"/>
        <color theme="1"/>
        <rFont val="Arial"/>
        <family val="2"/>
      </rPr>
      <t xml:space="preserve"> (Ex Parte cases)</t>
    </r>
  </si>
  <si>
    <r>
      <t>Appeals made direct to the Court</t>
    </r>
    <r>
      <rPr>
        <b/>
        <vertAlign val="superscript"/>
        <sz val="11"/>
        <color theme="1"/>
        <rFont val="Arial"/>
        <family val="2"/>
      </rPr>
      <t>2</t>
    </r>
    <r>
      <rPr>
        <b/>
        <sz val="11"/>
        <color theme="1"/>
        <rFont val="Arial"/>
        <family val="2"/>
      </rPr>
      <t xml:space="preserve"> (Ex Parte cases)</t>
    </r>
  </si>
  <si>
    <r>
      <t>Appeals to Appointed Person (Opposition/Post Registration cases)</t>
    </r>
    <r>
      <rPr>
        <b/>
        <vertAlign val="superscript"/>
        <sz val="11"/>
        <color theme="1"/>
        <rFont val="Arial"/>
        <family val="2"/>
      </rPr>
      <t>4</t>
    </r>
  </si>
  <si>
    <r>
      <t>Appeals made direct to the Court  (Opposition cases/Post Registration cases)</t>
    </r>
    <r>
      <rPr>
        <b/>
        <vertAlign val="superscript"/>
        <sz val="11"/>
        <color theme="1"/>
        <rFont val="Arial"/>
        <family val="2"/>
      </rPr>
      <t>4</t>
    </r>
  </si>
  <si>
    <r>
      <t>Main Hearings</t>
    </r>
    <r>
      <rPr>
        <b/>
        <vertAlign val="superscript"/>
        <sz val="11"/>
        <color theme="1"/>
        <rFont val="Arial"/>
        <family val="2"/>
      </rPr>
      <t>6</t>
    </r>
  </si>
  <si>
    <t>Table 4.6b: Applications origins</t>
  </si>
  <si>
    <t>Application origins</t>
  </si>
  <si>
    <t>Hearings: Hearings data are manually collated throughout the year and updated as the hearings progress. The data covers Patent hearings (Ex and Inter parte, hearings with requests for an opinion filled, issued, or withdrawn), Trade Mark hearings (objections and appeals, oppositions to trade mark registrations, revocations, invalidity, and rectifications), Designs hearings (ex parte and appeals, cancellations and invalidations, proceedings under the copyright, designs and patents Act 1988)</t>
  </si>
  <si>
    <t>L'Oreal</t>
  </si>
  <si>
    <t>NOVARTIS AG</t>
  </si>
  <si>
    <t>Apple Inc.</t>
  </si>
  <si>
    <t>Microsoft Corporation</t>
  </si>
  <si>
    <t>Euro Games Technology Ltd.</t>
  </si>
  <si>
    <t>BG</t>
  </si>
  <si>
    <t>Beiersdorf AG</t>
  </si>
  <si>
    <t>Robert Bosch GmbH</t>
  </si>
  <si>
    <t>Abercrombie &amp; Fitch Europe Sagl</t>
  </si>
  <si>
    <t>BIOFARMA</t>
  </si>
  <si>
    <t>Merck KGaA</t>
  </si>
  <si>
    <t>NIRSAN CONNECT PRIVATE LIMITED</t>
  </si>
  <si>
    <t>South Korea</t>
  </si>
  <si>
    <r>
      <rPr>
        <b/>
        <sz val="10"/>
        <color theme="1"/>
        <rFont val="Arial"/>
        <family val="2"/>
      </rPr>
      <t>Correction notice</t>
    </r>
    <r>
      <rPr>
        <sz val="10"/>
        <color theme="1"/>
        <rFont val="Arial"/>
        <family val="2"/>
      </rPr>
      <t xml:space="preserve">: This table was amended on 29th May 2020 due to an error where international registrations designating the UK for 2019 were missing from the counts.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</si>
</sst>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_ ;\-#,##0\ "/>
    <numFmt numFmtId="167" formatCode="0.0%"/>
    <numFmt numFmtId="168" formatCode="#,##0.0_ ;\-#,##0.0\ "/>
    <numFmt numFmtId="169" formatCode="_-* #,##0.0_-;\-* #,##0.0_-;_-* &quot;-&quot;??_-;_-@_-"/>
  </numFmts>
  <fonts count="33"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0"/>
      <color theme="1"/>
      <name val="Arial"/>
      <family val="2"/>
    </font>
    <font>
      <u/>
      <sz val="10"/>
      <color theme="10"/>
      <name val="Arial"/>
      <family val="2"/>
    </font>
    <font>
      <sz val="11"/>
      <color theme="1"/>
      <name val="Calibri"/>
      <family val="2"/>
      <scheme val="minor"/>
    </font>
    <font>
      <b/>
      <sz val="10"/>
      <color theme="1"/>
      <name val="Arial"/>
      <family val="2"/>
    </font>
    <font>
      <sz val="10"/>
      <name val="Arial"/>
      <family val="2"/>
    </font>
    <font>
      <b/>
      <sz val="11"/>
      <color rgb="FF000000"/>
      <name val="Arial"/>
      <family val="2"/>
    </font>
    <font>
      <vertAlign val="superscript"/>
      <sz val="11"/>
      <color theme="1"/>
      <name val="Arial"/>
      <family val="2"/>
    </font>
    <font>
      <vertAlign val="superscript"/>
      <sz val="10"/>
      <color theme="1"/>
      <name val="Arial"/>
      <family val="2"/>
    </font>
    <font>
      <b/>
      <i/>
      <sz val="11"/>
      <color rgb="FF000000"/>
      <name val="Arial"/>
      <family val="2"/>
    </font>
    <font>
      <b/>
      <sz val="11"/>
      <name val="Arial"/>
      <family val="2"/>
    </font>
    <font>
      <sz val="11"/>
      <name val="Arial"/>
      <family val="2"/>
    </font>
    <font>
      <u/>
      <sz val="11"/>
      <color theme="10"/>
      <name val="Arial"/>
      <family val="2"/>
    </font>
    <font>
      <b/>
      <i/>
      <sz val="11"/>
      <color theme="1"/>
      <name val="Arial"/>
      <family val="2"/>
    </font>
    <font>
      <b/>
      <vertAlign val="superscript"/>
      <sz val="11"/>
      <color theme="1"/>
      <name val="Arial"/>
      <family val="2"/>
    </font>
    <font>
      <b/>
      <sz val="10"/>
      <name val="Arial"/>
      <family val="2"/>
    </font>
    <font>
      <b/>
      <vertAlign val="superscript"/>
      <sz val="10"/>
      <color theme="1"/>
      <name val="Arial"/>
      <family val="2"/>
    </font>
    <font>
      <b/>
      <vertAlign val="superscript"/>
      <sz val="10"/>
      <name val="Arial"/>
      <family val="2"/>
    </font>
    <font>
      <b/>
      <vertAlign val="superscript"/>
      <sz val="11"/>
      <color rgb="FF000000"/>
      <name val="Arial"/>
      <family val="2"/>
    </font>
    <font>
      <sz val="11"/>
      <color rgb="FFFF0000"/>
      <name val="Arial"/>
      <family val="2"/>
    </font>
    <font>
      <sz val="11"/>
      <color rgb="FF000000"/>
      <name val="Arial"/>
      <family val="2"/>
    </font>
    <font>
      <sz val="12"/>
      <color rgb="FFFF0000"/>
      <name val="Arial"/>
      <family val="2"/>
    </font>
    <font>
      <b/>
      <sz val="11"/>
      <color rgb="FFFF0000"/>
      <name val="Arial"/>
      <family val="2"/>
    </font>
    <font>
      <b/>
      <vertAlign val="superscript"/>
      <sz val="11"/>
      <name val="Arial"/>
      <family val="2"/>
    </font>
    <font>
      <sz val="12"/>
      <name val="Arial"/>
      <family val="2"/>
    </font>
    <font>
      <i/>
      <sz val="11"/>
      <color rgb="FF000000"/>
      <name val="Arial"/>
      <family val="2"/>
    </font>
    <font>
      <sz val="10"/>
      <color rgb="FF000000"/>
      <name val="Segoe U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top/>
      <bottom/>
      <diagonal/>
    </border>
    <border>
      <left/>
      <right/>
      <top/>
      <bottom style="medium">
        <color indexed="64"/>
      </bottom>
      <diagonal/>
    </border>
    <border>
      <left/>
      <right/>
      <top style="thin">
        <color auto="1"/>
      </top>
      <bottom style="medium">
        <color auto="1"/>
      </bottom>
      <diagonal/>
    </border>
    <border>
      <left/>
      <right/>
      <top style="medium">
        <color auto="1"/>
      </top>
      <bottom/>
      <diagonal/>
    </border>
    <border>
      <left/>
      <right/>
      <top style="medium">
        <color auto="1"/>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0" fontId="11" fillId="0" borderId="0"/>
    <xf numFmtId="0" fontId="1" fillId="0" borderId="0"/>
    <xf numFmtId="9" fontId="11" fillId="0" borderId="0" applyFont="0" applyFill="0" applyBorder="0" applyAlignment="0" applyProtection="0"/>
    <xf numFmtId="0" fontId="11" fillId="0" borderId="0"/>
    <xf numFmtId="0" fontId="11" fillId="0" borderId="0"/>
  </cellStyleXfs>
  <cellXfs count="239">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8" fillId="2" borderId="0" xfId="3" applyFont="1" applyFill="1" applyBorder="1" applyAlignment="1">
      <alignment vertical="top"/>
    </xf>
    <xf numFmtId="0" fontId="0" fillId="2" borderId="0" xfId="0" applyFill="1"/>
    <xf numFmtId="0" fontId="6" fillId="2" borderId="0" xfId="0" applyFont="1" applyFill="1"/>
    <xf numFmtId="0" fontId="4" fillId="2" borderId="0" xfId="0" applyFont="1" applyFill="1"/>
    <xf numFmtId="0" fontId="3" fillId="2" borderId="0" xfId="3" applyFill="1" applyAlignment="1">
      <alignment horizontal="right"/>
    </xf>
    <xf numFmtId="0" fontId="6" fillId="2" borderId="2" xfId="0" applyFont="1" applyFill="1" applyBorder="1" applyAlignment="1">
      <alignment horizontal="left" vertical="top"/>
    </xf>
    <xf numFmtId="0" fontId="5" fillId="2" borderId="0" xfId="0" applyFont="1" applyFill="1" applyBorder="1" applyAlignment="1">
      <alignment horizontal="left" vertical="top"/>
    </xf>
    <xf numFmtId="0" fontId="5" fillId="2" borderId="2" xfId="0" applyFont="1" applyFill="1" applyBorder="1" applyAlignment="1">
      <alignment horizontal="left" vertical="top"/>
    </xf>
    <xf numFmtId="0" fontId="5" fillId="2" borderId="0" xfId="0" applyFont="1" applyFill="1"/>
    <xf numFmtId="0" fontId="7" fillId="2" borderId="0" xfId="0" applyFont="1" applyFill="1"/>
    <xf numFmtId="0" fontId="6" fillId="2" borderId="0" xfId="0" applyFont="1" applyFill="1" applyBorder="1"/>
    <xf numFmtId="0" fontId="3" fillId="2" borderId="0" xfId="3" applyFill="1" applyBorder="1"/>
    <xf numFmtId="0" fontId="6" fillId="2" borderId="0" xfId="0" applyFont="1" applyFill="1" applyBorder="1" applyAlignment="1">
      <alignment horizontal="left" vertical="top"/>
    </xf>
    <xf numFmtId="0" fontId="12" fillId="2" borderId="2" xfId="0" applyFont="1" applyFill="1" applyBorder="1" applyAlignment="1">
      <alignment horizontal="right"/>
    </xf>
    <xf numFmtId="0" fontId="10" fillId="2" borderId="0" xfId="0" applyFont="1" applyFill="1"/>
    <xf numFmtId="0" fontId="4" fillId="2" borderId="0" xfId="0" applyFont="1" applyFill="1" applyAlignment="1">
      <alignment horizontal="right"/>
    </xf>
    <xf numFmtId="0" fontId="12" fillId="2" borderId="0" xfId="0" applyFont="1" applyFill="1" applyBorder="1" applyAlignment="1"/>
    <xf numFmtId="0" fontId="0" fillId="2" borderId="0" xfId="0" applyFill="1" applyAlignment="1">
      <alignment wrapText="1"/>
    </xf>
    <xf numFmtId="0" fontId="12" fillId="2" borderId="2" xfId="0" applyFont="1" applyFill="1" applyBorder="1" applyAlignment="1">
      <alignment horizontal="right" wrapText="1"/>
    </xf>
    <xf numFmtId="0" fontId="5" fillId="2" borderId="0" xfId="0" applyFont="1" applyFill="1" applyBorder="1" applyAlignment="1">
      <alignment horizontal="left" vertical="top" wrapText="1"/>
    </xf>
    <xf numFmtId="164" fontId="5" fillId="2" borderId="0" xfId="1" applyNumberFormat="1" applyFont="1" applyFill="1" applyBorder="1" applyAlignment="1">
      <alignment horizontal="right" vertical="top" wrapText="1"/>
    </xf>
    <xf numFmtId="0" fontId="5" fillId="2" borderId="2" xfId="0" applyFont="1" applyFill="1" applyBorder="1" applyAlignment="1">
      <alignment horizontal="left" vertical="top" wrapText="1"/>
    </xf>
    <xf numFmtId="0" fontId="5" fillId="2" borderId="0" xfId="0" applyFont="1" applyFill="1" applyAlignment="1">
      <alignment wrapText="1"/>
    </xf>
    <xf numFmtId="0" fontId="4" fillId="2" borderId="0" xfId="0" applyFont="1" applyFill="1" applyAlignment="1">
      <alignment horizontal="right" wrapText="1"/>
    </xf>
    <xf numFmtId="0" fontId="6" fillId="2" borderId="2" xfId="0" applyFont="1" applyFill="1" applyBorder="1" applyAlignment="1">
      <alignment horizontal="right" vertical="top" wrapText="1"/>
    </xf>
    <xf numFmtId="0" fontId="0" fillId="2" borderId="0" xfId="0" applyFill="1" applyBorder="1" applyAlignment="1">
      <alignment wrapText="1"/>
    </xf>
    <xf numFmtId="0" fontId="12" fillId="2" borderId="0" xfId="0" applyFont="1" applyFill="1" applyBorder="1" applyAlignment="1">
      <alignment horizontal="center" wrapText="1"/>
    </xf>
    <xf numFmtId="0" fontId="5" fillId="2" borderId="0" xfId="0" applyFont="1" applyFill="1" applyBorder="1" applyAlignment="1">
      <alignment wrapText="1"/>
    </xf>
    <xf numFmtId="164" fontId="5" fillId="2" borderId="2" xfId="1" applyNumberFormat="1" applyFont="1" applyFill="1" applyBorder="1" applyAlignment="1">
      <alignment horizontal="right" vertical="top" wrapText="1"/>
    </xf>
    <xf numFmtId="0" fontId="5" fillId="2" borderId="0" xfId="0" applyFont="1" applyFill="1" applyBorder="1" applyAlignment="1">
      <alignment horizontal="right"/>
    </xf>
    <xf numFmtId="165" fontId="4" fillId="2" borderId="0" xfId="2" applyNumberFormat="1" applyFont="1" applyFill="1" applyBorder="1" applyAlignment="1">
      <alignment horizontal="right" vertical="top" wrapText="1"/>
    </xf>
    <xf numFmtId="0" fontId="16" fillId="2" borderId="0" xfId="3"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4" applyFont="1" applyFill="1" applyBorder="1"/>
    <xf numFmtId="0" fontId="17" fillId="2" borderId="0" xfId="4" applyFont="1" applyFill="1" applyBorder="1"/>
    <xf numFmtId="0" fontId="18" fillId="2" borderId="0" xfId="3" applyFont="1" applyFill="1" applyBorder="1" applyAlignment="1" applyProtection="1"/>
    <xf numFmtId="0" fontId="18" fillId="2" borderId="0" xfId="3" applyFont="1" applyFill="1" applyBorder="1"/>
    <xf numFmtId="166" fontId="5" fillId="2" borderId="0" xfId="1" applyNumberFormat="1" applyFont="1" applyFill="1" applyBorder="1" applyAlignment="1">
      <alignment horizontal="right" vertical="top" wrapText="1"/>
    </xf>
    <xf numFmtId="164" fontId="6" fillId="2" borderId="0" xfId="1" applyNumberFormat="1" applyFont="1" applyFill="1" applyBorder="1" applyAlignment="1">
      <alignment horizontal="right" vertical="top" wrapText="1"/>
    </xf>
    <xf numFmtId="165" fontId="19" fillId="2" borderId="0" xfId="2" applyNumberFormat="1" applyFont="1" applyFill="1" applyBorder="1" applyAlignment="1">
      <alignment horizontal="right" vertical="top" wrapText="1"/>
    </xf>
    <xf numFmtId="0" fontId="4" fillId="2" borderId="0" xfId="0" applyFont="1" applyFill="1" applyAlignment="1">
      <alignment horizontal="left"/>
    </xf>
    <xf numFmtId="0" fontId="5" fillId="2" borderId="0" xfId="0" applyFont="1" applyFill="1" applyBorder="1" applyAlignment="1">
      <alignment horizontal="center" vertical="top"/>
    </xf>
    <xf numFmtId="166" fontId="6" fillId="2" borderId="0" xfId="1" applyNumberFormat="1" applyFont="1" applyFill="1" applyBorder="1" applyAlignment="1">
      <alignment horizontal="right" vertical="top" wrapText="1"/>
    </xf>
    <xf numFmtId="166" fontId="5" fillId="2" borderId="0" xfId="1" applyNumberFormat="1" applyFont="1" applyFill="1" applyBorder="1" applyAlignment="1">
      <alignment horizontal="left" vertical="top" wrapText="1"/>
    </xf>
    <xf numFmtId="0" fontId="6" fillId="2" borderId="2" xfId="0" applyFont="1" applyFill="1" applyBorder="1" applyAlignment="1">
      <alignment horizontal="left"/>
    </xf>
    <xf numFmtId="0" fontId="5" fillId="2" borderId="0" xfId="0" applyFont="1" applyFill="1" applyBorder="1" applyAlignment="1"/>
    <xf numFmtId="0" fontId="12" fillId="2" borderId="2" xfId="0" applyFont="1" applyFill="1" applyBorder="1" applyAlignment="1">
      <alignment horizontal="left"/>
    </xf>
    <xf numFmtId="0" fontId="0" fillId="2" borderId="0" xfId="0" applyFill="1" applyBorder="1"/>
    <xf numFmtId="0" fontId="6" fillId="2" borderId="2" xfId="0" applyFont="1" applyFill="1" applyBorder="1" applyAlignment="1">
      <alignment horizontal="left" wrapText="1"/>
    </xf>
    <xf numFmtId="0" fontId="21" fillId="2" borderId="3" xfId="4" applyFont="1" applyFill="1" applyBorder="1" applyAlignment="1">
      <alignment horizontal="center" vertical="center" wrapText="1"/>
    </xf>
    <xf numFmtId="0" fontId="11" fillId="2" borderId="0" xfId="4" applyFont="1" applyFill="1" applyBorder="1" applyAlignment="1">
      <alignment horizontal="left"/>
    </xf>
    <xf numFmtId="0" fontId="21" fillId="2" borderId="0" xfId="4" applyFont="1" applyFill="1" applyBorder="1"/>
    <xf numFmtId="0" fontId="5" fillId="2" borderId="4" xfId="0" applyFont="1" applyFill="1" applyBorder="1"/>
    <xf numFmtId="0" fontId="12" fillId="2" borderId="4" xfId="0" applyFont="1" applyFill="1" applyBorder="1" applyAlignment="1">
      <alignment horizontal="center" wrapText="1"/>
    </xf>
    <xf numFmtId="0" fontId="4" fillId="2" borderId="0" xfId="0" applyFont="1" applyFill="1" applyBorder="1" applyAlignment="1">
      <alignment horizontal="right"/>
    </xf>
    <xf numFmtId="167" fontId="6" fillId="2" borderId="0" xfId="2" applyNumberFormat="1" applyFont="1" applyFill="1" applyBorder="1" applyAlignment="1">
      <alignment horizontal="right" vertical="top" wrapText="1"/>
    </xf>
    <xf numFmtId="0" fontId="7" fillId="2" borderId="0" xfId="0" applyFont="1" applyFill="1" applyAlignment="1"/>
    <xf numFmtId="0" fontId="7" fillId="2" borderId="2" xfId="0" applyFont="1" applyFill="1" applyBorder="1" applyAlignment="1">
      <alignment horizontal="center"/>
    </xf>
    <xf numFmtId="0" fontId="6" fillId="2" borderId="2" xfId="0" applyFont="1" applyFill="1" applyBorder="1" applyAlignment="1">
      <alignment horizontal="center"/>
    </xf>
    <xf numFmtId="0" fontId="16" fillId="2" borderId="2" xfId="0" applyFont="1" applyFill="1" applyBorder="1" applyAlignment="1">
      <alignment horizontal="center"/>
    </xf>
    <xf numFmtId="0" fontId="6" fillId="2" borderId="0" xfId="0"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Alignment="1">
      <alignment horizontal="center"/>
    </xf>
    <xf numFmtId="0" fontId="6"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3" fontId="5" fillId="2" borderId="0" xfId="1" applyNumberFormat="1" applyFont="1" applyFill="1" applyBorder="1" applyAlignment="1">
      <alignment horizontal="right" vertical="top" wrapText="1"/>
    </xf>
    <xf numFmtId="3" fontId="0" fillId="2" borderId="0" xfId="0" applyNumberFormat="1" applyFill="1"/>
    <xf numFmtId="3" fontId="6" fillId="2" borderId="0" xfId="1" applyNumberFormat="1" applyFont="1" applyFill="1" applyBorder="1" applyAlignment="1">
      <alignment horizontal="right" vertical="top" wrapText="1"/>
    </xf>
    <xf numFmtId="0" fontId="2" fillId="2" borderId="0" xfId="0" applyFont="1" applyFill="1"/>
    <xf numFmtId="0" fontId="5" fillId="2" borderId="0" xfId="0" applyFont="1" applyFill="1" applyBorder="1" applyAlignment="1">
      <alignment horizontal="right" vertical="top"/>
    </xf>
    <xf numFmtId="0" fontId="0" fillId="2" borderId="0" xfId="0" applyFill="1" applyAlignment="1"/>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 xfId="0" applyFont="1" applyFill="1" applyBorder="1" applyAlignment="1">
      <alignment horizontal="center" vertical="center" wrapText="1"/>
    </xf>
    <xf numFmtId="49" fontId="17" fillId="2" borderId="0" xfId="0" applyNumberFormat="1" applyFont="1" applyFill="1" applyBorder="1" applyAlignment="1">
      <alignment vertical="center"/>
    </xf>
    <xf numFmtId="0" fontId="17" fillId="2" borderId="0" xfId="0" applyFont="1" applyFill="1" applyBorder="1" applyAlignment="1">
      <alignment horizontal="left" vertical="center"/>
    </xf>
    <xf numFmtId="0" fontId="8" fillId="2" borderId="0" xfId="3" applyFont="1" applyFill="1"/>
    <xf numFmtId="0" fontId="12" fillId="2" borderId="2" xfId="0" applyFont="1" applyFill="1" applyBorder="1" applyAlignment="1">
      <alignment horizontal="right" vertical="top" wrapText="1"/>
    </xf>
    <xf numFmtId="0" fontId="6" fillId="2" borderId="2"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7" fillId="2" borderId="0" xfId="0" applyFont="1" applyFill="1" applyBorder="1" applyAlignment="1">
      <alignment horizontal="left" vertical="top" wrapText="1"/>
    </xf>
    <xf numFmtId="0" fontId="4" fillId="2" borderId="0" xfId="0" applyFont="1" applyFill="1" applyAlignment="1">
      <alignment wrapText="1"/>
    </xf>
    <xf numFmtId="0" fontId="6" fillId="2" borderId="0" xfId="0" applyFont="1" applyFill="1" applyBorder="1" applyAlignment="1">
      <alignment horizontal="left" vertical="top" wrapText="1"/>
    </xf>
    <xf numFmtId="0" fontId="12" fillId="2" borderId="5" xfId="0" applyFont="1" applyFill="1" applyBorder="1" applyAlignment="1">
      <alignment horizontal="left"/>
    </xf>
    <xf numFmtId="0" fontId="12" fillId="2" borderId="5" xfId="0" applyFont="1" applyFill="1" applyBorder="1" applyAlignment="1">
      <alignment horizontal="right" wrapText="1"/>
    </xf>
    <xf numFmtId="0" fontId="0" fillId="2" borderId="2" xfId="0" applyFill="1" applyBorder="1"/>
    <xf numFmtId="166" fontId="5" fillId="2" borderId="0" xfId="1" applyNumberFormat="1" applyFont="1" applyFill="1" applyBorder="1" applyAlignment="1">
      <alignment horizontal="center" vertical="top" wrapText="1"/>
    </xf>
    <xf numFmtId="0" fontId="0" fillId="2" borderId="0" xfId="0" applyFill="1" applyAlignment="1">
      <alignment vertical="top"/>
    </xf>
    <xf numFmtId="166" fontId="5" fillId="2" borderId="0" xfId="1"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0" xfId="0" applyFill="1" applyAlignment="1">
      <alignment horizontal="left" vertical="center"/>
    </xf>
    <xf numFmtId="0" fontId="6" fillId="2" borderId="0" xfId="0" applyFont="1" applyFill="1" applyAlignment="1">
      <alignment wrapText="1"/>
    </xf>
    <xf numFmtId="0" fontId="12" fillId="2" borderId="5" xfId="0" applyFont="1" applyFill="1" applyBorder="1" applyAlignment="1">
      <alignment horizontal="left" wrapText="1"/>
    </xf>
    <xf numFmtId="0" fontId="6" fillId="2" borderId="5" xfId="0" applyFont="1" applyFill="1" applyBorder="1"/>
    <xf numFmtId="0" fontId="5" fillId="2" borderId="0" xfId="0" applyFont="1" applyFill="1" applyBorder="1" applyAlignment="1">
      <alignment vertical="top"/>
    </xf>
    <xf numFmtId="3" fontId="0" fillId="2" borderId="0" xfId="0" applyNumberFormat="1" applyFont="1" applyFill="1" applyAlignment="1">
      <alignment horizontal="right"/>
    </xf>
    <xf numFmtId="3" fontId="5" fillId="2" borderId="0" xfId="0" applyNumberFormat="1" applyFont="1" applyFill="1" applyAlignment="1">
      <alignment horizontal="right"/>
    </xf>
    <xf numFmtId="0" fontId="15" fillId="2" borderId="2" xfId="0" applyNumberFormat="1" applyFont="1" applyFill="1" applyBorder="1" applyAlignment="1">
      <alignment horizontal="right"/>
    </xf>
    <xf numFmtId="166" fontId="5" fillId="2" borderId="0" xfId="1" applyNumberFormat="1" applyFont="1" applyFill="1" applyBorder="1" applyAlignment="1">
      <alignment vertical="top" wrapText="1"/>
    </xf>
    <xf numFmtId="0" fontId="16" fillId="2" borderId="2" xfId="0" applyFont="1" applyFill="1" applyBorder="1" applyAlignment="1">
      <alignment horizontal="center" vertical="center" wrapText="1"/>
    </xf>
    <xf numFmtId="0" fontId="16" fillId="2" borderId="2" xfId="0" applyNumberFormat="1" applyFont="1" applyFill="1" applyBorder="1" applyAlignment="1">
      <alignment horizontal="center" vertical="center"/>
    </xf>
    <xf numFmtId="0" fontId="6" fillId="2" borderId="0" xfId="0" applyFont="1" applyFill="1" applyBorder="1" applyAlignment="1"/>
    <xf numFmtId="0" fontId="4" fillId="2" borderId="0" xfId="0" applyFont="1" applyFill="1" applyAlignment="1">
      <alignment horizontal="left" wrapText="1"/>
    </xf>
    <xf numFmtId="0" fontId="10" fillId="2" borderId="0" xfId="0" applyFont="1" applyFill="1" applyAlignment="1">
      <alignment wrapText="1"/>
    </xf>
    <xf numFmtId="0" fontId="0" fillId="2" borderId="2" xfId="0" applyFill="1" applyBorder="1" applyAlignment="1">
      <alignment wrapText="1"/>
    </xf>
    <xf numFmtId="0" fontId="12" fillId="2" borderId="2" xfId="0" applyFont="1" applyFill="1" applyBorder="1" applyAlignment="1">
      <alignment horizontal="left" wrapText="1"/>
    </xf>
    <xf numFmtId="0" fontId="4" fillId="2" borderId="0" xfId="0" applyFont="1" applyFill="1" applyBorder="1" applyAlignment="1">
      <alignment wrapText="1"/>
    </xf>
    <xf numFmtId="0" fontId="4" fillId="2" borderId="0" xfId="0" applyFont="1" applyFill="1" applyBorder="1"/>
    <xf numFmtId="0" fontId="14" fillId="2" borderId="0" xfId="0" applyFont="1" applyFill="1" applyBorder="1" applyAlignment="1"/>
    <xf numFmtId="0" fontId="7" fillId="2" borderId="0" xfId="0" applyFont="1" applyFill="1" applyBorder="1" applyAlignment="1"/>
    <xf numFmtId="0" fontId="7" fillId="2" borderId="0" xfId="0" applyFont="1" applyFill="1" applyAlignment="1">
      <alignment vertical="top" wrapText="1"/>
    </xf>
    <xf numFmtId="0" fontId="7" fillId="2" borderId="0" xfId="0" applyFont="1" applyFill="1" applyAlignment="1">
      <alignment vertical="top"/>
    </xf>
    <xf numFmtId="0" fontId="6" fillId="2" borderId="2" xfId="0" applyFont="1" applyFill="1" applyBorder="1" applyAlignment="1">
      <alignment horizontal="left" vertical="top" wrapText="1"/>
    </xf>
    <xf numFmtId="0" fontId="5" fillId="2" borderId="0" xfId="0" applyFont="1" applyFill="1" applyAlignment="1">
      <alignment vertical="top"/>
    </xf>
    <xf numFmtId="0" fontId="18" fillId="2" borderId="0" xfId="3" applyFont="1" applyFill="1"/>
    <xf numFmtId="0" fontId="18" fillId="0" borderId="0" xfId="3" applyFont="1" applyFill="1"/>
    <xf numFmtId="0" fontId="6" fillId="2" borderId="0" xfId="0" applyFont="1" applyFill="1" applyBorder="1" applyAlignment="1">
      <alignment vertical="top"/>
    </xf>
    <xf numFmtId="9" fontId="0" fillId="2" borderId="0" xfId="2" applyFont="1" applyFill="1"/>
    <xf numFmtId="167" fontId="0" fillId="2" borderId="0" xfId="2" applyNumberFormat="1" applyFont="1" applyFill="1"/>
    <xf numFmtId="0" fontId="6" fillId="2" borderId="0" xfId="0" applyFont="1" applyFill="1" applyAlignment="1">
      <alignment horizontal="right"/>
    </xf>
    <xf numFmtId="0" fontId="5" fillId="2" borderId="2" xfId="0" applyFont="1" applyFill="1" applyBorder="1" applyAlignment="1">
      <alignment horizontal="right" vertical="top"/>
    </xf>
    <xf numFmtId="0" fontId="0" fillId="2" borderId="0" xfId="0" applyFill="1" applyAlignment="1">
      <alignment horizontal="right"/>
    </xf>
    <xf numFmtId="0" fontId="26"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3" fontId="0" fillId="2" borderId="0" xfId="0" applyNumberFormat="1" applyFill="1" applyAlignment="1">
      <alignment vertical="top"/>
    </xf>
    <xf numFmtId="3" fontId="2" fillId="2" borderId="0" xfId="0" applyNumberFormat="1" applyFont="1" applyFill="1" applyAlignment="1">
      <alignment vertical="top"/>
    </xf>
    <xf numFmtId="0" fontId="5" fillId="2" borderId="2" xfId="0" applyFont="1" applyFill="1" applyBorder="1" applyAlignment="1">
      <alignment horizontal="left" vertical="center" wrapText="1"/>
    </xf>
    <xf numFmtId="3" fontId="5" fillId="2" borderId="2" xfId="1" applyNumberFormat="1" applyFont="1" applyFill="1" applyBorder="1" applyAlignment="1">
      <alignment horizontal="right" vertical="top" wrapText="1"/>
    </xf>
    <xf numFmtId="3" fontId="6" fillId="2" borderId="2" xfId="1" applyNumberFormat="1" applyFont="1" applyFill="1" applyBorder="1" applyAlignment="1">
      <alignment horizontal="right" vertical="top" wrapText="1"/>
    </xf>
    <xf numFmtId="0" fontId="0" fillId="2" borderId="2" xfId="0" applyFill="1" applyBorder="1" applyAlignment="1">
      <alignment vertical="top"/>
    </xf>
    <xf numFmtId="3" fontId="0" fillId="2" borderId="2" xfId="0" applyNumberFormat="1" applyFill="1" applyBorder="1" applyAlignment="1">
      <alignment vertical="top"/>
    </xf>
    <xf numFmtId="3" fontId="2" fillId="2" borderId="2" xfId="0" applyNumberFormat="1" applyFont="1" applyFill="1" applyBorder="1" applyAlignment="1">
      <alignment vertical="top"/>
    </xf>
    <xf numFmtId="0" fontId="6" fillId="2" borderId="0" xfId="0" applyFont="1" applyFill="1" applyBorder="1" applyAlignment="1">
      <alignment horizontal="left" vertical="center" wrapText="1"/>
    </xf>
    <xf numFmtId="0" fontId="6" fillId="2" borderId="0" xfId="0" applyFont="1" applyFill="1" applyBorder="1" applyAlignment="1">
      <alignment horizontal="right" vertical="center" wrapText="1"/>
    </xf>
    <xf numFmtId="0" fontId="0" fillId="2" borderId="0" xfId="0" applyFill="1" applyBorder="1" applyAlignment="1">
      <alignment vertical="center" wrapText="1"/>
    </xf>
    <xf numFmtId="0" fontId="0" fillId="2" borderId="0" xfId="0" applyFill="1" applyBorder="1" applyAlignment="1">
      <alignment vertical="top"/>
    </xf>
    <xf numFmtId="0" fontId="7" fillId="2" borderId="0" xfId="0" applyFont="1" applyFill="1" applyAlignment="1">
      <alignment wrapText="1"/>
    </xf>
    <xf numFmtId="0" fontId="6" fillId="2" borderId="5"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0" fillId="2" borderId="2" xfId="0" applyFill="1" applyBorder="1" applyAlignment="1">
      <alignment horizontal="right" vertical="center" wrapText="1"/>
    </xf>
    <xf numFmtId="0" fontId="0" fillId="2" borderId="0" xfId="0" applyFill="1" applyBorder="1" applyAlignment="1">
      <alignment horizontal="right" vertical="center" wrapText="1"/>
    </xf>
    <xf numFmtId="3" fontId="0" fillId="2" borderId="0" xfId="0" applyNumberFormat="1" applyFill="1" applyBorder="1" applyAlignment="1">
      <alignment vertical="top"/>
    </xf>
    <xf numFmtId="3" fontId="2" fillId="2" borderId="0" xfId="0" applyNumberFormat="1" applyFont="1" applyFill="1" applyBorder="1" applyAlignment="1">
      <alignment vertical="top"/>
    </xf>
    <xf numFmtId="0" fontId="6" fillId="2" borderId="2" xfId="0" applyFont="1" applyFill="1" applyBorder="1"/>
    <xf numFmtId="0" fontId="6" fillId="2" borderId="0" xfId="0" applyFont="1" applyFill="1" applyBorder="1" applyAlignment="1">
      <alignment horizontal="center" vertical="top"/>
    </xf>
    <xf numFmtId="0" fontId="10" fillId="2" borderId="0" xfId="0" applyFont="1" applyFill="1" applyAlignment="1"/>
    <xf numFmtId="0" fontId="27" fillId="2" borderId="0" xfId="0" applyFont="1" applyFill="1"/>
    <xf numFmtId="0" fontId="6" fillId="2" borderId="0" xfId="0" applyFont="1" applyFill="1" applyBorder="1" applyAlignment="1">
      <alignment horizontal="center" vertical="top"/>
    </xf>
    <xf numFmtId="0" fontId="5"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0" fillId="2" borderId="0" xfId="0" applyFill="1" applyAlignment="1">
      <alignment vertical="center"/>
    </xf>
    <xf numFmtId="0" fontId="16" fillId="2" borderId="0" xfId="0" applyFont="1" applyFill="1" applyBorder="1" applyAlignment="1">
      <alignment horizontal="center" vertical="top"/>
    </xf>
    <xf numFmtId="0" fontId="5" fillId="2" borderId="0" xfId="0" applyFont="1" applyFill="1" applyAlignment="1">
      <alignment vertical="top" wrapText="1"/>
    </xf>
    <xf numFmtId="0" fontId="28" fillId="2" borderId="0" xfId="0" applyFont="1" applyFill="1"/>
    <xf numFmtId="0" fontId="28" fillId="2" borderId="2" xfId="0" applyFont="1" applyFill="1" applyBorder="1" applyAlignment="1">
      <alignment horizontal="left"/>
    </xf>
    <xf numFmtId="0" fontId="16" fillId="2" borderId="0" xfId="0" applyFont="1" applyFill="1"/>
    <xf numFmtId="0" fontId="30" fillId="2" borderId="0" xfId="0" applyFont="1" applyFill="1"/>
    <xf numFmtId="0" fontId="27" fillId="2" borderId="0" xfId="0" applyFont="1" applyFill="1" applyAlignment="1">
      <alignment wrapText="1"/>
    </xf>
    <xf numFmtId="0" fontId="27" fillId="2" borderId="0" xfId="0" applyFont="1" applyFill="1" applyBorder="1" applyAlignment="1">
      <alignment wrapText="1"/>
    </xf>
    <xf numFmtId="168" fontId="19" fillId="2" borderId="0" xfId="1" applyNumberFormat="1" applyFont="1" applyFill="1" applyBorder="1" applyAlignment="1">
      <alignment horizontal="right" vertical="top" wrapText="1"/>
    </xf>
    <xf numFmtId="168" fontId="5" fillId="2" borderId="0" xfId="1" applyNumberFormat="1" applyFont="1" applyFill="1" applyBorder="1" applyAlignment="1">
      <alignment horizontal="right" vertical="top" wrapText="1"/>
    </xf>
    <xf numFmtId="168" fontId="4" fillId="2" borderId="0" xfId="1" applyNumberFormat="1" applyFont="1" applyFill="1" applyBorder="1" applyAlignment="1">
      <alignment horizontal="right" vertical="top" wrapText="1"/>
    </xf>
    <xf numFmtId="0" fontId="17" fillId="2" borderId="0" xfId="0" applyFont="1" applyFill="1" applyBorder="1" applyAlignment="1">
      <alignment horizontal="left" vertical="top"/>
    </xf>
    <xf numFmtId="166" fontId="17" fillId="2" borderId="0" xfId="1" applyNumberFormat="1" applyFont="1" applyFill="1" applyBorder="1" applyAlignment="1">
      <alignment horizontal="right" vertical="top" wrapText="1"/>
    </xf>
    <xf numFmtId="169" fontId="5" fillId="2" borderId="0" xfId="1" applyNumberFormat="1" applyFont="1" applyFill="1" applyBorder="1" applyAlignment="1">
      <alignment horizontal="right" vertical="top" wrapText="1"/>
    </xf>
    <xf numFmtId="0" fontId="6" fillId="0" borderId="0" xfId="0" applyFont="1" applyFill="1"/>
    <xf numFmtId="164" fontId="0" fillId="2" borderId="0" xfId="0" applyNumberFormat="1" applyFill="1"/>
    <xf numFmtId="0" fontId="5" fillId="2" borderId="0" xfId="0" applyFont="1" applyFill="1" applyBorder="1" applyAlignment="1">
      <alignment horizontal="right" wrapText="1"/>
    </xf>
    <xf numFmtId="0" fontId="0" fillId="2" borderId="0" xfId="0" applyFill="1" applyBorder="1" applyAlignment="1">
      <alignment horizontal="right" wrapText="1"/>
    </xf>
    <xf numFmtId="0" fontId="5" fillId="2" borderId="0" xfId="0" applyFont="1" applyFill="1" applyBorder="1" applyAlignment="1">
      <alignment horizontal="right" vertical="top" wrapText="1"/>
    </xf>
    <xf numFmtId="0" fontId="5" fillId="2" borderId="0" xfId="0" applyFont="1" applyFill="1" applyAlignment="1">
      <alignment horizontal="right" vertical="top"/>
    </xf>
    <xf numFmtId="0" fontId="5" fillId="2" borderId="0" xfId="0" applyFont="1" applyFill="1" applyAlignment="1">
      <alignment horizontal="left" vertical="top"/>
    </xf>
    <xf numFmtId="3" fontId="6" fillId="2" borderId="0" xfId="0" applyNumberFormat="1" applyFont="1" applyFill="1"/>
    <xf numFmtId="3" fontId="5" fillId="2" borderId="0" xfId="0" applyNumberFormat="1" applyFont="1" applyFill="1"/>
    <xf numFmtId="3" fontId="5" fillId="2" borderId="0" xfId="0" applyNumberFormat="1" applyFont="1" applyFill="1" applyAlignment="1">
      <alignment vertical="top"/>
    </xf>
    <xf numFmtId="166" fontId="16" fillId="2" borderId="0" xfId="1" applyNumberFormat="1" applyFont="1" applyFill="1" applyBorder="1" applyAlignment="1">
      <alignment horizontal="right" vertical="top" wrapText="1"/>
    </xf>
    <xf numFmtId="0" fontId="31" fillId="2" borderId="5" xfId="0" applyFont="1" applyFill="1" applyBorder="1" applyAlignment="1">
      <alignment horizontal="right" wrapText="1"/>
    </xf>
    <xf numFmtId="2" fontId="5" fillId="2" borderId="0" xfId="0" applyNumberFormat="1" applyFont="1" applyFill="1" applyBorder="1" applyAlignment="1">
      <alignment horizontal="left" vertical="top"/>
    </xf>
    <xf numFmtId="2" fontId="6" fillId="2" borderId="0" xfId="0" applyNumberFormat="1" applyFont="1" applyFill="1"/>
    <xf numFmtId="2" fontId="4" fillId="2" borderId="0" xfId="0" applyNumberFormat="1" applyFont="1" applyFill="1"/>
    <xf numFmtId="2" fontId="5" fillId="2" borderId="0" xfId="0" applyNumberFormat="1" applyFont="1" applyFill="1" applyBorder="1"/>
    <xf numFmtId="2" fontId="6" fillId="2" borderId="2" xfId="0" applyNumberFormat="1" applyFont="1" applyFill="1" applyBorder="1" applyAlignment="1">
      <alignment horizontal="left"/>
    </xf>
    <xf numFmtId="2" fontId="6" fillId="2" borderId="0" xfId="0" applyNumberFormat="1" applyFont="1" applyFill="1" applyBorder="1" applyAlignment="1">
      <alignment horizontal="left" vertical="top"/>
    </xf>
    <xf numFmtId="2" fontId="5" fillId="2" borderId="2" xfId="0" applyNumberFormat="1" applyFont="1" applyFill="1" applyBorder="1" applyAlignment="1">
      <alignment horizontal="left" vertical="top" wrapText="1"/>
    </xf>
    <xf numFmtId="2" fontId="5" fillId="0" borderId="0" xfId="0" applyNumberFormat="1" applyFont="1" applyFill="1"/>
    <xf numFmtId="2" fontId="10" fillId="0" borderId="0" xfId="0" applyNumberFormat="1" applyFont="1" applyFill="1"/>
    <xf numFmtId="2" fontId="7" fillId="2" borderId="0" xfId="0" applyNumberFormat="1" applyFont="1" applyFill="1"/>
    <xf numFmtId="2" fontId="0" fillId="2" borderId="0" xfId="0" applyNumberFormat="1" applyFill="1"/>
    <xf numFmtId="0" fontId="5" fillId="2" borderId="0" xfId="0" applyFont="1" applyFill="1" applyAlignment="1">
      <alignment horizontal="left" wrapText="1"/>
    </xf>
    <xf numFmtId="0" fontId="5" fillId="2" borderId="0" xfId="0" applyFont="1" applyFill="1" applyAlignment="1">
      <alignment vertical="top"/>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32" fillId="0" borderId="0" xfId="0" applyFont="1" applyAlignment="1">
      <alignment vertical="center"/>
    </xf>
    <xf numFmtId="0" fontId="3" fillId="2" borderId="0" xfId="3" applyFill="1"/>
    <xf numFmtId="3" fontId="6" fillId="2" borderId="0" xfId="0" applyNumberFormat="1"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2" borderId="0" xfId="0" applyFont="1" applyFill="1" applyAlignment="1"/>
    <xf numFmtId="0" fontId="25" fillId="2" borderId="0" xfId="0" applyFont="1" applyFill="1"/>
    <xf numFmtId="166" fontId="0" fillId="2" borderId="0" xfId="0" applyNumberFormat="1" applyFill="1" applyAlignment="1">
      <alignment wrapText="1"/>
    </xf>
    <xf numFmtId="164" fontId="0" fillId="2" borderId="0" xfId="0" applyNumberFormat="1" applyFill="1" applyAlignment="1">
      <alignment wrapText="1"/>
    </xf>
    <xf numFmtId="167" fontId="0" fillId="2" borderId="0" xfId="2" applyNumberFormat="1" applyFont="1" applyFill="1" applyAlignment="1">
      <alignment wrapText="1"/>
    </xf>
    <xf numFmtId="0" fontId="6" fillId="2" borderId="0" xfId="0" applyFont="1" applyFill="1" applyAlignment="1">
      <alignment horizontal="left" vertical="top"/>
    </xf>
    <xf numFmtId="166" fontId="5" fillId="2" borderId="0" xfId="1" applyNumberFormat="1" applyFont="1" applyFill="1" applyAlignment="1">
      <alignment horizontal="right" vertical="top" wrapText="1"/>
    </xf>
    <xf numFmtId="166" fontId="6" fillId="2" borderId="0" xfId="1" applyNumberFormat="1" applyFont="1" applyFill="1" applyAlignment="1">
      <alignment horizontal="right" vertical="top" wrapText="1"/>
    </xf>
    <xf numFmtId="166" fontId="5" fillId="2" borderId="0" xfId="1" applyNumberFormat="1" applyFont="1" applyFill="1" applyAlignment="1">
      <alignment horizontal="left" vertical="top"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17" fillId="2" borderId="0" xfId="0" applyFont="1" applyFill="1" applyAlignment="1">
      <alignment horizontal="left" vertical="top" wrapText="1"/>
    </xf>
    <xf numFmtId="0" fontId="5" fillId="2" borderId="0" xfId="0" applyFont="1" applyFill="1" applyAlignment="1">
      <alignment horizontal="left" wrapText="1"/>
    </xf>
    <xf numFmtId="0" fontId="17" fillId="2" borderId="0" xfId="0" applyFont="1" applyFill="1" applyAlignment="1">
      <alignment horizontal="left" wrapText="1"/>
    </xf>
    <xf numFmtId="0" fontId="12" fillId="2" borderId="2" xfId="0" applyFont="1" applyFill="1" applyBorder="1" applyAlignment="1">
      <alignment horizontal="center"/>
    </xf>
    <xf numFmtId="0" fontId="12" fillId="2" borderId="2" xfId="0" applyFont="1" applyFill="1" applyBorder="1" applyAlignment="1">
      <alignment horizontal="center" wrapText="1"/>
    </xf>
    <xf numFmtId="0" fontId="15" fillId="2" borderId="2" xfId="0" applyFont="1" applyFill="1" applyBorder="1" applyAlignment="1">
      <alignment horizontal="center" wrapText="1"/>
    </xf>
    <xf numFmtId="0" fontId="7" fillId="2" borderId="0" xfId="0" applyFont="1" applyFill="1" applyAlignment="1">
      <alignment horizontal="left" vertical="top" wrapText="1"/>
    </xf>
    <xf numFmtId="0" fontId="7" fillId="2" borderId="0" xfId="0" applyFont="1" applyFill="1" applyAlignment="1">
      <alignment horizontal="left" wrapText="1"/>
    </xf>
    <xf numFmtId="0" fontId="10" fillId="2" borderId="0" xfId="0" applyFont="1" applyFill="1" applyAlignment="1">
      <alignment horizontal="left" wrapText="1"/>
    </xf>
    <xf numFmtId="0" fontId="12" fillId="2" borderId="5" xfId="0" applyFont="1" applyFill="1" applyBorder="1" applyAlignment="1">
      <alignment horizontal="center" wrapText="1"/>
    </xf>
    <xf numFmtId="0" fontId="2" fillId="2" borderId="2" xfId="0" applyFont="1" applyFill="1" applyBorder="1" applyAlignment="1">
      <alignment horizontal="center"/>
    </xf>
    <xf numFmtId="0" fontId="6" fillId="2" borderId="2" xfId="0" applyFont="1" applyFill="1" applyBorder="1" applyAlignment="1">
      <alignment horizontal="center" vertical="center" wrapText="1"/>
    </xf>
    <xf numFmtId="0" fontId="10" fillId="2" borderId="0" xfId="0" applyFont="1" applyFill="1" applyAlignment="1">
      <alignment horizontal="left" vertical="top" wrapText="1"/>
    </xf>
    <xf numFmtId="0" fontId="12" fillId="2" borderId="5" xfId="0" applyFont="1" applyFill="1" applyBorder="1" applyAlignment="1">
      <alignment horizontal="center" vertical="center" wrapText="1"/>
    </xf>
    <xf numFmtId="0" fontId="6" fillId="2" borderId="2" xfId="0" applyFont="1" applyFill="1" applyBorder="1" applyAlignment="1">
      <alignment horizontal="center"/>
    </xf>
    <xf numFmtId="0" fontId="6" fillId="2" borderId="0" xfId="0" applyFont="1" applyFill="1" applyBorder="1" applyAlignment="1">
      <alignment horizontal="center" vertical="top"/>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cellXfs>
  <cellStyles count="10">
    <cellStyle name="Comma" xfId="1" builtinId="3"/>
    <cellStyle name="Hyperlink" xfId="3" builtinId="8"/>
    <cellStyle name="Normal" xfId="0" builtinId="0"/>
    <cellStyle name="Normal 2" xfId="6" xr:uid="{025FA2B0-328A-4748-9EBD-29E3DB0173F8}"/>
    <cellStyle name="Normal 2 2" xfId="9" xr:uid="{F0CD49FD-6324-46AE-A27C-4CD0CB48A290}"/>
    <cellStyle name="Normal 3" xfId="4" xr:uid="{42C99656-8688-4C09-89A9-5E4097D24E0E}"/>
    <cellStyle name="Normal 3 2" xfId="8" xr:uid="{9E3ADB3B-8F95-490D-A229-BD37C6120C4E}"/>
    <cellStyle name="Normal 5" xfId="5" xr:uid="{2AA180C8-AF5F-42D7-88D6-1BF7B9862633}"/>
    <cellStyle name="Percent" xfId="2" builtinId="5"/>
    <cellStyle name="Percent 2 2" xfId="7" xr:uid="{F38C49AE-11E3-4757-A7BB-36B720089418}"/>
  </cellStyles>
  <dxfs count="0"/>
  <tableStyles count="0" defaultTableStyle="TableStyleMedium2" defaultPivotStyle="PivotStyleLight16"/>
  <colors>
    <mruColors>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5" Type="http://schemas.openxmlformats.org/officeDocument/2006/relationships/printerSettings" Target="../printerSettings/printerSettings2.bin"/><Relationship Id="rId4" Type="http://schemas.openxmlformats.org/officeDocument/2006/relationships/hyperlink" Target="https://www.gov.uk/topic/intellectual-property/law-practic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wipo.int/classifications/ipc/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72"/>
  <sheetViews>
    <sheetView tabSelected="1" workbookViewId="0">
      <selection activeCell="A8" sqref="A8"/>
    </sheetView>
  </sheetViews>
  <sheetFormatPr defaultColWidth="8.90625" defaultRowHeight="15" x14ac:dyDescent="0.25"/>
  <cols>
    <col min="1" max="1" width="5.1796875" style="6" customWidth="1"/>
    <col min="2" max="16384" width="8.90625" style="6"/>
  </cols>
  <sheetData>
    <row r="9" spans="1:15" ht="15.6" x14ac:dyDescent="0.25">
      <c r="A9" s="1" t="s">
        <v>946</v>
      </c>
      <c r="B9" s="2"/>
      <c r="C9" s="2"/>
      <c r="D9" s="2"/>
      <c r="E9" s="2"/>
      <c r="F9" s="2"/>
      <c r="G9" s="2"/>
      <c r="H9" s="2"/>
      <c r="I9" s="2"/>
      <c r="J9" s="40" t="s">
        <v>5</v>
      </c>
      <c r="K9" s="2"/>
      <c r="L9" s="2"/>
      <c r="M9" s="2"/>
      <c r="N9" s="2"/>
    </row>
    <row r="10" spans="1:15" x14ac:dyDescent="0.25">
      <c r="A10" s="38" t="s">
        <v>21</v>
      </c>
      <c r="B10" s="39"/>
      <c r="C10" s="39"/>
      <c r="D10" s="39"/>
      <c r="E10" s="39"/>
      <c r="F10" s="39"/>
      <c r="G10" s="39"/>
      <c r="H10" s="39"/>
      <c r="I10" s="39"/>
      <c r="J10" s="41" t="s">
        <v>928</v>
      </c>
      <c r="K10" s="39"/>
      <c r="L10" s="39"/>
      <c r="M10" s="39"/>
      <c r="N10" s="39"/>
    </row>
    <row r="11" spans="1:15" x14ac:dyDescent="0.25">
      <c r="A11" s="38" t="s">
        <v>945</v>
      </c>
      <c r="B11" s="39"/>
      <c r="C11" s="39"/>
      <c r="D11" s="39"/>
      <c r="E11" s="39"/>
      <c r="F11" s="39"/>
      <c r="G11" s="39"/>
      <c r="H11" s="39"/>
      <c r="I11" s="39"/>
      <c r="J11" s="42" t="s">
        <v>6</v>
      </c>
      <c r="K11" s="4"/>
      <c r="L11" s="4"/>
      <c r="M11" s="4"/>
      <c r="N11" s="4"/>
    </row>
    <row r="12" spans="1:15" x14ac:dyDescent="0.25">
      <c r="A12" s="3"/>
      <c r="B12" s="4"/>
      <c r="C12" s="4"/>
      <c r="D12" s="4"/>
      <c r="E12" s="4"/>
      <c r="F12" s="4"/>
      <c r="G12" s="4"/>
      <c r="H12" s="4"/>
      <c r="I12" s="4"/>
      <c r="K12" s="4"/>
      <c r="L12" s="4"/>
      <c r="M12" s="4"/>
      <c r="N12" s="4"/>
      <c r="O12" s="4"/>
    </row>
    <row r="13" spans="1:15" ht="15.6" x14ac:dyDescent="0.3">
      <c r="A13" s="37" t="s">
        <v>0</v>
      </c>
      <c r="B13" s="37"/>
      <c r="C13" s="4"/>
      <c r="D13" s="4"/>
      <c r="E13" s="4"/>
      <c r="F13" s="4"/>
      <c r="G13" s="4"/>
      <c r="H13" s="4"/>
      <c r="I13" s="4"/>
      <c r="J13" s="4"/>
      <c r="K13" s="4"/>
      <c r="L13" s="4"/>
      <c r="M13" s="4"/>
      <c r="N13" s="4"/>
      <c r="O13" s="4"/>
    </row>
    <row r="14" spans="1:15" x14ac:dyDescent="0.25">
      <c r="B14" s="15"/>
      <c r="C14" s="4"/>
      <c r="D14" s="4"/>
      <c r="E14" s="4"/>
      <c r="F14" s="4"/>
      <c r="G14" s="4"/>
      <c r="H14" s="4"/>
      <c r="I14" s="4"/>
      <c r="J14" s="4"/>
      <c r="K14" s="4"/>
      <c r="L14" s="4"/>
      <c r="M14" s="4"/>
      <c r="N14" s="4"/>
      <c r="O14" s="4"/>
    </row>
    <row r="15" spans="1:15" x14ac:dyDescent="0.25">
      <c r="B15" s="43" t="s">
        <v>1</v>
      </c>
      <c r="C15" s="4" t="s">
        <v>7</v>
      </c>
      <c r="D15" s="4"/>
      <c r="E15" s="4"/>
      <c r="F15" s="4"/>
      <c r="G15" s="4"/>
      <c r="H15" s="4"/>
      <c r="I15" s="4"/>
      <c r="J15" s="4"/>
      <c r="K15" s="4"/>
      <c r="L15" s="4"/>
      <c r="M15" s="4"/>
      <c r="N15" s="4"/>
      <c r="O15" s="4"/>
    </row>
    <row r="16" spans="1:15" x14ac:dyDescent="0.25">
      <c r="B16" s="16"/>
      <c r="C16" s="4"/>
      <c r="D16" s="4"/>
      <c r="E16" s="4"/>
      <c r="F16" s="4"/>
      <c r="G16" s="4"/>
      <c r="H16" s="4"/>
      <c r="I16" s="4"/>
      <c r="J16" s="4"/>
      <c r="K16" s="4"/>
      <c r="L16" s="4"/>
      <c r="M16" s="4"/>
      <c r="N16" s="4"/>
      <c r="O16" s="4"/>
    </row>
    <row r="17" spans="2:15" x14ac:dyDescent="0.25">
      <c r="B17" s="36" t="s">
        <v>8</v>
      </c>
      <c r="C17" s="4"/>
      <c r="D17" s="4"/>
      <c r="E17" s="4"/>
      <c r="F17" s="4"/>
      <c r="G17" s="4"/>
      <c r="H17" s="4"/>
      <c r="I17" s="4"/>
      <c r="J17" s="4"/>
      <c r="K17" s="4"/>
      <c r="L17" s="4"/>
      <c r="M17" s="4"/>
      <c r="N17" s="4"/>
      <c r="O17" s="4"/>
    </row>
    <row r="18" spans="2:15" x14ac:dyDescent="0.25">
      <c r="B18" s="126" t="s">
        <v>149</v>
      </c>
      <c r="C18" s="4" t="s">
        <v>22</v>
      </c>
      <c r="D18" s="4"/>
      <c r="E18" s="4"/>
      <c r="F18" s="4"/>
      <c r="G18" s="4"/>
      <c r="H18" s="4"/>
      <c r="I18" s="4"/>
      <c r="J18" s="4"/>
      <c r="K18" s="4"/>
      <c r="L18" s="4"/>
      <c r="M18" s="4"/>
      <c r="N18" s="4"/>
      <c r="O18" s="4"/>
    </row>
    <row r="19" spans="2:15" x14ac:dyDescent="0.25">
      <c r="B19" s="126" t="s">
        <v>150</v>
      </c>
      <c r="C19" s="4" t="s">
        <v>41</v>
      </c>
      <c r="D19" s="4"/>
      <c r="E19" s="4"/>
      <c r="F19" s="4"/>
      <c r="G19" s="4"/>
      <c r="H19" s="4"/>
      <c r="I19" s="4"/>
      <c r="J19" s="4"/>
      <c r="K19" s="4"/>
      <c r="L19" s="4"/>
      <c r="M19" s="4"/>
      <c r="N19" s="4"/>
      <c r="O19" s="4"/>
    </row>
    <row r="20" spans="2:15" x14ac:dyDescent="0.25">
      <c r="B20" s="126" t="s">
        <v>114</v>
      </c>
      <c r="C20" s="4" t="s">
        <v>151</v>
      </c>
      <c r="D20" s="4"/>
      <c r="E20" s="4"/>
      <c r="F20" s="4"/>
      <c r="G20" s="4"/>
      <c r="H20" s="4"/>
      <c r="I20" s="4"/>
      <c r="J20" s="4"/>
      <c r="K20" s="4"/>
      <c r="L20" s="4"/>
      <c r="M20" s="4"/>
      <c r="N20" s="4"/>
      <c r="O20" s="4"/>
    </row>
    <row r="21" spans="2:15" x14ac:dyDescent="0.25">
      <c r="B21" s="126" t="s">
        <v>115</v>
      </c>
      <c r="C21" s="4" t="s">
        <v>522</v>
      </c>
      <c r="D21" s="4"/>
      <c r="E21" s="4"/>
      <c r="F21" s="4"/>
      <c r="G21" s="4"/>
      <c r="H21" s="4"/>
      <c r="I21" s="4"/>
      <c r="J21" s="4"/>
      <c r="K21" s="4"/>
      <c r="L21" s="4"/>
      <c r="M21" s="4"/>
      <c r="N21" s="4"/>
      <c r="O21" s="4"/>
    </row>
    <row r="22" spans="2:15" x14ac:dyDescent="0.25">
      <c r="B22" s="126" t="s">
        <v>117</v>
      </c>
      <c r="C22" s="4" t="s">
        <v>54</v>
      </c>
      <c r="D22" s="4"/>
      <c r="E22" s="4"/>
      <c r="F22" s="4"/>
      <c r="G22" s="4"/>
      <c r="H22" s="4"/>
      <c r="I22" s="4"/>
      <c r="J22" s="5"/>
      <c r="K22" s="4"/>
      <c r="L22" s="4"/>
      <c r="M22" s="4"/>
      <c r="N22" s="4"/>
      <c r="O22" s="4"/>
    </row>
    <row r="23" spans="2:15" x14ac:dyDescent="0.25">
      <c r="B23" s="126" t="s">
        <v>118</v>
      </c>
      <c r="C23" s="4" t="s">
        <v>62</v>
      </c>
      <c r="D23" s="4"/>
      <c r="E23" s="4"/>
      <c r="F23" s="4"/>
      <c r="G23" s="4"/>
      <c r="H23" s="4"/>
      <c r="I23" s="4"/>
      <c r="J23" s="5"/>
      <c r="K23" s="5"/>
      <c r="L23" s="5"/>
      <c r="M23" s="5"/>
      <c r="N23" s="5"/>
      <c r="O23" s="5"/>
    </row>
    <row r="24" spans="2:15" x14ac:dyDescent="0.25">
      <c r="B24" s="126" t="s">
        <v>116</v>
      </c>
      <c r="C24" s="4" t="s">
        <v>63</v>
      </c>
      <c r="D24" s="5"/>
      <c r="E24" s="5"/>
      <c r="F24" s="5"/>
      <c r="G24" s="5"/>
      <c r="H24" s="5"/>
      <c r="I24" s="5"/>
      <c r="J24" s="4"/>
      <c r="K24" s="5"/>
      <c r="L24" s="5"/>
      <c r="M24" s="5"/>
      <c r="N24" s="5"/>
      <c r="O24" s="5"/>
    </row>
    <row r="25" spans="2:15" x14ac:dyDescent="0.25">
      <c r="B25" s="126" t="s">
        <v>119</v>
      </c>
      <c r="C25" s="4" t="s">
        <v>130</v>
      </c>
      <c r="D25" s="5"/>
      <c r="E25" s="5"/>
      <c r="F25" s="5"/>
      <c r="G25" s="5"/>
      <c r="H25" s="5"/>
      <c r="I25" s="5"/>
      <c r="J25" s="4"/>
      <c r="K25" s="4"/>
      <c r="L25" s="4"/>
      <c r="M25" s="4"/>
      <c r="N25" s="4"/>
      <c r="O25" s="4"/>
    </row>
    <row r="26" spans="2:15" x14ac:dyDescent="0.25">
      <c r="B26" s="126" t="s">
        <v>120</v>
      </c>
      <c r="C26" s="4" t="s">
        <v>131</v>
      </c>
      <c r="D26" s="4"/>
      <c r="E26" s="4"/>
      <c r="F26" s="4"/>
      <c r="G26" s="4"/>
      <c r="H26" s="4"/>
      <c r="I26" s="4"/>
      <c r="J26" s="4"/>
      <c r="K26" s="4"/>
      <c r="L26" s="4"/>
      <c r="M26" s="4"/>
      <c r="N26" s="4"/>
      <c r="O26" s="4"/>
    </row>
    <row r="27" spans="2:15" x14ac:dyDescent="0.25">
      <c r="B27" s="126" t="s">
        <v>121</v>
      </c>
      <c r="C27" s="4" t="s">
        <v>132</v>
      </c>
      <c r="D27" s="4"/>
      <c r="E27" s="4"/>
      <c r="F27" s="4"/>
      <c r="G27" s="4"/>
      <c r="H27" s="4"/>
      <c r="I27" s="4"/>
      <c r="J27" s="4"/>
      <c r="K27" s="4"/>
      <c r="L27" s="4"/>
      <c r="M27" s="4"/>
      <c r="N27" s="4"/>
      <c r="O27" s="4"/>
    </row>
    <row r="28" spans="2:15" x14ac:dyDescent="0.25">
      <c r="B28" s="126" t="s">
        <v>135</v>
      </c>
      <c r="C28" s="4" t="s">
        <v>133</v>
      </c>
      <c r="D28" s="4"/>
      <c r="E28" s="4"/>
      <c r="F28" s="4"/>
      <c r="G28" s="4"/>
      <c r="H28" s="4"/>
      <c r="I28" s="4"/>
      <c r="J28" s="4"/>
      <c r="K28" s="4"/>
      <c r="L28" s="4"/>
      <c r="M28" s="4"/>
      <c r="N28" s="4"/>
      <c r="O28" s="4"/>
    </row>
    <row r="29" spans="2:15" x14ac:dyDescent="0.25">
      <c r="B29" s="126" t="s">
        <v>136</v>
      </c>
      <c r="C29" s="4" t="s">
        <v>134</v>
      </c>
      <c r="D29" s="4"/>
      <c r="E29" s="4"/>
      <c r="F29" s="4"/>
      <c r="G29" s="4"/>
      <c r="H29" s="4"/>
      <c r="I29" s="4"/>
      <c r="J29" s="5"/>
      <c r="K29" s="4"/>
      <c r="L29" s="4"/>
      <c r="M29" s="4"/>
      <c r="N29" s="4"/>
      <c r="O29" s="4"/>
    </row>
    <row r="30" spans="2:15" x14ac:dyDescent="0.25">
      <c r="B30" s="126" t="s">
        <v>137</v>
      </c>
      <c r="C30" s="4" t="s">
        <v>141</v>
      </c>
      <c r="D30" s="4"/>
      <c r="E30" s="4"/>
      <c r="F30" s="4"/>
      <c r="G30" s="4"/>
      <c r="H30" s="4"/>
      <c r="I30" s="4"/>
      <c r="J30" s="5"/>
      <c r="K30" s="5"/>
      <c r="L30" s="5"/>
      <c r="M30" s="5"/>
      <c r="N30" s="5"/>
      <c r="O30" s="5"/>
    </row>
    <row r="31" spans="2:15" x14ac:dyDescent="0.25">
      <c r="B31" s="126" t="s">
        <v>138</v>
      </c>
      <c r="C31" s="4" t="s">
        <v>142</v>
      </c>
      <c r="D31" s="5"/>
      <c r="E31" s="5"/>
      <c r="F31" s="5"/>
      <c r="G31" s="5"/>
      <c r="H31" s="5"/>
      <c r="I31" s="5"/>
      <c r="J31" s="5"/>
      <c r="K31" s="5"/>
      <c r="L31" s="5"/>
      <c r="M31" s="5"/>
      <c r="N31" s="5"/>
      <c r="O31" s="5"/>
    </row>
    <row r="32" spans="2:15" x14ac:dyDescent="0.25">
      <c r="B32" s="126" t="s">
        <v>139</v>
      </c>
      <c r="C32" s="4" t="s">
        <v>144</v>
      </c>
      <c r="D32" s="5"/>
      <c r="E32" s="5"/>
      <c r="F32" s="5"/>
      <c r="G32" s="5"/>
      <c r="H32" s="5"/>
      <c r="I32" s="5"/>
      <c r="J32" s="5"/>
      <c r="K32" s="5"/>
      <c r="L32" s="5"/>
      <c r="M32" s="5"/>
      <c r="N32" s="5"/>
      <c r="O32" s="5"/>
    </row>
    <row r="33" spans="2:15" x14ac:dyDescent="0.25">
      <c r="B33" s="126" t="s">
        <v>140</v>
      </c>
      <c r="C33" s="4" t="s">
        <v>428</v>
      </c>
      <c r="D33" s="5"/>
      <c r="E33" s="5"/>
      <c r="F33" s="5"/>
      <c r="G33" s="5"/>
      <c r="H33" s="5"/>
      <c r="I33" s="5"/>
      <c r="J33" s="4"/>
      <c r="K33" s="5"/>
      <c r="L33" s="5"/>
      <c r="M33" s="5"/>
      <c r="N33" s="5"/>
      <c r="O33" s="5"/>
    </row>
    <row r="34" spans="2:15" x14ac:dyDescent="0.25">
      <c r="B34" s="43"/>
      <c r="C34" s="4"/>
      <c r="D34" s="5"/>
      <c r="E34" s="5"/>
      <c r="F34" s="5"/>
      <c r="G34" s="5"/>
      <c r="H34" s="5"/>
      <c r="I34" s="5"/>
      <c r="J34" s="4"/>
      <c r="K34" s="4"/>
      <c r="L34" s="4"/>
      <c r="M34" s="4"/>
      <c r="N34" s="4"/>
      <c r="O34" s="4"/>
    </row>
    <row r="35" spans="2:15" x14ac:dyDescent="0.25">
      <c r="B35" s="36" t="s">
        <v>40</v>
      </c>
      <c r="C35" s="4"/>
      <c r="D35" s="4"/>
      <c r="E35" s="4"/>
      <c r="F35" s="4"/>
      <c r="G35" s="4"/>
      <c r="H35" s="4"/>
      <c r="I35" s="4"/>
      <c r="J35" s="4"/>
      <c r="K35" s="4"/>
      <c r="L35" s="4"/>
      <c r="M35" s="4"/>
      <c r="N35" s="4"/>
    </row>
    <row r="36" spans="2:15" x14ac:dyDescent="0.25">
      <c r="B36" s="43" t="s">
        <v>429</v>
      </c>
      <c r="C36" s="4" t="s">
        <v>453</v>
      </c>
      <c r="D36" s="4"/>
      <c r="E36" s="4"/>
      <c r="F36" s="4"/>
      <c r="G36" s="4"/>
      <c r="H36" s="4"/>
      <c r="I36" s="4"/>
      <c r="J36" s="4"/>
      <c r="K36" s="4"/>
      <c r="L36" s="4"/>
      <c r="M36" s="4"/>
      <c r="N36" s="4"/>
    </row>
    <row r="37" spans="2:15" x14ac:dyDescent="0.25">
      <c r="B37" s="43" t="s">
        <v>430</v>
      </c>
      <c r="C37" s="4" t="s">
        <v>454</v>
      </c>
      <c r="D37" s="4"/>
      <c r="E37" s="4"/>
      <c r="F37" s="4"/>
      <c r="G37" s="4"/>
      <c r="H37" s="4"/>
      <c r="I37" s="4"/>
      <c r="J37" s="4"/>
      <c r="K37" s="4"/>
      <c r="L37" s="4"/>
      <c r="M37" s="4"/>
      <c r="N37" s="4"/>
    </row>
    <row r="38" spans="2:15" x14ac:dyDescent="0.25">
      <c r="B38" s="43" t="s">
        <v>202</v>
      </c>
      <c r="C38" s="4" t="s">
        <v>455</v>
      </c>
      <c r="D38" s="4"/>
      <c r="E38" s="4"/>
      <c r="F38" s="4"/>
      <c r="G38" s="4"/>
      <c r="H38" s="4"/>
      <c r="I38" s="4"/>
      <c r="K38" s="4"/>
      <c r="L38" s="4"/>
      <c r="M38" s="4"/>
      <c r="N38" s="4"/>
    </row>
    <row r="39" spans="2:15" x14ac:dyDescent="0.25">
      <c r="B39" s="43" t="s">
        <v>431</v>
      </c>
      <c r="C39" s="4" t="s">
        <v>456</v>
      </c>
    </row>
    <row r="40" spans="2:15" x14ac:dyDescent="0.25">
      <c r="B40" s="43" t="s">
        <v>432</v>
      </c>
      <c r="C40" s="4" t="s">
        <v>457</v>
      </c>
    </row>
    <row r="41" spans="2:15" x14ac:dyDescent="0.25">
      <c r="B41" s="43" t="s">
        <v>433</v>
      </c>
      <c r="C41" s="4" t="s">
        <v>458</v>
      </c>
    </row>
    <row r="42" spans="2:15" x14ac:dyDescent="0.25">
      <c r="B42" s="43" t="s">
        <v>434</v>
      </c>
      <c r="C42" s="4" t="s">
        <v>459</v>
      </c>
      <c r="J42" s="4"/>
    </row>
    <row r="43" spans="2:15" x14ac:dyDescent="0.25">
      <c r="B43" s="43"/>
      <c r="C43" s="4"/>
      <c r="D43" s="4"/>
      <c r="E43" s="4"/>
      <c r="F43" s="4"/>
      <c r="G43" s="4"/>
      <c r="H43" s="4"/>
      <c r="I43" s="4"/>
      <c r="K43" s="4"/>
      <c r="L43" s="4"/>
      <c r="M43" s="4"/>
      <c r="N43" s="4"/>
      <c r="O43" s="4"/>
    </row>
    <row r="44" spans="2:15" x14ac:dyDescent="0.25">
      <c r="B44" s="36" t="s">
        <v>9</v>
      </c>
    </row>
    <row r="45" spans="2:15" x14ac:dyDescent="0.25">
      <c r="B45" s="127" t="s">
        <v>435</v>
      </c>
      <c r="C45" s="4" t="s">
        <v>460</v>
      </c>
    </row>
    <row r="46" spans="2:15" x14ac:dyDescent="0.25">
      <c r="B46" s="43" t="s">
        <v>436</v>
      </c>
      <c r="C46" s="4" t="s">
        <v>461</v>
      </c>
    </row>
    <row r="47" spans="2:15" x14ac:dyDescent="0.25">
      <c r="B47" s="43" t="s">
        <v>437</v>
      </c>
      <c r="C47" s="4" t="s">
        <v>462</v>
      </c>
      <c r="M47" s="4"/>
    </row>
    <row r="48" spans="2:15" x14ac:dyDescent="0.25">
      <c r="B48" s="43" t="s">
        <v>438</v>
      </c>
      <c r="C48" s="4" t="s">
        <v>463</v>
      </c>
    </row>
    <row r="49" spans="2:3" x14ac:dyDescent="0.25">
      <c r="B49" s="43" t="s">
        <v>439</v>
      </c>
      <c r="C49" s="4" t="s">
        <v>464</v>
      </c>
    </row>
    <row r="50" spans="2:3" x14ac:dyDescent="0.25">
      <c r="B50" s="43" t="s">
        <v>440</v>
      </c>
      <c r="C50" s="4" t="s">
        <v>62</v>
      </c>
    </row>
    <row r="51" spans="2:3" x14ac:dyDescent="0.25">
      <c r="B51" s="43" t="s">
        <v>441</v>
      </c>
      <c r="C51" s="4" t="s">
        <v>964</v>
      </c>
    </row>
    <row r="52" spans="2:3" x14ac:dyDescent="0.25">
      <c r="B52" s="43" t="s">
        <v>442</v>
      </c>
      <c r="C52" s="4" t="s">
        <v>465</v>
      </c>
    </row>
    <row r="53" spans="2:3" x14ac:dyDescent="0.25">
      <c r="B53" s="13"/>
      <c r="C53" s="4"/>
    </row>
    <row r="54" spans="2:3" x14ac:dyDescent="0.25">
      <c r="B54" s="36" t="s">
        <v>443</v>
      </c>
      <c r="C54" s="4"/>
    </row>
    <row r="55" spans="2:3" x14ac:dyDescent="0.25">
      <c r="B55" s="43" t="s">
        <v>444</v>
      </c>
      <c r="C55" s="4" t="s">
        <v>466</v>
      </c>
    </row>
    <row r="56" spans="2:3" x14ac:dyDescent="0.25">
      <c r="B56" s="43" t="s">
        <v>445</v>
      </c>
      <c r="C56" s="4" t="s">
        <v>467</v>
      </c>
    </row>
    <row r="57" spans="2:3" x14ac:dyDescent="0.25">
      <c r="B57" s="43" t="s">
        <v>446</v>
      </c>
      <c r="C57" s="4" t="s">
        <v>468</v>
      </c>
    </row>
    <row r="58" spans="2:3" x14ac:dyDescent="0.25">
      <c r="B58" s="43" t="s">
        <v>449</v>
      </c>
      <c r="C58" s="4" t="s">
        <v>469</v>
      </c>
    </row>
    <row r="59" spans="2:3" x14ac:dyDescent="0.25">
      <c r="B59" s="43" t="s">
        <v>447</v>
      </c>
      <c r="C59" s="4" t="s">
        <v>470</v>
      </c>
    </row>
    <row r="60" spans="2:3" x14ac:dyDescent="0.25">
      <c r="B60" s="43" t="s">
        <v>450</v>
      </c>
      <c r="C60" s="4" t="s">
        <v>471</v>
      </c>
    </row>
    <row r="61" spans="2:3" x14ac:dyDescent="0.25">
      <c r="B61" s="43" t="s">
        <v>448</v>
      </c>
      <c r="C61" s="4" t="s">
        <v>472</v>
      </c>
    </row>
    <row r="62" spans="2:3" x14ac:dyDescent="0.25">
      <c r="B62" s="43" t="s">
        <v>451</v>
      </c>
      <c r="C62" s="4" t="s">
        <v>473</v>
      </c>
    </row>
    <row r="63" spans="2:3" x14ac:dyDescent="0.25">
      <c r="B63" s="43" t="s">
        <v>452</v>
      </c>
      <c r="C63" s="4" t="s">
        <v>474</v>
      </c>
    </row>
    <row r="64" spans="2:3" x14ac:dyDescent="0.25">
      <c r="B64" s="13"/>
    </row>
    <row r="65" spans="2:3" x14ac:dyDescent="0.25">
      <c r="B65" s="36" t="s">
        <v>505</v>
      </c>
    </row>
    <row r="66" spans="2:3" x14ac:dyDescent="0.25">
      <c r="B66" s="126" t="s">
        <v>507</v>
      </c>
      <c r="C66" s="4" t="s">
        <v>510</v>
      </c>
    </row>
    <row r="67" spans="2:3" x14ac:dyDescent="0.25">
      <c r="B67" s="126" t="s">
        <v>508</v>
      </c>
      <c r="C67" s="4" t="s">
        <v>499</v>
      </c>
    </row>
    <row r="68" spans="2:3" x14ac:dyDescent="0.25">
      <c r="B68" s="126" t="s">
        <v>509</v>
      </c>
      <c r="C68" s="4" t="s">
        <v>502</v>
      </c>
    </row>
    <row r="69" spans="2:3" x14ac:dyDescent="0.25">
      <c r="B69" s="13"/>
      <c r="C69" s="4"/>
    </row>
    <row r="70" spans="2:3" x14ac:dyDescent="0.25">
      <c r="B70" s="13"/>
      <c r="C70" s="4"/>
    </row>
    <row r="71" spans="2:3" x14ac:dyDescent="0.25">
      <c r="C71" s="4"/>
    </row>
    <row r="72" spans="2:3" x14ac:dyDescent="0.25">
      <c r="C72" s="4"/>
    </row>
  </sheetData>
  <hyperlinks>
    <hyperlink ref="J11" r:id="rId1" xr:uid="{2909A9D0-44FB-4067-A31C-1BDDF67666EA}"/>
    <hyperlink ref="B15" location="'Table 1'!A1" display="Table 1:" xr:uid="{4725E012-6A09-4196-9300-24B32FB079BA}"/>
    <hyperlink ref="B18" location="'Table 2.1a'!A1" display="Table 2.1a:" xr:uid="{35C59FF1-6B28-44A6-BF3A-DA82B9D1E5D2}"/>
    <hyperlink ref="B19" location="'Table 2.1b'!A1" display="Table 2.1b:" xr:uid="{C7E3EAF2-48D5-4492-A319-98407846B178}"/>
    <hyperlink ref="B20" location="'Table 2.2'!A1" display="Table 2.2:" xr:uid="{C118EB00-2DD6-444D-A8D9-8B27E11A1D6D}"/>
    <hyperlink ref="B21" location="'Table 2.3a'!A1" display="Table 2.3a:" xr:uid="{22006A02-1366-437E-BD72-72F191F397A5}"/>
    <hyperlink ref="B22" location="'Table 2.3b'!A1" display="Table 2.3b:" xr:uid="{81735562-CA3A-462F-A9AC-3BD06317B6AA}"/>
    <hyperlink ref="B23" location="'Table 2.4a'!A1" display="Table 2.4a:" xr:uid="{0883933D-86F0-4E38-B5BC-C63A6F691CEE}"/>
    <hyperlink ref="B24" location="'Table 2.4b'!A1" display="Table 2.4b:" xr:uid="{E76559D8-6798-42EC-8FAA-B7EB0AD4F982}"/>
    <hyperlink ref="B25" location="'Table 2.5'!A1" display="Table 2.5:" xr:uid="{1B6F27DD-7F44-4430-8142-C11D59768562}"/>
    <hyperlink ref="B26" location="'Table 2.6'!A1" display="Table 2.6:" xr:uid="{DD50160E-3263-4159-9508-7F256F3DE26F}"/>
    <hyperlink ref="B27" location="'Table 2.7'!A1" display="Table 2.7:" xr:uid="{D9278F59-9C84-4E57-B91B-4C28450CD808}"/>
    <hyperlink ref="B28" location="'Table 2.8a'!A1" display="Table 2.8a:" xr:uid="{EB8D6F3F-2E3E-4828-80DA-9D889184DB9A}"/>
    <hyperlink ref="B29" location="'Table 2.8b'!A1" display="Table 2.8b:" xr:uid="{E4C5A354-AEDC-483E-B743-9884B5932BDE}"/>
    <hyperlink ref="B30" location="'Table 2.8c'!A1" display="Table 2.8c:" xr:uid="{B005F8D7-468D-49AD-8D5E-7681C8E89222}"/>
    <hyperlink ref="B31" location="'Table 2.9'!A1" display="Table 2.9:" xr:uid="{E4238E96-A5D9-44F2-9CD2-D450173B3EA6}"/>
    <hyperlink ref="B32" location="'Table 2.10'!A1" display="Table 2.10:" xr:uid="{DCEB139B-4EEB-4274-9A7A-8F13428ADD4B}"/>
    <hyperlink ref="B33" location="'Table 2.11'!A1" display="Table 2.11:" xr:uid="{2113E474-EF26-417C-A9BB-A1C58D6EE177}"/>
    <hyperlink ref="B36" location="'Table 3.1a'!A1" display="Table 3.1a:" xr:uid="{2732ADEF-4013-4D37-8116-719C42743197}"/>
    <hyperlink ref="B37" location="'Table 3.1b'!A1" display="Table 3.1b:" xr:uid="{80E58812-FA42-409A-8032-513B4167E439}"/>
    <hyperlink ref="B38" location="'Table 3.2'!A1" display="Table 3.2:" xr:uid="{BD3680BE-8B1D-4094-8E2F-6E6763670702}"/>
    <hyperlink ref="B39" location="'Table 3.3'!A1" display="Table 3.3:" xr:uid="{88CF0357-1E47-4316-9E63-B045791C484E}"/>
    <hyperlink ref="B40" location="'Table 3.4'!A1" display="Table 3.4:" xr:uid="{290B7AFB-101F-45C5-97DE-6EBA628B3984}"/>
    <hyperlink ref="B41" location="'Table 3.5'!A1" display="Table 3.5:" xr:uid="{AC85B953-AA36-42B0-9454-C0E3ABBF16E0}"/>
    <hyperlink ref="B42" location="'Table 3.6'!A1" display="Table 3.6:" xr:uid="{6CBCED82-5942-4C04-8634-5251D68106C1}"/>
    <hyperlink ref="B45" location="'Table 4.1'!A1" display="Table 4.1:" xr:uid="{1D7AD621-10B2-4239-8266-6C5DED1BA25B}"/>
    <hyperlink ref="B46" location="'Table 4.2'!A1" display="Table 4.2:" xr:uid="{BD327BA8-326E-4893-BE18-FB8273EE89EC}"/>
    <hyperlink ref="B47" location="'Table 4.3'!A1" display="Table 4.3:" xr:uid="{C14D82A5-F10E-4E61-AD17-AC02865F2D60}"/>
    <hyperlink ref="B48" location="'Table 4.4'!A1" display="Table 4.4:" xr:uid="{7DBE9BFF-00B3-485D-BCE7-0D9D591BBF80}"/>
    <hyperlink ref="B49" location="'Table 4.5'!A1" display="Table 4.5:" xr:uid="{F33F1212-4D61-4662-A3EF-E703186E229D}"/>
    <hyperlink ref="B50" location="'Table 4.6a'!A1" display="Table 4.6a:" xr:uid="{AD882DB2-01C0-4342-ADC6-7A351F950C4B}"/>
    <hyperlink ref="B51" location="'Table 4.6b'!A1" display="Table 4.6b:" xr:uid="{906F915D-5F02-416D-B60E-127904F2B49D}"/>
    <hyperlink ref="B52" location="'Table 4.7'!A1" display="Table 4.7:" xr:uid="{0437CF7E-8003-44C3-917F-6A1C47FC382E}"/>
    <hyperlink ref="B55" location="'Table 5.1'!A1" display="Table 5.1:" xr:uid="{D1F35E43-741F-4F26-A4B4-2E32FD7E6340}"/>
    <hyperlink ref="B56" location="'Table 5.2'!A1" display="Table 5.2:" xr:uid="{61F07C31-08FA-4CE9-8AB2-4875F8206BAA}"/>
    <hyperlink ref="B57" location="'Table 5.3'!A1" display="Table 5.3:" xr:uid="{3CD62B21-26B3-4520-A138-F834E3301A25}"/>
    <hyperlink ref="B58" location="'Table 5.4'!A1" display="Table 5.4:" xr:uid="{39C979F6-320B-4C94-B343-B4EC9703E783}"/>
    <hyperlink ref="B59" location="'Table 5.5'!A1" display="Table 5.5:" xr:uid="{5B361F2B-2FED-425B-96BF-847C40ACD519}"/>
    <hyperlink ref="B60" location="'Table 5.6'!A1" display="Table 5.6:" xr:uid="{1DB6922C-7FBE-4E71-96AF-DC7E12D1218E}"/>
    <hyperlink ref="B61" location="'Table 5.7'!A1" display="Table 5.7:" xr:uid="{BFBE0F71-0E16-4B7F-9F59-4C2E811B15F7}"/>
    <hyperlink ref="B62" location="'Table 5.8'!A1" display="Table 5.8:" xr:uid="{C465FBE1-F8EE-4EDF-B6D8-251B758944D2}"/>
    <hyperlink ref="B63" location="'Table 5.9'!A1" display="Table 5.9:" xr:uid="{158A4C99-E1DA-4D46-AFA9-36433CA8BA41}"/>
    <hyperlink ref="B66" location="'Annex 1'!A1" display="Annex 1: " xr:uid="{5FC24158-3DAC-475E-87F9-6793CA67AD88}"/>
    <hyperlink ref="B67" location="'Annex 2'!A1" display="Annex 2: " xr:uid="{C958D289-243F-4F39-926E-D8DAE49C4EA1}"/>
    <hyperlink ref="B68" location="'Annex 3'!A1" display="Annex 3: " xr:uid="{9AE8C2A5-E0D0-4F08-9C4A-A67FBAAA8CFF}"/>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0D70-61F3-4133-A488-B5C8773221A9}">
  <dimension ref="A1:J13"/>
  <sheetViews>
    <sheetView workbookViewId="0"/>
  </sheetViews>
  <sheetFormatPr defaultColWidth="8.90625" defaultRowHeight="15" x14ac:dyDescent="0.25"/>
  <cols>
    <col min="1" max="1" width="24.1796875" style="6" customWidth="1"/>
    <col min="2" max="2" width="13.81640625" style="6" customWidth="1"/>
    <col min="3" max="10" width="9.90625" style="6" bestFit="1" customWidth="1"/>
    <col min="11" max="16384" width="8.90625" style="6"/>
  </cols>
  <sheetData>
    <row r="1" spans="1:10" ht="16.2" x14ac:dyDescent="0.25">
      <c r="A1" s="7" t="s">
        <v>124</v>
      </c>
      <c r="B1" s="7"/>
      <c r="C1" s="7"/>
      <c r="D1" s="7"/>
      <c r="E1" s="7"/>
      <c r="F1" s="7"/>
    </row>
    <row r="2" spans="1:10" ht="15.6" x14ac:dyDescent="0.3">
      <c r="A2" s="47"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t="s">
        <v>59</v>
      </c>
      <c r="B5" s="18">
        <v>2018</v>
      </c>
      <c r="C5" s="18">
        <v>2019</v>
      </c>
      <c r="D5" s="54"/>
      <c r="E5" s="54"/>
      <c r="F5" s="54"/>
      <c r="G5" s="54"/>
      <c r="H5" s="54"/>
      <c r="I5" s="54"/>
    </row>
    <row r="6" spans="1:10" x14ac:dyDescent="0.25">
      <c r="A6" s="17"/>
      <c r="B6" s="11"/>
      <c r="C6" s="11"/>
    </row>
    <row r="7" spans="1:10" x14ac:dyDescent="0.25">
      <c r="A7" s="11" t="s">
        <v>58</v>
      </c>
      <c r="B7" s="25">
        <v>16261</v>
      </c>
      <c r="C7" s="25">
        <v>14993</v>
      </c>
      <c r="E7" s="178"/>
    </row>
    <row r="8" spans="1:10" x14ac:dyDescent="0.25">
      <c r="A8" s="11" t="s">
        <v>60</v>
      </c>
      <c r="B8" s="25">
        <v>12456</v>
      </c>
      <c r="C8" s="25">
        <v>11411</v>
      </c>
    </row>
    <row r="9" spans="1:10" ht="15.6" thickBot="1" x14ac:dyDescent="0.3">
      <c r="A9" s="12"/>
      <c r="B9" s="33"/>
      <c r="C9" s="33"/>
    </row>
    <row r="10" spans="1:10" ht="15.6" x14ac:dyDescent="0.3">
      <c r="A10" s="13"/>
      <c r="B10" s="13"/>
      <c r="C10" s="20" t="s">
        <v>19</v>
      </c>
    </row>
    <row r="11" spans="1:10" x14ac:dyDescent="0.25">
      <c r="A11" s="19" t="s">
        <v>3</v>
      </c>
    </row>
    <row r="12" spans="1:10" ht="42.45" customHeight="1" x14ac:dyDescent="0.25">
      <c r="A12" s="228" t="s">
        <v>61</v>
      </c>
      <c r="B12" s="228"/>
      <c r="C12" s="228"/>
      <c r="D12" s="228"/>
      <c r="E12" s="228"/>
      <c r="F12" s="228"/>
      <c r="G12" s="228"/>
      <c r="H12" s="228"/>
    </row>
    <row r="13" spans="1:10" ht="42.45" customHeight="1" x14ac:dyDescent="0.25">
      <c r="A13" s="228" t="s">
        <v>557</v>
      </c>
      <c r="B13" s="228"/>
      <c r="C13" s="228"/>
      <c r="D13" s="228"/>
      <c r="E13" s="228"/>
      <c r="F13" s="228"/>
      <c r="G13" s="228"/>
      <c r="H13" s="228"/>
    </row>
  </sheetData>
  <mergeCells count="2">
    <mergeCell ref="A12:H12"/>
    <mergeCell ref="A13:H13"/>
  </mergeCells>
  <hyperlinks>
    <hyperlink ref="F2" location="Contents!A1" display="Contents" xr:uid="{C4626E25-94C4-4878-B08B-6F4444BDCE9E}"/>
    <hyperlink ref="F3" location="Notes!A1" display="Notes" xr:uid="{35E18981-7A35-42B9-BE86-DC0CBAACFB5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586B-F0EC-48DD-86EB-B49D39971435}">
  <dimension ref="A1:J32"/>
  <sheetViews>
    <sheetView workbookViewId="0">
      <selection activeCell="A32" sqref="A32:H32"/>
    </sheetView>
  </sheetViews>
  <sheetFormatPr defaultColWidth="8.90625" defaultRowHeight="15" x14ac:dyDescent="0.25"/>
  <cols>
    <col min="1" max="1" width="24.1796875" style="6" customWidth="1"/>
    <col min="2" max="4" width="14.08984375" style="6" customWidth="1"/>
    <col min="5" max="5" width="4.81640625" style="6" customWidth="1"/>
    <col min="6" max="8" width="14.08984375" style="6" customWidth="1"/>
    <col min="9" max="10" width="9.90625" style="6" bestFit="1" customWidth="1"/>
    <col min="11" max="16384" width="8.90625" style="6"/>
  </cols>
  <sheetData>
    <row r="1" spans="1:10" ht="16.2" x14ac:dyDescent="0.25">
      <c r="A1" s="177" t="s">
        <v>940</v>
      </c>
      <c r="B1" s="7"/>
      <c r="C1" s="7"/>
      <c r="D1" s="7"/>
      <c r="E1" s="7"/>
      <c r="F1" s="7"/>
    </row>
    <row r="2" spans="1:10" ht="15.6" x14ac:dyDescent="0.3">
      <c r="A2" s="47" t="s">
        <v>547</v>
      </c>
      <c r="B2" s="8"/>
      <c r="C2" s="8"/>
      <c r="D2" s="8"/>
      <c r="E2" s="8"/>
    </row>
    <row r="3" spans="1:10" ht="15.6" x14ac:dyDescent="0.3">
      <c r="A3" s="8"/>
      <c r="B3" s="8"/>
      <c r="C3" s="8"/>
      <c r="D3" s="8"/>
      <c r="E3" s="8"/>
      <c r="J3" s="9" t="s">
        <v>2</v>
      </c>
    </row>
    <row r="4" spans="1:10" ht="16.2" thickBot="1" x14ac:dyDescent="0.35">
      <c r="A4" s="4"/>
      <c r="B4" s="4"/>
      <c r="C4" s="4"/>
      <c r="D4" s="4"/>
      <c r="E4" s="4"/>
      <c r="F4" s="4"/>
      <c r="G4" s="4"/>
      <c r="H4" s="61"/>
      <c r="I4" s="4"/>
      <c r="J4" s="9" t="s">
        <v>3</v>
      </c>
    </row>
    <row r="5" spans="1:10" ht="15.6" thickBot="1" x14ac:dyDescent="0.3">
      <c r="A5" s="59"/>
      <c r="B5" s="229">
        <v>2018</v>
      </c>
      <c r="C5" s="229"/>
      <c r="D5" s="229"/>
      <c r="E5" s="60"/>
      <c r="F5" s="229">
        <v>2019</v>
      </c>
      <c r="G5" s="229"/>
      <c r="H5" s="229"/>
      <c r="I5" s="21"/>
    </row>
    <row r="6" spans="1:10" s="22" customFormat="1" ht="42.6" thickBot="1" x14ac:dyDescent="0.3">
      <c r="A6" s="55" t="s">
        <v>83</v>
      </c>
      <c r="B6" s="56" t="s">
        <v>64</v>
      </c>
      <c r="C6" s="56" t="s">
        <v>86</v>
      </c>
      <c r="D6" s="56" t="s">
        <v>82</v>
      </c>
      <c r="E6" s="23"/>
      <c r="F6" s="56" t="s">
        <v>64</v>
      </c>
      <c r="G6" s="56" t="s">
        <v>86</v>
      </c>
      <c r="H6" s="56" t="s">
        <v>82</v>
      </c>
    </row>
    <row r="7" spans="1:10" x14ac:dyDescent="0.25">
      <c r="A7" s="17"/>
      <c r="B7" s="24"/>
      <c r="C7" s="24"/>
      <c r="D7" s="24"/>
      <c r="E7" s="24"/>
      <c r="F7" s="24"/>
      <c r="G7" s="24"/>
      <c r="H7" s="24"/>
    </row>
    <row r="8" spans="1:10" x14ac:dyDescent="0.25">
      <c r="A8" s="11" t="s">
        <v>65</v>
      </c>
      <c r="B8" s="25">
        <v>6446</v>
      </c>
      <c r="C8" s="25">
        <v>23103</v>
      </c>
      <c r="D8" s="25">
        <v>29549</v>
      </c>
      <c r="E8" s="176"/>
      <c r="F8" s="25">
        <v>5524</v>
      </c>
      <c r="G8" s="25">
        <v>26542</v>
      </c>
      <c r="H8" s="25">
        <v>32066</v>
      </c>
    </row>
    <row r="9" spans="1:10" x14ac:dyDescent="0.25">
      <c r="A9" s="11" t="s">
        <v>66</v>
      </c>
      <c r="B9" s="25">
        <v>6264</v>
      </c>
      <c r="C9" s="25">
        <v>30742</v>
      </c>
      <c r="D9" s="25">
        <v>37006</v>
      </c>
      <c r="E9" s="176"/>
      <c r="F9" s="25">
        <v>5542</v>
      </c>
      <c r="G9" s="25">
        <v>37489</v>
      </c>
      <c r="H9" s="25">
        <v>43031</v>
      </c>
    </row>
    <row r="10" spans="1:10" x14ac:dyDescent="0.25">
      <c r="A10" s="11" t="s">
        <v>67</v>
      </c>
      <c r="B10" s="25">
        <v>5663</v>
      </c>
      <c r="C10" s="25">
        <v>35756</v>
      </c>
      <c r="D10" s="25">
        <v>41419</v>
      </c>
      <c r="E10" s="176"/>
      <c r="F10" s="25">
        <v>5606</v>
      </c>
      <c r="G10" s="25">
        <v>41472</v>
      </c>
      <c r="H10" s="25">
        <v>47078</v>
      </c>
    </row>
    <row r="11" spans="1:10" x14ac:dyDescent="0.25">
      <c r="A11" s="11" t="s">
        <v>68</v>
      </c>
      <c r="B11" s="25">
        <v>4740</v>
      </c>
      <c r="C11" s="25">
        <v>35987</v>
      </c>
      <c r="D11" s="25">
        <v>40727</v>
      </c>
      <c r="E11" s="176"/>
      <c r="F11" s="25">
        <v>5208</v>
      </c>
      <c r="G11" s="25">
        <v>42665</v>
      </c>
      <c r="H11" s="25">
        <v>47873</v>
      </c>
    </row>
    <row r="12" spans="1:10" x14ac:dyDescent="0.25">
      <c r="A12" s="11" t="s">
        <v>69</v>
      </c>
      <c r="B12" s="25">
        <v>4116</v>
      </c>
      <c r="C12" s="25">
        <v>36001</v>
      </c>
      <c r="D12" s="25">
        <v>40117</v>
      </c>
      <c r="E12" s="176"/>
      <c r="F12" s="25">
        <v>4379</v>
      </c>
      <c r="G12" s="25">
        <v>40400</v>
      </c>
      <c r="H12" s="25">
        <v>44779</v>
      </c>
    </row>
    <row r="13" spans="1:10" x14ac:dyDescent="0.25">
      <c r="A13" s="11" t="s">
        <v>70</v>
      </c>
      <c r="B13" s="25">
        <v>3654</v>
      </c>
      <c r="C13" s="25">
        <v>34717</v>
      </c>
      <c r="D13" s="25">
        <v>38371</v>
      </c>
      <c r="E13" s="176"/>
      <c r="F13" s="25">
        <v>3765</v>
      </c>
      <c r="G13" s="25">
        <v>38323</v>
      </c>
      <c r="H13" s="25">
        <v>42088</v>
      </c>
    </row>
    <row r="14" spans="1:10" x14ac:dyDescent="0.25">
      <c r="A14" s="11" t="s">
        <v>71</v>
      </c>
      <c r="B14" s="25">
        <v>3715</v>
      </c>
      <c r="C14" s="25">
        <v>34402</v>
      </c>
      <c r="D14" s="25">
        <v>38117</v>
      </c>
      <c r="E14" s="176"/>
      <c r="F14" s="25">
        <v>3293</v>
      </c>
      <c r="G14" s="25">
        <v>35484</v>
      </c>
      <c r="H14" s="25">
        <v>38777</v>
      </c>
    </row>
    <row r="15" spans="1:10" x14ac:dyDescent="0.25">
      <c r="A15" s="11" t="s">
        <v>72</v>
      </c>
      <c r="B15" s="25">
        <v>3406</v>
      </c>
      <c r="C15" s="25">
        <v>31961</v>
      </c>
      <c r="D15" s="25">
        <v>35367</v>
      </c>
      <c r="E15" s="176"/>
      <c r="F15" s="25">
        <v>3341</v>
      </c>
      <c r="G15" s="25">
        <v>34501</v>
      </c>
      <c r="H15" s="25">
        <v>37842</v>
      </c>
    </row>
    <row r="16" spans="1:10" x14ac:dyDescent="0.25">
      <c r="A16" s="11" t="s">
        <v>73</v>
      </c>
      <c r="B16" s="25">
        <v>3151</v>
      </c>
      <c r="C16" s="25">
        <v>30177</v>
      </c>
      <c r="D16" s="25">
        <v>33328</v>
      </c>
      <c r="E16" s="176"/>
      <c r="F16" s="25">
        <v>3100</v>
      </c>
      <c r="G16" s="25">
        <v>31223</v>
      </c>
      <c r="H16" s="25">
        <v>34323</v>
      </c>
    </row>
    <row r="17" spans="1:8" x14ac:dyDescent="0.25">
      <c r="A17" s="11" t="s">
        <v>74</v>
      </c>
      <c r="B17" s="25">
        <v>3022</v>
      </c>
      <c r="C17" s="25">
        <v>27042</v>
      </c>
      <c r="D17" s="25">
        <v>30064</v>
      </c>
      <c r="E17" s="176"/>
      <c r="F17" s="25">
        <v>2814</v>
      </c>
      <c r="G17" s="25">
        <v>28693</v>
      </c>
      <c r="H17" s="25">
        <v>31507</v>
      </c>
    </row>
    <row r="18" spans="1:8" x14ac:dyDescent="0.25">
      <c r="A18" s="11" t="s">
        <v>75</v>
      </c>
      <c r="B18" s="25">
        <v>2855</v>
      </c>
      <c r="C18" s="25">
        <v>23607</v>
      </c>
      <c r="D18" s="25">
        <v>26462</v>
      </c>
      <c r="E18" s="176"/>
      <c r="F18" s="25">
        <v>2675</v>
      </c>
      <c r="G18" s="25">
        <v>25021</v>
      </c>
      <c r="H18" s="25">
        <v>27696</v>
      </c>
    </row>
    <row r="19" spans="1:8" ht="15" customHeight="1" x14ac:dyDescent="0.25">
      <c r="A19" s="11" t="s">
        <v>76</v>
      </c>
      <c r="B19" s="25">
        <v>2574</v>
      </c>
      <c r="C19" s="25">
        <v>20586</v>
      </c>
      <c r="D19" s="25">
        <v>23160</v>
      </c>
      <c r="E19" s="176"/>
      <c r="F19" s="25">
        <v>2491</v>
      </c>
      <c r="G19" s="25">
        <v>21558</v>
      </c>
      <c r="H19" s="25">
        <v>24049</v>
      </c>
    </row>
    <row r="20" spans="1:8" x14ac:dyDescent="0.25">
      <c r="A20" s="11" t="s">
        <v>77</v>
      </c>
      <c r="B20" s="25">
        <v>2194</v>
      </c>
      <c r="C20" s="25">
        <v>17752</v>
      </c>
      <c r="D20" s="25">
        <v>19946</v>
      </c>
      <c r="E20" s="176"/>
      <c r="F20" s="25">
        <v>2249</v>
      </c>
      <c r="G20" s="25">
        <v>18372</v>
      </c>
      <c r="H20" s="25">
        <v>20621</v>
      </c>
    </row>
    <row r="21" spans="1:8" x14ac:dyDescent="0.25">
      <c r="A21" s="11" t="s">
        <v>78</v>
      </c>
      <c r="B21" s="25">
        <v>1969</v>
      </c>
      <c r="C21" s="25">
        <v>15517</v>
      </c>
      <c r="D21" s="25">
        <v>17486</v>
      </c>
      <c r="E21" s="176"/>
      <c r="F21" s="25">
        <v>1860</v>
      </c>
      <c r="G21" s="25">
        <v>15482</v>
      </c>
      <c r="H21" s="25">
        <v>17342</v>
      </c>
    </row>
    <row r="22" spans="1:8" x14ac:dyDescent="0.25">
      <c r="A22" s="11" t="s">
        <v>79</v>
      </c>
      <c r="B22" s="25">
        <v>1578</v>
      </c>
      <c r="C22" s="25">
        <v>12750</v>
      </c>
      <c r="D22" s="25">
        <v>14328</v>
      </c>
      <c r="E22" s="176"/>
      <c r="F22" s="25">
        <v>1661</v>
      </c>
      <c r="G22" s="25">
        <v>13216</v>
      </c>
      <c r="H22" s="25">
        <v>14877</v>
      </c>
    </row>
    <row r="23" spans="1:8" x14ac:dyDescent="0.25">
      <c r="A23" s="11" t="s">
        <v>80</v>
      </c>
      <c r="B23" s="25">
        <v>1326</v>
      </c>
      <c r="C23" s="25">
        <v>10000</v>
      </c>
      <c r="D23" s="25">
        <v>11326</v>
      </c>
      <c r="E23" s="176"/>
      <c r="F23" s="25">
        <v>1339</v>
      </c>
      <c r="G23" s="25">
        <v>10312</v>
      </c>
      <c r="H23" s="25">
        <v>11651</v>
      </c>
    </row>
    <row r="24" spans="1:8" x14ac:dyDescent="0.25">
      <c r="A24" s="57"/>
      <c r="B24" s="25"/>
      <c r="C24" s="25"/>
      <c r="D24" s="25"/>
      <c r="E24" s="25"/>
      <c r="F24" s="25"/>
      <c r="G24" s="25"/>
      <c r="H24" s="25"/>
    </row>
    <row r="25" spans="1:8" x14ac:dyDescent="0.25">
      <c r="A25" s="58" t="s">
        <v>4</v>
      </c>
      <c r="B25" s="49">
        <f>SUM(B8:B23)</f>
        <v>56673</v>
      </c>
      <c r="C25" s="49">
        <f t="shared" ref="C25:D25" si="0">SUM(C8:C23)</f>
        <v>420100</v>
      </c>
      <c r="D25" s="49">
        <f t="shared" si="0"/>
        <v>476773</v>
      </c>
      <c r="E25" s="49"/>
      <c r="F25" s="49">
        <f>SUM(F8:F23)</f>
        <v>54847</v>
      </c>
      <c r="G25" s="49">
        <f t="shared" ref="G25:H25" si="1">SUM(G8:G23)</f>
        <v>460753</v>
      </c>
      <c r="H25" s="49">
        <f t="shared" si="1"/>
        <v>515600</v>
      </c>
    </row>
    <row r="26" spans="1:8" x14ac:dyDescent="0.25">
      <c r="A26" s="58"/>
      <c r="B26" s="45"/>
      <c r="C26" s="45"/>
      <c r="D26" s="45"/>
      <c r="E26" s="45"/>
      <c r="F26" s="45"/>
      <c r="G26" s="45"/>
      <c r="H26" s="45"/>
    </row>
    <row r="27" spans="1:8" x14ac:dyDescent="0.25">
      <c r="A27" s="58" t="s">
        <v>81</v>
      </c>
      <c r="B27" s="45"/>
      <c r="C27" s="45"/>
      <c r="D27" s="45"/>
      <c r="E27" s="45"/>
      <c r="F27" s="62">
        <f>(F25-B25)/B25</f>
        <v>-3.2219928360947891E-2</v>
      </c>
      <c r="G27" s="62">
        <f>(G25-C25)/C25</f>
        <v>9.6769816710307072E-2</v>
      </c>
      <c r="H27" s="62">
        <f t="shared" ref="H27" si="2">(H25-D25)/D25</f>
        <v>8.1437078022455131E-2</v>
      </c>
    </row>
    <row r="28" spans="1:8" ht="15.6" thickBot="1" x14ac:dyDescent="0.3">
      <c r="A28" s="26"/>
      <c r="B28" s="26"/>
      <c r="C28" s="26"/>
      <c r="D28" s="26"/>
      <c r="E28" s="26"/>
      <c r="F28" s="26"/>
      <c r="G28" s="26"/>
      <c r="H28" s="26"/>
    </row>
    <row r="29" spans="1:8" ht="15.6" x14ac:dyDescent="0.3">
      <c r="A29" s="4"/>
      <c r="B29" s="4"/>
      <c r="C29" s="4"/>
      <c r="D29" s="4"/>
      <c r="E29" s="4"/>
      <c r="F29" s="4"/>
      <c r="G29" s="4"/>
      <c r="H29" s="20" t="s">
        <v>19</v>
      </c>
    </row>
    <row r="30" spans="1:8" x14ac:dyDescent="0.25">
      <c r="A30" s="19" t="s">
        <v>3</v>
      </c>
      <c r="B30" s="14"/>
      <c r="C30" s="14"/>
      <c r="D30" s="14"/>
      <c r="E30" s="14"/>
      <c r="F30" s="14"/>
      <c r="G30" s="14"/>
    </row>
    <row r="31" spans="1:8" x14ac:dyDescent="0.25">
      <c r="A31" s="228" t="s">
        <v>84</v>
      </c>
      <c r="B31" s="228"/>
      <c r="C31" s="228"/>
      <c r="D31" s="228"/>
      <c r="E31" s="228"/>
      <c r="F31" s="228"/>
      <c r="G31" s="228"/>
      <c r="H31" s="228"/>
    </row>
    <row r="32" spans="1:8" ht="68.400000000000006" customHeight="1" x14ac:dyDescent="0.25">
      <c r="A32" s="227" t="s">
        <v>85</v>
      </c>
      <c r="B32" s="227"/>
      <c r="C32" s="227"/>
      <c r="D32" s="227"/>
      <c r="E32" s="227"/>
      <c r="F32" s="227"/>
      <c r="G32" s="227"/>
      <c r="H32" s="227"/>
    </row>
  </sheetData>
  <mergeCells count="4">
    <mergeCell ref="B5:D5"/>
    <mergeCell ref="F5:H5"/>
    <mergeCell ref="A31:H31"/>
    <mergeCell ref="A32:H32"/>
  </mergeCells>
  <hyperlinks>
    <hyperlink ref="J3" location="Contents!A1" display="Contents" xr:uid="{CAE7E22A-6499-4482-AAAD-63ED70D57228}"/>
    <hyperlink ref="J4" location="Notes!A1" display="Notes" xr:uid="{DD4DC9AB-6CD6-467D-AE9A-2D99BC049103}"/>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293F3-5937-48FC-A38B-378EF773C568}">
  <dimension ref="A1:H25"/>
  <sheetViews>
    <sheetView workbookViewId="0">
      <selection activeCell="A3" sqref="A3"/>
    </sheetView>
  </sheetViews>
  <sheetFormatPr defaultColWidth="8.90625" defaultRowHeight="15" x14ac:dyDescent="0.25"/>
  <cols>
    <col min="1" max="1" width="8.90625" style="6"/>
    <col min="2" max="2" width="22.90625" style="6" customWidth="1"/>
    <col min="3" max="16384" width="8.90625" style="6"/>
  </cols>
  <sheetData>
    <row r="1" spans="1:5" ht="16.2" x14ac:dyDescent="0.25">
      <c r="A1" s="7" t="s">
        <v>125</v>
      </c>
      <c r="B1" s="13"/>
    </row>
    <row r="2" spans="1:5" ht="15.6" x14ac:dyDescent="0.3">
      <c r="A2" s="47" t="s">
        <v>955</v>
      </c>
      <c r="B2" s="13"/>
    </row>
    <row r="3" spans="1:5" x14ac:dyDescent="0.25">
      <c r="A3" s="13"/>
      <c r="B3" s="13"/>
      <c r="E3" s="9" t="s">
        <v>2</v>
      </c>
    </row>
    <row r="4" spans="1:5" ht="15.6" thickBot="1" x14ac:dyDescent="0.3">
      <c r="A4" s="65" t="s">
        <v>15</v>
      </c>
      <c r="B4" s="66" t="s">
        <v>87</v>
      </c>
      <c r="E4" s="9" t="s">
        <v>3</v>
      </c>
    </row>
    <row r="5" spans="1:5" x14ac:dyDescent="0.25">
      <c r="A5" s="67"/>
      <c r="B5" s="68"/>
    </row>
    <row r="6" spans="1:5" x14ac:dyDescent="0.25">
      <c r="A6" s="69">
        <v>2009</v>
      </c>
      <c r="B6" s="70">
        <v>137</v>
      </c>
    </row>
    <row r="7" spans="1:5" x14ac:dyDescent="0.25">
      <c r="A7" s="70">
        <v>2010</v>
      </c>
      <c r="B7" s="70">
        <v>260</v>
      </c>
      <c r="C7" s="130"/>
    </row>
    <row r="8" spans="1:5" x14ac:dyDescent="0.25">
      <c r="A8" s="70">
        <v>2011</v>
      </c>
      <c r="B8" s="70">
        <v>329</v>
      </c>
      <c r="C8" s="130"/>
    </row>
    <row r="9" spans="1:5" x14ac:dyDescent="0.25">
      <c r="A9" s="71">
        <v>2012</v>
      </c>
      <c r="B9" s="71">
        <v>257</v>
      </c>
      <c r="C9" s="130"/>
    </row>
    <row r="10" spans="1:5" x14ac:dyDescent="0.25">
      <c r="A10" s="71">
        <v>2013</v>
      </c>
      <c r="B10" s="71">
        <v>310</v>
      </c>
      <c r="C10" s="130"/>
    </row>
    <row r="11" spans="1:5" x14ac:dyDescent="0.25">
      <c r="A11" s="71">
        <v>2014</v>
      </c>
      <c r="B11" s="71">
        <v>350</v>
      </c>
      <c r="C11" s="130"/>
    </row>
    <row r="12" spans="1:5" x14ac:dyDescent="0.25">
      <c r="A12" s="71">
        <v>2015</v>
      </c>
      <c r="B12" s="71">
        <v>321</v>
      </c>
      <c r="C12" s="130"/>
    </row>
    <row r="13" spans="1:5" x14ac:dyDescent="0.25">
      <c r="A13" s="70">
        <v>2016</v>
      </c>
      <c r="B13" s="70">
        <v>266</v>
      </c>
      <c r="C13" s="130"/>
    </row>
    <row r="14" spans="1:5" x14ac:dyDescent="0.25">
      <c r="A14" s="70">
        <v>2017</v>
      </c>
      <c r="B14" s="70">
        <v>382</v>
      </c>
      <c r="C14" s="130"/>
    </row>
    <row r="15" spans="1:5" x14ac:dyDescent="0.25">
      <c r="A15" s="70">
        <v>2018</v>
      </c>
      <c r="B15" s="70">
        <v>296</v>
      </c>
      <c r="C15" s="130"/>
    </row>
    <row r="16" spans="1:5" x14ac:dyDescent="0.25">
      <c r="A16" s="70">
        <v>2019</v>
      </c>
      <c r="B16" s="70">
        <v>286</v>
      </c>
      <c r="C16" s="130"/>
    </row>
    <row r="17" spans="1:8" ht="15.6" thickBot="1" x14ac:dyDescent="0.3">
      <c r="A17" s="64"/>
      <c r="B17" s="64"/>
    </row>
    <row r="18" spans="1:8" ht="15.6" x14ac:dyDescent="0.3">
      <c r="A18" s="14"/>
      <c r="B18" s="20" t="s">
        <v>19</v>
      </c>
    </row>
    <row r="19" spans="1:8" x14ac:dyDescent="0.25">
      <c r="A19" s="14"/>
      <c r="B19" s="14"/>
    </row>
    <row r="20" spans="1:8" x14ac:dyDescent="0.25">
      <c r="A20" s="19" t="s">
        <v>3</v>
      </c>
      <c r="B20" s="14"/>
    </row>
    <row r="21" spans="1:8" ht="30" customHeight="1" x14ac:dyDescent="0.25">
      <c r="A21" s="227" t="s">
        <v>88</v>
      </c>
      <c r="B21" s="227"/>
      <c r="C21" s="227"/>
      <c r="D21" s="227"/>
      <c r="E21" s="227"/>
      <c r="F21" s="227"/>
      <c r="G21" s="227"/>
      <c r="H21" s="227"/>
    </row>
    <row r="22" spans="1:8" x14ac:dyDescent="0.25">
      <c r="A22" s="14"/>
      <c r="B22" s="14"/>
    </row>
    <row r="23" spans="1:8" x14ac:dyDescent="0.25">
      <c r="A23" s="14"/>
      <c r="B23" s="14"/>
    </row>
    <row r="24" spans="1:8" x14ac:dyDescent="0.25">
      <c r="A24" s="14"/>
      <c r="B24" s="14"/>
    </row>
    <row r="25" spans="1:8" x14ac:dyDescent="0.25">
      <c r="A25" s="14"/>
      <c r="B25" s="14"/>
    </row>
  </sheetData>
  <mergeCells count="1">
    <mergeCell ref="A21:H21"/>
  </mergeCells>
  <hyperlinks>
    <hyperlink ref="E3" location="Contents!A1" display="Contents" xr:uid="{6D59515C-D25E-448F-B6D4-95D9BDAE9A7B}"/>
    <hyperlink ref="E4" location="Notes!A1" display="Notes" xr:uid="{A9DE03E1-F25F-482D-BCAE-C6F87597C6CF}"/>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2574-9807-4E65-B142-A6B0D34FBC6F}">
  <dimension ref="A1:J18"/>
  <sheetViews>
    <sheetView workbookViewId="0">
      <selection activeCell="F4" sqref="F4:H4"/>
    </sheetView>
  </sheetViews>
  <sheetFormatPr defaultColWidth="8.90625" defaultRowHeight="15" x14ac:dyDescent="0.25"/>
  <cols>
    <col min="1" max="1" width="15.1796875" style="6" customWidth="1"/>
    <col min="2" max="2" width="10.36328125" style="6" customWidth="1"/>
    <col min="3" max="3" width="14.1796875" style="6" customWidth="1"/>
    <col min="4" max="4" width="9.1796875" style="6" customWidth="1"/>
    <col min="5" max="5" width="4.81640625" style="6" customWidth="1"/>
    <col min="6" max="6" width="10.36328125" style="6" customWidth="1"/>
    <col min="7" max="7" width="14.1796875" style="6" customWidth="1"/>
    <col min="8" max="8" width="9.1796875" style="6" customWidth="1"/>
    <col min="9" max="16384" width="8.90625" style="6"/>
  </cols>
  <sheetData>
    <row r="1" spans="1:10" ht="16.2" x14ac:dyDescent="0.25">
      <c r="A1" s="7" t="s">
        <v>126</v>
      </c>
      <c r="B1" s="7"/>
      <c r="C1" s="7"/>
      <c r="D1" s="7"/>
      <c r="E1" s="7"/>
      <c r="F1" s="7"/>
      <c r="G1" s="7"/>
      <c r="H1" s="7"/>
    </row>
    <row r="2" spans="1:10" ht="15.6" x14ac:dyDescent="0.3">
      <c r="A2" s="47" t="s">
        <v>547</v>
      </c>
      <c r="B2" s="8"/>
      <c r="C2" s="8"/>
      <c r="D2" s="8"/>
      <c r="E2" s="8"/>
      <c r="F2" s="8"/>
      <c r="G2" s="8"/>
      <c r="J2" s="9" t="s">
        <v>2</v>
      </c>
    </row>
    <row r="3" spans="1:10" ht="15.6" x14ac:dyDescent="0.3">
      <c r="A3" s="8"/>
      <c r="B3" s="8"/>
      <c r="C3" s="8"/>
      <c r="D3" s="8"/>
      <c r="E3" s="8"/>
      <c r="F3" s="8"/>
      <c r="G3" s="8"/>
      <c r="J3" s="9" t="s">
        <v>3</v>
      </c>
    </row>
    <row r="4" spans="1:10" s="83" customFormat="1" ht="16.2" thickBot="1" x14ac:dyDescent="0.35">
      <c r="A4" s="54"/>
      <c r="B4" s="230">
        <v>2018</v>
      </c>
      <c r="C4" s="230"/>
      <c r="D4" s="230"/>
      <c r="E4" s="6"/>
      <c r="F4" s="230">
        <v>2019</v>
      </c>
      <c r="G4" s="230"/>
      <c r="H4" s="230"/>
      <c r="I4" s="82"/>
      <c r="J4" s="6"/>
    </row>
    <row r="5" spans="1:10" ht="30.6" thickBot="1" x14ac:dyDescent="0.3">
      <c r="A5" s="96"/>
      <c r="B5" s="89" t="s">
        <v>518</v>
      </c>
      <c r="C5" s="89" t="s">
        <v>519</v>
      </c>
      <c r="D5" s="89" t="s">
        <v>4</v>
      </c>
      <c r="E5" s="151"/>
      <c r="F5" s="89" t="s">
        <v>518</v>
      </c>
      <c r="G5" s="89" t="s">
        <v>519</v>
      </c>
      <c r="H5" s="89" t="s">
        <v>4</v>
      </c>
    </row>
    <row r="6" spans="1:10" x14ac:dyDescent="0.25">
      <c r="A6" s="54"/>
      <c r="B6" s="145"/>
      <c r="C6" s="145"/>
      <c r="D6" s="145"/>
      <c r="E6" s="152"/>
      <c r="F6" s="145"/>
      <c r="G6" s="145"/>
      <c r="H6" s="145"/>
    </row>
    <row r="7" spans="1:10" ht="15.6" x14ac:dyDescent="0.25">
      <c r="A7" s="134" t="s">
        <v>89</v>
      </c>
      <c r="B7" s="136">
        <v>44</v>
      </c>
      <c r="C7" s="136">
        <v>2</v>
      </c>
      <c r="D7" s="137">
        <v>46</v>
      </c>
      <c r="E7" s="98"/>
      <c r="F7" s="136">
        <v>67</v>
      </c>
      <c r="G7" s="136">
        <v>5</v>
      </c>
      <c r="H7" s="137">
        <f>SUM(F7:G7)</f>
        <v>72</v>
      </c>
    </row>
    <row r="8" spans="1:10" ht="15.6" x14ac:dyDescent="0.25">
      <c r="A8" s="134" t="s">
        <v>90</v>
      </c>
      <c r="B8" s="136">
        <v>36</v>
      </c>
      <c r="C8" s="136">
        <v>1</v>
      </c>
      <c r="D8" s="137">
        <v>37</v>
      </c>
      <c r="E8" s="98"/>
      <c r="F8" s="136">
        <v>47</v>
      </c>
      <c r="G8" s="136">
        <v>2</v>
      </c>
      <c r="H8" s="137">
        <f t="shared" ref="H8:H11" si="0">SUM(F8:G8)</f>
        <v>49</v>
      </c>
    </row>
    <row r="9" spans="1:10" ht="15.6" x14ac:dyDescent="0.3">
      <c r="A9" s="135" t="s">
        <v>91</v>
      </c>
      <c r="B9" s="136">
        <v>7</v>
      </c>
      <c r="C9" s="136">
        <v>0</v>
      </c>
      <c r="D9" s="137">
        <v>7</v>
      </c>
      <c r="E9" s="98"/>
      <c r="F9" s="136">
        <v>14</v>
      </c>
      <c r="G9" s="136">
        <v>0</v>
      </c>
      <c r="H9" s="137">
        <f t="shared" si="0"/>
        <v>14</v>
      </c>
      <c r="J9" s="79"/>
    </row>
    <row r="10" spans="1:10" s="79" customFormat="1" ht="15.6" x14ac:dyDescent="0.3">
      <c r="A10" s="135" t="s">
        <v>93</v>
      </c>
      <c r="B10" s="136">
        <v>3</v>
      </c>
      <c r="C10" s="136">
        <v>0</v>
      </c>
      <c r="D10" s="137">
        <v>3</v>
      </c>
      <c r="E10" s="98"/>
      <c r="F10" s="136">
        <v>0</v>
      </c>
      <c r="G10" s="136">
        <v>0</v>
      </c>
      <c r="H10" s="137">
        <f t="shared" si="0"/>
        <v>0</v>
      </c>
      <c r="J10" s="6"/>
    </row>
    <row r="11" spans="1:10" s="79" customFormat="1" ht="15.6" x14ac:dyDescent="0.3">
      <c r="A11" s="135" t="s">
        <v>92</v>
      </c>
      <c r="B11" s="153">
        <v>30</v>
      </c>
      <c r="C11" s="153">
        <v>4</v>
      </c>
      <c r="D11" s="154">
        <v>34</v>
      </c>
      <c r="E11" s="147"/>
      <c r="F11" s="153">
        <v>28</v>
      </c>
      <c r="G11" s="153">
        <v>2</v>
      </c>
      <c r="H11" s="137">
        <f t="shared" si="0"/>
        <v>30</v>
      </c>
      <c r="J11" s="6"/>
    </row>
    <row r="12" spans="1:10" ht="16.2" thickBot="1" x14ac:dyDescent="0.3">
      <c r="A12" s="138"/>
      <c r="B12" s="139"/>
      <c r="C12" s="139"/>
      <c r="D12" s="140"/>
      <c r="E12" s="141"/>
      <c r="F12" s="142"/>
      <c r="G12" s="142"/>
      <c r="H12" s="143"/>
    </row>
    <row r="13" spans="1:10" ht="15.6" x14ac:dyDescent="0.3">
      <c r="A13" s="13"/>
      <c r="H13" s="20" t="s">
        <v>19</v>
      </c>
    </row>
    <row r="14" spans="1:10" ht="15.6" x14ac:dyDescent="0.3">
      <c r="A14" s="13"/>
      <c r="B14" s="20"/>
    </row>
    <row r="15" spans="1:10" x14ac:dyDescent="0.25">
      <c r="A15" s="19" t="s">
        <v>3</v>
      </c>
    </row>
    <row r="16" spans="1:10" ht="28.2" customHeight="1" x14ac:dyDescent="0.25">
      <c r="A16" s="227" t="s">
        <v>558</v>
      </c>
      <c r="B16" s="227"/>
      <c r="C16" s="227"/>
      <c r="D16" s="227"/>
      <c r="E16" s="227"/>
      <c r="F16" s="227"/>
      <c r="G16" s="227"/>
      <c r="H16" s="227"/>
    </row>
    <row r="17" spans="1:8" ht="15" customHeight="1" x14ac:dyDescent="0.25">
      <c r="A17" s="227" t="s">
        <v>94</v>
      </c>
      <c r="B17" s="227"/>
      <c r="C17" s="227"/>
      <c r="D17" s="227"/>
      <c r="E17" s="227"/>
      <c r="F17" s="227"/>
      <c r="G17" s="227"/>
      <c r="H17" s="227"/>
    </row>
    <row r="18" spans="1:8" x14ac:dyDescent="0.25">
      <c r="A18" s="227" t="s">
        <v>95</v>
      </c>
      <c r="B18" s="227"/>
      <c r="C18" s="227"/>
      <c r="D18" s="227"/>
      <c r="E18" s="227"/>
      <c r="F18" s="227"/>
      <c r="G18" s="227"/>
      <c r="H18" s="227"/>
    </row>
  </sheetData>
  <mergeCells count="5">
    <mergeCell ref="A16:H16"/>
    <mergeCell ref="A17:H17"/>
    <mergeCell ref="A18:H18"/>
    <mergeCell ref="F4:H4"/>
    <mergeCell ref="B4:D4"/>
  </mergeCells>
  <hyperlinks>
    <hyperlink ref="J2" location="Contents!A1" display="Contents" xr:uid="{D7F4BE1F-38CC-48A0-9F6B-D765671E9339}"/>
    <hyperlink ref="J3" location="Notes!A1" display="Notes" xr:uid="{47944411-704D-4BDE-900F-024BE87D8294}"/>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1E3B-9D73-4B48-9FFC-E7027B166AA6}">
  <dimension ref="A1:J32"/>
  <sheetViews>
    <sheetView workbookViewId="0">
      <selection activeCell="B7" sqref="B7"/>
    </sheetView>
  </sheetViews>
  <sheetFormatPr defaultColWidth="8.90625" defaultRowHeight="15" x14ac:dyDescent="0.25"/>
  <cols>
    <col min="1" max="1" width="11" style="6" customWidth="1"/>
    <col min="2" max="2" width="10.1796875" style="6" customWidth="1"/>
    <col min="3" max="3" width="4.81640625" style="6" customWidth="1"/>
    <col min="4" max="5" width="10.1796875" style="6" customWidth="1"/>
    <col min="6" max="6" width="4.81640625" style="6" customWidth="1"/>
    <col min="7" max="8" width="11.54296875" style="6" customWidth="1"/>
    <col min="9" max="9" width="10.1796875" style="6" customWidth="1"/>
    <col min="10" max="16384" width="8.90625" style="6"/>
  </cols>
  <sheetData>
    <row r="1" spans="1:10" ht="16.2" x14ac:dyDescent="0.25">
      <c r="A1" s="7" t="s">
        <v>127</v>
      </c>
      <c r="B1" s="7"/>
      <c r="C1" s="7"/>
      <c r="D1" s="7"/>
      <c r="E1" s="7"/>
      <c r="F1" s="7"/>
      <c r="G1" s="7"/>
      <c r="H1" s="7"/>
    </row>
    <row r="2" spans="1:10" ht="15.6" x14ac:dyDescent="0.3">
      <c r="A2" s="8" t="s">
        <v>548</v>
      </c>
      <c r="B2" s="8"/>
      <c r="C2" s="8"/>
      <c r="D2" s="8"/>
      <c r="E2" s="8"/>
      <c r="F2" s="8"/>
      <c r="G2" s="8"/>
      <c r="H2" s="8"/>
    </row>
    <row r="3" spans="1:10" ht="15.6" x14ac:dyDescent="0.3">
      <c r="A3" s="8"/>
      <c r="B3" s="8"/>
      <c r="C3" s="8"/>
      <c r="D3" s="8"/>
      <c r="E3" s="8"/>
      <c r="F3" s="8"/>
      <c r="G3" s="8"/>
      <c r="H3" s="8"/>
      <c r="J3" s="9" t="s">
        <v>2</v>
      </c>
    </row>
    <row r="4" spans="1:10" ht="30.45" customHeight="1" thickBot="1" x14ac:dyDescent="0.3">
      <c r="A4" s="4"/>
      <c r="B4" s="52"/>
      <c r="C4" s="52"/>
      <c r="D4" s="231" t="s">
        <v>96</v>
      </c>
      <c r="E4" s="231"/>
      <c r="F4" s="4"/>
      <c r="G4" s="231" t="s">
        <v>728</v>
      </c>
      <c r="H4" s="231"/>
      <c r="I4" s="4"/>
      <c r="J4" s="9" t="s">
        <v>3</v>
      </c>
    </row>
    <row r="5" spans="1:10" s="75" customFormat="1" ht="28.2" thickBot="1" x14ac:dyDescent="0.3">
      <c r="A5" s="72" t="s">
        <v>15</v>
      </c>
      <c r="B5" s="73" t="s">
        <v>4</v>
      </c>
      <c r="C5" s="73"/>
      <c r="D5" s="72" t="s">
        <v>97</v>
      </c>
      <c r="E5" s="72" t="s">
        <v>100</v>
      </c>
      <c r="F5" s="72"/>
      <c r="G5" s="72" t="s">
        <v>98</v>
      </c>
      <c r="H5" s="72" t="s">
        <v>99</v>
      </c>
      <c r="I5" s="74"/>
    </row>
    <row r="6" spans="1:10" x14ac:dyDescent="0.25">
      <c r="A6" s="17"/>
      <c r="B6" s="17"/>
      <c r="C6" s="11"/>
    </row>
    <row r="7" spans="1:10" x14ac:dyDescent="0.25">
      <c r="A7" s="48">
        <v>2000</v>
      </c>
      <c r="B7" s="156">
        <v>87</v>
      </c>
      <c r="C7" s="11"/>
      <c r="D7" s="80">
        <v>67</v>
      </c>
      <c r="E7" s="80">
        <v>20</v>
      </c>
      <c r="F7" s="80"/>
      <c r="G7" s="80">
        <v>3</v>
      </c>
      <c r="H7" s="80">
        <v>84</v>
      </c>
    </row>
    <row r="8" spans="1:10" x14ac:dyDescent="0.25">
      <c r="A8" s="48">
        <v>2001</v>
      </c>
      <c r="B8" s="156">
        <v>102</v>
      </c>
      <c r="C8" s="11"/>
      <c r="D8" s="80">
        <v>86</v>
      </c>
      <c r="E8" s="80">
        <v>16</v>
      </c>
      <c r="F8" s="80"/>
      <c r="G8" s="80">
        <v>0</v>
      </c>
      <c r="H8" s="80">
        <v>102</v>
      </c>
    </row>
    <row r="9" spans="1:10" x14ac:dyDescent="0.25">
      <c r="A9" s="48">
        <v>2002</v>
      </c>
      <c r="B9" s="156">
        <v>127</v>
      </c>
      <c r="C9" s="11"/>
      <c r="D9" s="80">
        <v>117</v>
      </c>
      <c r="E9" s="80">
        <v>10</v>
      </c>
      <c r="F9" s="80"/>
      <c r="G9" s="80">
        <v>4</v>
      </c>
      <c r="H9" s="80">
        <v>123</v>
      </c>
    </row>
    <row r="10" spans="1:10" x14ac:dyDescent="0.25">
      <c r="A10" s="48">
        <v>2003</v>
      </c>
      <c r="B10" s="156">
        <v>105</v>
      </c>
      <c r="C10" s="11"/>
      <c r="D10" s="80">
        <v>90</v>
      </c>
      <c r="E10" s="80">
        <v>15</v>
      </c>
      <c r="F10" s="80"/>
      <c r="G10" s="80">
        <v>0</v>
      </c>
      <c r="H10" s="80">
        <v>105</v>
      </c>
    </row>
    <row r="11" spans="1:10" x14ac:dyDescent="0.25">
      <c r="A11" s="48">
        <v>2004</v>
      </c>
      <c r="B11" s="156">
        <v>77</v>
      </c>
      <c r="C11" s="11"/>
      <c r="D11" s="80">
        <v>73</v>
      </c>
      <c r="E11" s="80">
        <v>4</v>
      </c>
      <c r="F11" s="80"/>
      <c r="G11" s="80">
        <v>1</v>
      </c>
      <c r="H11" s="80">
        <v>76</v>
      </c>
    </row>
    <row r="12" spans="1:10" x14ac:dyDescent="0.25">
      <c r="A12" s="48">
        <v>2005</v>
      </c>
      <c r="B12" s="156">
        <v>77</v>
      </c>
      <c r="C12" s="11"/>
      <c r="D12" s="80">
        <v>70</v>
      </c>
      <c r="E12" s="80">
        <v>7</v>
      </c>
      <c r="F12" s="80"/>
      <c r="G12" s="80">
        <v>9</v>
      </c>
      <c r="H12" s="80">
        <v>68</v>
      </c>
    </row>
    <row r="13" spans="1:10" x14ac:dyDescent="0.25">
      <c r="A13" s="48">
        <v>2006</v>
      </c>
      <c r="B13" s="156">
        <v>61</v>
      </c>
      <c r="C13" s="11"/>
      <c r="D13" s="80">
        <v>51</v>
      </c>
      <c r="E13" s="80">
        <v>10</v>
      </c>
      <c r="F13" s="80"/>
      <c r="G13" s="80">
        <v>0</v>
      </c>
      <c r="H13" s="80">
        <v>61</v>
      </c>
    </row>
    <row r="14" spans="1:10" x14ac:dyDescent="0.25">
      <c r="A14" s="48">
        <v>2007</v>
      </c>
      <c r="B14" s="156">
        <v>71</v>
      </c>
      <c r="C14" s="11"/>
      <c r="D14" s="80">
        <v>56</v>
      </c>
      <c r="E14" s="80">
        <v>15</v>
      </c>
      <c r="F14" s="80"/>
      <c r="G14" s="80">
        <v>3</v>
      </c>
      <c r="H14" s="80">
        <v>68</v>
      </c>
    </row>
    <row r="15" spans="1:10" x14ac:dyDescent="0.25">
      <c r="A15" s="48">
        <v>2008</v>
      </c>
      <c r="B15" s="156">
        <v>101</v>
      </c>
      <c r="C15" s="11"/>
      <c r="D15" s="80">
        <v>98</v>
      </c>
      <c r="E15" s="80">
        <v>3</v>
      </c>
      <c r="F15" s="80"/>
      <c r="G15" s="80">
        <v>2</v>
      </c>
      <c r="H15" s="80">
        <v>99</v>
      </c>
    </row>
    <row r="16" spans="1:10" x14ac:dyDescent="0.25">
      <c r="A16" s="48">
        <v>2009</v>
      </c>
      <c r="B16" s="156">
        <v>97</v>
      </c>
      <c r="C16" s="11"/>
      <c r="D16" s="80">
        <v>83</v>
      </c>
      <c r="E16" s="80">
        <v>14</v>
      </c>
      <c r="F16" s="80"/>
      <c r="G16" s="80">
        <v>2</v>
      </c>
      <c r="H16" s="80">
        <v>95</v>
      </c>
    </row>
    <row r="17" spans="1:8" x14ac:dyDescent="0.25">
      <c r="A17" s="48">
        <v>2010</v>
      </c>
      <c r="B17" s="156">
        <v>92</v>
      </c>
      <c r="C17" s="11"/>
      <c r="D17" s="80">
        <v>87</v>
      </c>
      <c r="E17" s="80">
        <v>5</v>
      </c>
      <c r="F17" s="80"/>
      <c r="G17" s="80">
        <v>0</v>
      </c>
      <c r="H17" s="80">
        <v>82</v>
      </c>
    </row>
    <row r="18" spans="1:8" x14ac:dyDescent="0.25">
      <c r="A18" s="48">
        <v>2011</v>
      </c>
      <c r="B18" s="156">
        <v>81</v>
      </c>
      <c r="C18" s="11"/>
      <c r="D18" s="80">
        <v>71</v>
      </c>
      <c r="E18" s="80">
        <v>10</v>
      </c>
      <c r="F18" s="80"/>
      <c r="G18" s="80">
        <v>0</v>
      </c>
      <c r="H18" s="80">
        <v>81</v>
      </c>
    </row>
    <row r="19" spans="1:8" x14ac:dyDescent="0.25">
      <c r="A19" s="48">
        <v>2012</v>
      </c>
      <c r="B19" s="156">
        <v>42</v>
      </c>
      <c r="C19" s="11"/>
      <c r="D19" s="80">
        <v>38</v>
      </c>
      <c r="E19" s="80">
        <v>4</v>
      </c>
      <c r="F19" s="80"/>
      <c r="G19" s="80">
        <v>0</v>
      </c>
      <c r="H19" s="80">
        <v>42</v>
      </c>
    </row>
    <row r="20" spans="1:8" x14ac:dyDescent="0.25">
      <c r="A20" s="48">
        <v>2013</v>
      </c>
      <c r="B20" s="156">
        <v>82</v>
      </c>
      <c r="C20" s="11"/>
      <c r="D20" s="80">
        <v>77</v>
      </c>
      <c r="E20" s="80">
        <v>5</v>
      </c>
      <c r="F20" s="80"/>
      <c r="G20" s="80">
        <v>0</v>
      </c>
      <c r="H20" s="80">
        <v>82</v>
      </c>
    </row>
    <row r="21" spans="1:8" x14ac:dyDescent="0.25">
      <c r="A21" s="48">
        <v>2014</v>
      </c>
      <c r="B21" s="156">
        <v>56</v>
      </c>
      <c r="C21" s="11"/>
      <c r="D21" s="80">
        <v>56</v>
      </c>
      <c r="E21" s="80">
        <v>0</v>
      </c>
      <c r="F21" s="80"/>
      <c r="G21" s="80">
        <v>0</v>
      </c>
      <c r="H21" s="80">
        <v>56</v>
      </c>
    </row>
    <row r="22" spans="1:8" x14ac:dyDescent="0.25">
      <c r="A22" s="48">
        <v>2015</v>
      </c>
      <c r="B22" s="156">
        <v>51</v>
      </c>
      <c r="C22" s="11"/>
      <c r="D22" s="80">
        <v>48</v>
      </c>
      <c r="E22" s="80">
        <v>3</v>
      </c>
      <c r="F22" s="80"/>
      <c r="G22" s="80">
        <v>0</v>
      </c>
      <c r="H22" s="80">
        <v>42</v>
      </c>
    </row>
    <row r="23" spans="1:8" x14ac:dyDescent="0.25">
      <c r="A23" s="48">
        <v>2016</v>
      </c>
      <c r="B23" s="156">
        <v>53</v>
      </c>
      <c r="C23" s="11"/>
      <c r="D23" s="80">
        <v>47</v>
      </c>
      <c r="E23" s="80">
        <v>6</v>
      </c>
      <c r="F23" s="80"/>
      <c r="G23" s="80">
        <v>0</v>
      </c>
      <c r="H23" s="80">
        <v>46</v>
      </c>
    </row>
    <row r="24" spans="1:8" x14ac:dyDescent="0.25">
      <c r="A24" s="48">
        <v>2017</v>
      </c>
      <c r="B24" s="156">
        <v>40</v>
      </c>
      <c r="C24" s="11"/>
      <c r="D24" s="80">
        <v>29</v>
      </c>
      <c r="E24" s="80">
        <v>11</v>
      </c>
      <c r="F24" s="80"/>
      <c r="G24" s="80">
        <v>0</v>
      </c>
      <c r="H24" s="80">
        <v>7</v>
      </c>
    </row>
    <row r="25" spans="1:8" x14ac:dyDescent="0.25">
      <c r="A25" s="48">
        <v>2018</v>
      </c>
      <c r="B25" s="159">
        <v>66</v>
      </c>
      <c r="C25" s="11"/>
      <c r="D25" s="80">
        <v>47</v>
      </c>
      <c r="E25" s="80">
        <v>19</v>
      </c>
      <c r="F25" s="80"/>
      <c r="G25" s="80">
        <v>0</v>
      </c>
      <c r="H25" s="80">
        <v>47</v>
      </c>
    </row>
    <row r="26" spans="1:8" x14ac:dyDescent="0.25">
      <c r="A26" s="48">
        <v>2019</v>
      </c>
      <c r="B26" s="163">
        <f>SUM(D26:E26)</f>
        <v>51</v>
      </c>
      <c r="C26" s="11"/>
      <c r="D26" s="80">
        <v>48</v>
      </c>
      <c r="E26" s="80">
        <v>3</v>
      </c>
      <c r="F26" s="80"/>
      <c r="G26" s="80">
        <v>0</v>
      </c>
      <c r="H26" s="80">
        <v>47</v>
      </c>
    </row>
    <row r="27" spans="1:8" ht="15.6" thickBot="1" x14ac:dyDescent="0.3">
      <c r="A27" s="12"/>
      <c r="B27" s="33"/>
      <c r="C27" s="33"/>
      <c r="D27" s="33"/>
      <c r="E27" s="33"/>
      <c r="F27" s="33"/>
      <c r="G27" s="33"/>
      <c r="H27" s="33"/>
    </row>
    <row r="28" spans="1:8" ht="15.6" x14ac:dyDescent="0.3">
      <c r="A28" s="13"/>
      <c r="B28" s="13"/>
      <c r="C28" s="20"/>
      <c r="D28" s="20"/>
      <c r="E28" s="20"/>
      <c r="F28" s="20"/>
      <c r="G28" s="20"/>
      <c r="H28" s="20" t="s">
        <v>19</v>
      </c>
    </row>
    <row r="29" spans="1:8" ht="15.6" x14ac:dyDescent="0.3">
      <c r="A29" s="13"/>
      <c r="B29" s="13"/>
      <c r="C29" s="20"/>
    </row>
    <row r="30" spans="1:8" x14ac:dyDescent="0.25">
      <c r="A30" s="19" t="s">
        <v>3</v>
      </c>
    </row>
    <row r="31" spans="1:8" s="81" customFormat="1" ht="15" customHeight="1" x14ac:dyDescent="0.25">
      <c r="A31" s="63" t="s">
        <v>101</v>
      </c>
      <c r="B31" s="63"/>
      <c r="C31" s="63"/>
      <c r="D31" s="63"/>
      <c r="E31" s="63"/>
      <c r="F31" s="63"/>
      <c r="G31" s="63"/>
      <c r="H31" s="63"/>
    </row>
    <row r="32" spans="1:8" ht="30" customHeight="1" x14ac:dyDescent="0.25">
      <c r="A32" s="226" t="s">
        <v>729</v>
      </c>
      <c r="B32" s="226"/>
      <c r="C32" s="226"/>
      <c r="D32" s="226"/>
      <c r="E32" s="226"/>
      <c r="F32" s="226"/>
      <c r="G32" s="226"/>
      <c r="H32" s="226"/>
    </row>
  </sheetData>
  <mergeCells count="3">
    <mergeCell ref="D4:E4"/>
    <mergeCell ref="G4:H4"/>
    <mergeCell ref="A32:H32"/>
  </mergeCells>
  <hyperlinks>
    <hyperlink ref="J3" location="Contents!A1" display="Contents" xr:uid="{5813F097-76D2-4151-AC81-B37D57756DD9}"/>
    <hyperlink ref="J4" location="Notes!A1" display="Notes" xr:uid="{298ED0C4-2B98-43B1-A4B3-7BFAA065B189}"/>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3285-FAC2-4074-A768-0BBC9C5F6AEA}">
  <dimension ref="A1:K31"/>
  <sheetViews>
    <sheetView workbookViewId="0">
      <selection activeCell="O25" sqref="O25"/>
    </sheetView>
  </sheetViews>
  <sheetFormatPr defaultColWidth="8.90625" defaultRowHeight="15" x14ac:dyDescent="0.25"/>
  <cols>
    <col min="1" max="1" width="11" style="6" customWidth="1"/>
    <col min="2" max="2" width="18" style="6" customWidth="1"/>
    <col min="3" max="3" width="4.54296875" style="6" customWidth="1"/>
    <col min="4" max="5" width="10.1796875" style="6" customWidth="1"/>
    <col min="6" max="6" width="4.54296875" style="6" customWidth="1"/>
    <col min="7" max="8" width="11.54296875" style="6" customWidth="1"/>
    <col min="9" max="9" width="4.54296875" style="6" customWidth="1"/>
    <col min="10" max="10" width="11.54296875" style="6" customWidth="1"/>
    <col min="11" max="16384" width="8.90625" style="6"/>
  </cols>
  <sheetData>
    <row r="1" spans="1:11" ht="16.2" x14ac:dyDescent="0.25">
      <c r="A1" s="7" t="s">
        <v>128</v>
      </c>
      <c r="B1" s="7"/>
      <c r="C1" s="7"/>
      <c r="D1" s="7"/>
      <c r="E1" s="7"/>
      <c r="F1" s="7"/>
      <c r="G1" s="7"/>
      <c r="H1" s="7"/>
      <c r="I1" s="7"/>
    </row>
    <row r="2" spans="1:11" ht="15.6" x14ac:dyDescent="0.3">
      <c r="A2" s="8" t="s">
        <v>548</v>
      </c>
      <c r="B2" s="8"/>
      <c r="C2" s="8"/>
      <c r="D2" s="8"/>
      <c r="E2" s="8"/>
      <c r="F2" s="8"/>
      <c r="G2" s="9" t="s">
        <v>2</v>
      </c>
      <c r="H2" s="8"/>
      <c r="I2" s="8"/>
    </row>
    <row r="3" spans="1:11" ht="15.6" x14ac:dyDescent="0.3">
      <c r="A3" s="8"/>
      <c r="B3" s="8"/>
      <c r="C3" s="8"/>
      <c r="D3" s="8"/>
      <c r="E3" s="8"/>
      <c r="F3" s="8"/>
      <c r="G3" s="9" t="s">
        <v>3</v>
      </c>
      <c r="H3" s="8"/>
      <c r="I3" s="8"/>
      <c r="J3" s="8"/>
      <c r="K3" s="8"/>
    </row>
    <row r="4" spans="1:11" ht="15.6" x14ac:dyDescent="0.25">
      <c r="A4" s="4"/>
      <c r="B4" s="4"/>
      <c r="G4" s="75"/>
    </row>
    <row r="5" spans="1:11" s="75" customFormat="1" ht="28.2" thickBot="1" x14ac:dyDescent="0.3">
      <c r="A5" s="72" t="s">
        <v>15</v>
      </c>
      <c r="B5" s="72" t="s">
        <v>102</v>
      </c>
      <c r="G5" s="6"/>
    </row>
    <row r="6" spans="1:11" x14ac:dyDescent="0.25">
      <c r="A6" s="17"/>
    </row>
    <row r="7" spans="1:11" x14ac:dyDescent="0.25">
      <c r="A7" s="48">
        <v>2000</v>
      </c>
      <c r="B7" s="13">
        <v>43</v>
      </c>
    </row>
    <row r="8" spans="1:11" x14ac:dyDescent="0.25">
      <c r="A8" s="48">
        <v>2001</v>
      </c>
      <c r="B8" s="13">
        <v>39</v>
      </c>
    </row>
    <row r="9" spans="1:11" x14ac:dyDescent="0.25">
      <c r="A9" s="48">
        <v>2002</v>
      </c>
      <c r="B9" s="13">
        <v>46</v>
      </c>
    </row>
    <row r="10" spans="1:11" x14ac:dyDescent="0.25">
      <c r="A10" s="48">
        <v>2003</v>
      </c>
      <c r="B10" s="13">
        <v>33</v>
      </c>
    </row>
    <row r="11" spans="1:11" x14ac:dyDescent="0.25">
      <c r="A11" s="48">
        <v>2004</v>
      </c>
      <c r="B11" s="13">
        <v>26</v>
      </c>
    </row>
    <row r="12" spans="1:11" x14ac:dyDescent="0.25">
      <c r="A12" s="48">
        <v>2005</v>
      </c>
      <c r="B12" s="13">
        <v>76</v>
      </c>
    </row>
    <row r="13" spans="1:11" x14ac:dyDescent="0.25">
      <c r="A13" s="48">
        <v>2006</v>
      </c>
      <c r="B13" s="13">
        <v>97</v>
      </c>
    </row>
    <row r="14" spans="1:11" x14ac:dyDescent="0.25">
      <c r="A14" s="48">
        <v>2007</v>
      </c>
      <c r="B14" s="13">
        <v>184</v>
      </c>
    </row>
    <row r="15" spans="1:11" x14ac:dyDescent="0.25">
      <c r="A15" s="48">
        <v>2008</v>
      </c>
      <c r="B15" s="13">
        <v>68</v>
      </c>
    </row>
    <row r="16" spans="1:11" x14ac:dyDescent="0.25">
      <c r="A16" s="48">
        <v>2009</v>
      </c>
      <c r="B16" s="13">
        <v>153</v>
      </c>
    </row>
    <row r="17" spans="1:9" x14ac:dyDescent="0.25">
      <c r="A17" s="48">
        <v>2010</v>
      </c>
      <c r="B17" s="13">
        <v>79</v>
      </c>
    </row>
    <row r="18" spans="1:9" x14ac:dyDescent="0.25">
      <c r="A18" s="48">
        <v>2011</v>
      </c>
      <c r="B18" s="13">
        <v>59</v>
      </c>
    </row>
    <row r="19" spans="1:9" x14ac:dyDescent="0.25">
      <c r="A19" s="48">
        <v>2012</v>
      </c>
      <c r="B19" s="13">
        <v>21</v>
      </c>
    </row>
    <row r="20" spans="1:9" x14ac:dyDescent="0.25">
      <c r="A20" s="48">
        <v>2013</v>
      </c>
      <c r="B20" s="13">
        <v>186</v>
      </c>
    </row>
    <row r="21" spans="1:9" x14ac:dyDescent="0.25">
      <c r="A21" s="48">
        <v>2014</v>
      </c>
      <c r="B21" s="13">
        <v>51</v>
      </c>
    </row>
    <row r="22" spans="1:9" x14ac:dyDescent="0.25">
      <c r="A22" s="48">
        <v>2015</v>
      </c>
      <c r="B22" s="13">
        <v>17</v>
      </c>
    </row>
    <row r="23" spans="1:9" x14ac:dyDescent="0.25">
      <c r="A23" s="48">
        <v>2016</v>
      </c>
      <c r="B23" s="13">
        <v>10</v>
      </c>
    </row>
    <row r="24" spans="1:9" x14ac:dyDescent="0.25">
      <c r="A24" s="48">
        <v>2017</v>
      </c>
      <c r="B24" s="13">
        <v>17</v>
      </c>
    </row>
    <row r="25" spans="1:9" x14ac:dyDescent="0.25">
      <c r="A25" s="48">
        <v>2018</v>
      </c>
      <c r="B25" s="13">
        <v>6</v>
      </c>
    </row>
    <row r="26" spans="1:9" x14ac:dyDescent="0.25">
      <c r="A26" s="48">
        <v>2019</v>
      </c>
      <c r="B26" s="13">
        <v>3</v>
      </c>
    </row>
    <row r="27" spans="1:9" ht="16.2" thickBot="1" x14ac:dyDescent="0.35">
      <c r="A27" s="12"/>
      <c r="B27" s="33"/>
      <c r="G27" s="20"/>
    </row>
    <row r="28" spans="1:9" ht="15.6" x14ac:dyDescent="0.3">
      <c r="A28" s="13"/>
      <c r="B28" s="20" t="s">
        <v>19</v>
      </c>
      <c r="C28" s="20"/>
      <c r="D28" s="20"/>
      <c r="E28" s="20"/>
      <c r="F28" s="20"/>
      <c r="I28" s="20"/>
    </row>
    <row r="29" spans="1:9" ht="15.6" x14ac:dyDescent="0.3">
      <c r="A29" s="13"/>
      <c r="B29" s="13"/>
      <c r="C29" s="20"/>
    </row>
    <row r="30" spans="1:9" x14ac:dyDescent="0.25">
      <c r="A30" s="19" t="s">
        <v>3</v>
      </c>
      <c r="G30" s="63"/>
    </row>
    <row r="31" spans="1:9" s="81" customFormat="1" ht="15" customHeight="1" x14ac:dyDescent="0.25">
      <c r="A31" s="63" t="s">
        <v>103</v>
      </c>
      <c r="B31" s="63"/>
      <c r="C31" s="63"/>
      <c r="D31" s="63"/>
      <c r="E31" s="63"/>
      <c r="F31" s="63"/>
      <c r="G31" s="6"/>
      <c r="H31" s="63"/>
      <c r="I31" s="63"/>
    </row>
  </sheetData>
  <hyperlinks>
    <hyperlink ref="G2" location="Contents!A1" display="Contents" xr:uid="{858AF292-C8E8-4395-8982-285EC644229F}"/>
    <hyperlink ref="G3" location="Notes!A1" display="Notes" xr:uid="{5A9B0ABC-7ACD-49A4-891A-0249C9FAFD29}"/>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15BB-30F5-42D3-B7D7-178B972B120F}">
  <dimension ref="A1:I31"/>
  <sheetViews>
    <sheetView workbookViewId="0">
      <selection activeCell="L26" sqref="L26"/>
    </sheetView>
  </sheetViews>
  <sheetFormatPr defaultColWidth="8.90625" defaultRowHeight="15" x14ac:dyDescent="0.25"/>
  <cols>
    <col min="1" max="1" width="11" style="6" customWidth="1"/>
    <col min="2" max="2" width="16.6328125" style="6" customWidth="1"/>
    <col min="3" max="3" width="4.54296875" style="6" customWidth="1"/>
    <col min="4" max="5" width="10.1796875" style="6" customWidth="1"/>
    <col min="6" max="6" width="4.54296875" style="6" customWidth="1"/>
    <col min="7" max="8" width="11.54296875" style="6" customWidth="1"/>
    <col min="9" max="9" width="4.54296875" style="6" customWidth="1"/>
    <col min="10" max="10" width="11.54296875" style="6" customWidth="1"/>
    <col min="11" max="16384" width="8.90625" style="6"/>
  </cols>
  <sheetData>
    <row r="1" spans="1:9" ht="16.8" x14ac:dyDescent="0.3">
      <c r="A1" s="7" t="s">
        <v>129</v>
      </c>
      <c r="B1" s="7"/>
      <c r="C1" s="7"/>
      <c r="D1" s="7"/>
      <c r="E1" s="7"/>
      <c r="F1" s="7"/>
      <c r="G1" s="8"/>
      <c r="H1" s="7"/>
      <c r="I1" s="7"/>
    </row>
    <row r="2" spans="1:9" ht="15.6" x14ac:dyDescent="0.3">
      <c r="A2" s="8" t="s">
        <v>548</v>
      </c>
      <c r="B2" s="8"/>
      <c r="C2" s="8"/>
      <c r="D2" s="8"/>
      <c r="F2" s="8"/>
      <c r="G2" s="9" t="s">
        <v>2</v>
      </c>
      <c r="H2" s="8"/>
      <c r="I2" s="8"/>
    </row>
    <row r="3" spans="1:9" ht="15.6" x14ac:dyDescent="0.3">
      <c r="A3" s="8"/>
      <c r="B3" s="8"/>
      <c r="C3" s="8"/>
      <c r="D3" s="8"/>
      <c r="F3" s="8"/>
      <c r="G3" s="9" t="s">
        <v>3</v>
      </c>
      <c r="H3" s="8"/>
      <c r="I3" s="8"/>
    </row>
    <row r="4" spans="1:9" x14ac:dyDescent="0.25">
      <c r="A4" s="4"/>
      <c r="B4" s="4"/>
    </row>
    <row r="5" spans="1:9" s="75" customFormat="1" ht="28.2" thickBot="1" x14ac:dyDescent="0.3">
      <c r="A5" s="72" t="s">
        <v>104</v>
      </c>
      <c r="B5" s="72" t="s">
        <v>105</v>
      </c>
    </row>
    <row r="6" spans="1:9" s="75" customFormat="1" ht="15.6" x14ac:dyDescent="0.25">
      <c r="A6" s="82"/>
      <c r="B6" s="82"/>
    </row>
    <row r="7" spans="1:9" x14ac:dyDescent="0.25">
      <c r="A7" s="48">
        <v>2000</v>
      </c>
      <c r="B7" s="13">
        <v>31</v>
      </c>
    </row>
    <row r="8" spans="1:9" x14ac:dyDescent="0.25">
      <c r="A8" s="48">
        <v>2001</v>
      </c>
      <c r="B8" s="13">
        <v>43</v>
      </c>
    </row>
    <row r="9" spans="1:9" x14ac:dyDescent="0.25">
      <c r="A9" s="48">
        <v>2002</v>
      </c>
      <c r="B9" s="13">
        <v>43</v>
      </c>
    </row>
    <row r="10" spans="1:9" x14ac:dyDescent="0.25">
      <c r="A10" s="48">
        <v>2003</v>
      </c>
      <c r="B10" s="13">
        <v>58</v>
      </c>
    </row>
    <row r="11" spans="1:9" x14ac:dyDescent="0.25">
      <c r="A11" s="48">
        <v>2004</v>
      </c>
      <c r="B11" s="13">
        <v>45</v>
      </c>
    </row>
    <row r="12" spans="1:9" x14ac:dyDescent="0.25">
      <c r="A12" s="48">
        <v>2005</v>
      </c>
      <c r="B12" s="13">
        <v>32</v>
      </c>
    </row>
    <row r="13" spans="1:9" x14ac:dyDescent="0.25">
      <c r="A13" s="48">
        <v>2006</v>
      </c>
      <c r="B13" s="13">
        <v>34</v>
      </c>
    </row>
    <row r="14" spans="1:9" x14ac:dyDescent="0.25">
      <c r="A14" s="48">
        <v>2007</v>
      </c>
      <c r="B14" s="13">
        <v>32</v>
      </c>
    </row>
    <row r="15" spans="1:9" x14ac:dyDescent="0.25">
      <c r="A15" s="48">
        <v>2008</v>
      </c>
      <c r="B15" s="13">
        <v>39</v>
      </c>
    </row>
    <row r="16" spans="1:9" x14ac:dyDescent="0.25">
      <c r="A16" s="48">
        <v>2009</v>
      </c>
      <c r="B16" s="13">
        <v>58</v>
      </c>
    </row>
    <row r="17" spans="1:9" x14ac:dyDescent="0.25">
      <c r="A17" s="48">
        <v>2010</v>
      </c>
      <c r="B17" s="13">
        <v>80</v>
      </c>
    </row>
    <row r="18" spans="1:9" x14ac:dyDescent="0.25">
      <c r="A18" s="48">
        <v>2011</v>
      </c>
      <c r="B18" s="13">
        <v>70</v>
      </c>
    </row>
    <row r="19" spans="1:9" x14ac:dyDescent="0.25">
      <c r="A19" s="48">
        <v>2012</v>
      </c>
      <c r="B19" s="13">
        <v>37</v>
      </c>
    </row>
    <row r="20" spans="1:9" x14ac:dyDescent="0.25">
      <c r="A20" s="48">
        <v>2013</v>
      </c>
      <c r="B20" s="13">
        <v>61</v>
      </c>
    </row>
    <row r="21" spans="1:9" x14ac:dyDescent="0.25">
      <c r="A21" s="48">
        <v>2014</v>
      </c>
      <c r="B21" s="13">
        <v>41</v>
      </c>
    </row>
    <row r="22" spans="1:9" x14ac:dyDescent="0.25">
      <c r="A22" s="48">
        <v>2015</v>
      </c>
      <c r="B22" s="13">
        <v>46</v>
      </c>
    </row>
    <row r="23" spans="1:9" x14ac:dyDescent="0.25">
      <c r="A23" s="48">
        <v>2016</v>
      </c>
      <c r="B23" s="13">
        <v>48</v>
      </c>
    </row>
    <row r="24" spans="1:9" x14ac:dyDescent="0.25">
      <c r="A24" s="48">
        <v>2017</v>
      </c>
      <c r="B24" s="13">
        <v>39</v>
      </c>
    </row>
    <row r="25" spans="1:9" x14ac:dyDescent="0.25">
      <c r="A25" s="48">
        <v>2018</v>
      </c>
      <c r="B25" s="13">
        <v>64</v>
      </c>
    </row>
    <row r="26" spans="1:9" x14ac:dyDescent="0.25">
      <c r="A26" s="48">
        <v>2019</v>
      </c>
      <c r="B26" s="13">
        <v>50</v>
      </c>
    </row>
    <row r="27" spans="1:9" ht="15.6" thickBot="1" x14ac:dyDescent="0.3">
      <c r="A27" s="12"/>
      <c r="B27" s="33"/>
    </row>
    <row r="28" spans="1:9" ht="15.6" x14ac:dyDescent="0.3">
      <c r="A28" s="13"/>
      <c r="B28" s="20" t="s">
        <v>19</v>
      </c>
      <c r="C28" s="20"/>
      <c r="D28" s="20"/>
      <c r="E28" s="20"/>
      <c r="F28" s="20"/>
      <c r="G28" s="20"/>
      <c r="I28" s="20"/>
    </row>
    <row r="29" spans="1:9" ht="15.6" x14ac:dyDescent="0.3">
      <c r="A29" s="13"/>
      <c r="B29" s="13"/>
      <c r="C29" s="20"/>
    </row>
    <row r="30" spans="1:9" x14ac:dyDescent="0.25">
      <c r="A30" s="19" t="s">
        <v>3</v>
      </c>
    </row>
    <row r="31" spans="1:9" s="81" customFormat="1" ht="15" customHeight="1" x14ac:dyDescent="0.25">
      <c r="A31" s="63" t="s">
        <v>731</v>
      </c>
      <c r="B31" s="63"/>
      <c r="C31" s="63"/>
      <c r="D31" s="63"/>
      <c r="E31" s="63"/>
      <c r="F31" s="63"/>
      <c r="G31" s="63"/>
      <c r="H31" s="63"/>
      <c r="I31" s="63"/>
    </row>
  </sheetData>
  <hyperlinks>
    <hyperlink ref="G2" location="Contents!A1" display="Contents" xr:uid="{DE4EE47F-D53F-4D01-BA4A-B20E0914BD08}"/>
    <hyperlink ref="G3" location="Notes!A1" display="Notes" xr:uid="{B20B324D-5B17-4EE7-8202-364AEC8DCD1B}"/>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5297-F0CD-462B-B2B2-7F4DA22837CF}">
  <dimension ref="A1:J22"/>
  <sheetViews>
    <sheetView workbookViewId="0">
      <selection activeCell="K8" sqref="K8"/>
    </sheetView>
  </sheetViews>
  <sheetFormatPr defaultColWidth="8.90625" defaultRowHeight="15" x14ac:dyDescent="0.25"/>
  <cols>
    <col min="1" max="1" width="24.1796875" style="6" customWidth="1"/>
    <col min="2" max="4" width="14.08984375" style="6" customWidth="1"/>
    <col min="5" max="5" width="4.81640625" style="6" customWidth="1"/>
    <col min="6" max="8" width="14.08984375" style="6" customWidth="1"/>
    <col min="9" max="10" width="9.90625" style="6" bestFit="1" customWidth="1"/>
    <col min="11" max="16384" width="8.90625" style="6"/>
  </cols>
  <sheetData>
    <row r="1" spans="1:10" ht="16.2" x14ac:dyDescent="0.25">
      <c r="A1" s="7" t="s">
        <v>957</v>
      </c>
      <c r="B1" s="7"/>
      <c r="C1" s="7"/>
      <c r="D1" s="7"/>
      <c r="E1" s="7"/>
      <c r="F1" s="7"/>
    </row>
    <row r="2" spans="1:10" ht="15.6" x14ac:dyDescent="0.3">
      <c r="A2" s="47" t="s">
        <v>547</v>
      </c>
      <c r="B2" s="8"/>
      <c r="C2" s="8"/>
      <c r="D2" s="8"/>
      <c r="E2" s="8"/>
      <c r="J2" s="9" t="s">
        <v>2</v>
      </c>
    </row>
    <row r="3" spans="1:10" ht="15.6" x14ac:dyDescent="0.3">
      <c r="A3" s="8"/>
      <c r="B3" s="8"/>
      <c r="C3" s="8"/>
      <c r="D3" s="8"/>
      <c r="E3" s="8"/>
      <c r="J3" s="9" t="s">
        <v>3</v>
      </c>
    </row>
    <row r="4" spans="1:10" ht="16.2" thickBot="1" x14ac:dyDescent="0.35">
      <c r="A4" s="4"/>
      <c r="B4" s="4"/>
      <c r="C4" s="4"/>
      <c r="D4" s="4"/>
      <c r="E4" s="4"/>
      <c r="F4" s="4"/>
      <c r="G4" s="4"/>
      <c r="H4" s="61"/>
      <c r="I4" s="4"/>
    </row>
    <row r="5" spans="1:10" ht="15.6" thickBot="1" x14ac:dyDescent="0.3">
      <c r="A5" s="59"/>
      <c r="B5" s="229">
        <v>2018</v>
      </c>
      <c r="C5" s="229"/>
      <c r="D5" s="229"/>
      <c r="E5" s="60"/>
      <c r="F5" s="229">
        <v>2019</v>
      </c>
      <c r="G5" s="229"/>
      <c r="H5" s="229"/>
      <c r="I5" s="21"/>
      <c r="J5" s="22"/>
    </row>
    <row r="6" spans="1:10" s="22" customFormat="1" ht="42.6" thickBot="1" x14ac:dyDescent="0.3">
      <c r="A6" s="55" t="s">
        <v>112</v>
      </c>
      <c r="B6" s="56" t="s">
        <v>64</v>
      </c>
      <c r="C6" s="56" t="s">
        <v>86</v>
      </c>
      <c r="D6" s="56" t="s">
        <v>82</v>
      </c>
      <c r="E6" s="23"/>
      <c r="F6" s="56" t="s">
        <v>64</v>
      </c>
      <c r="G6" s="56" t="s">
        <v>86</v>
      </c>
      <c r="H6" s="56" t="s">
        <v>82</v>
      </c>
      <c r="J6" s="6"/>
    </row>
    <row r="7" spans="1:10" x14ac:dyDescent="0.25">
      <c r="A7" s="17"/>
      <c r="B7" s="24"/>
      <c r="C7" s="24"/>
      <c r="D7" s="24"/>
      <c r="E7" s="24"/>
      <c r="F7" s="24"/>
      <c r="G7" s="24"/>
      <c r="H7" s="24"/>
    </row>
    <row r="8" spans="1:10" x14ac:dyDescent="0.25">
      <c r="A8" s="11" t="s">
        <v>106</v>
      </c>
      <c r="B8" s="25">
        <v>1718</v>
      </c>
      <c r="C8" s="25">
        <v>4270</v>
      </c>
      <c r="D8" s="25">
        <v>5988</v>
      </c>
      <c r="E8" s="25"/>
      <c r="F8" s="25">
        <v>2122</v>
      </c>
      <c r="G8" s="25">
        <v>10902</v>
      </c>
      <c r="H8" s="25">
        <v>13024</v>
      </c>
    </row>
    <row r="9" spans="1:10" x14ac:dyDescent="0.25">
      <c r="A9" s="11" t="s">
        <v>107</v>
      </c>
      <c r="B9" s="25">
        <v>267</v>
      </c>
      <c r="C9" s="25">
        <v>1029</v>
      </c>
      <c r="D9" s="25">
        <v>1296</v>
      </c>
      <c r="E9" s="25"/>
      <c r="F9" s="25">
        <v>299</v>
      </c>
      <c r="G9" s="25">
        <v>1227</v>
      </c>
      <c r="H9" s="25">
        <v>1526</v>
      </c>
    </row>
    <row r="10" spans="1:10" x14ac:dyDescent="0.25">
      <c r="A10" s="11" t="s">
        <v>108</v>
      </c>
      <c r="B10" s="25">
        <v>142</v>
      </c>
      <c r="C10" s="25">
        <v>528</v>
      </c>
      <c r="D10" s="25">
        <v>670</v>
      </c>
      <c r="E10" s="25"/>
      <c r="F10" s="25">
        <v>119</v>
      </c>
      <c r="G10" s="25">
        <v>568</v>
      </c>
      <c r="H10" s="25">
        <v>687</v>
      </c>
    </row>
    <row r="11" spans="1:10" x14ac:dyDescent="0.25">
      <c r="A11" s="11" t="s">
        <v>109</v>
      </c>
      <c r="B11" s="25">
        <v>84</v>
      </c>
      <c r="C11" s="25">
        <v>457</v>
      </c>
      <c r="D11" s="25">
        <v>541</v>
      </c>
      <c r="E11" s="25"/>
      <c r="F11" s="25">
        <v>109</v>
      </c>
      <c r="G11" s="25">
        <v>501</v>
      </c>
      <c r="H11" s="25">
        <v>610</v>
      </c>
    </row>
    <row r="12" spans="1:10" x14ac:dyDescent="0.25">
      <c r="A12" s="11" t="s">
        <v>110</v>
      </c>
      <c r="B12" s="25">
        <v>157</v>
      </c>
      <c r="C12" s="25">
        <v>696</v>
      </c>
      <c r="D12" s="25">
        <v>853</v>
      </c>
      <c r="E12" s="25"/>
      <c r="F12" s="25">
        <v>130</v>
      </c>
      <c r="G12" s="25">
        <v>859</v>
      </c>
      <c r="H12" s="25">
        <v>989</v>
      </c>
    </row>
    <row r="13" spans="1:10" x14ac:dyDescent="0.25">
      <c r="A13" s="11" t="s">
        <v>111</v>
      </c>
      <c r="B13" s="25">
        <v>308</v>
      </c>
      <c r="C13" s="25">
        <v>1740</v>
      </c>
      <c r="D13" s="25">
        <v>2048</v>
      </c>
      <c r="E13" s="25"/>
      <c r="F13" s="25">
        <v>376</v>
      </c>
      <c r="G13" s="25">
        <v>1864</v>
      </c>
      <c r="H13" s="25">
        <v>2240</v>
      </c>
    </row>
    <row r="14" spans="1:10" x14ac:dyDescent="0.25">
      <c r="A14" s="57"/>
      <c r="B14" s="25"/>
      <c r="C14" s="25"/>
      <c r="D14" s="25"/>
      <c r="E14" s="25"/>
      <c r="F14" s="25"/>
      <c r="G14" s="25"/>
      <c r="H14" s="25"/>
    </row>
    <row r="15" spans="1:10" x14ac:dyDescent="0.25">
      <c r="A15" s="58" t="s">
        <v>4</v>
      </c>
      <c r="B15" s="45">
        <v>2676</v>
      </c>
      <c r="C15" s="45">
        <v>8720</v>
      </c>
      <c r="D15" s="45">
        <v>11396</v>
      </c>
      <c r="E15" s="45"/>
      <c r="F15" s="49">
        <f>SUM(F8:F13)</f>
        <v>3155</v>
      </c>
      <c r="G15" s="49">
        <f t="shared" ref="G15:H15" si="0">SUM(G8:G13)</f>
        <v>15921</v>
      </c>
      <c r="H15" s="49">
        <f t="shared" si="0"/>
        <v>19076</v>
      </c>
    </row>
    <row r="16" spans="1:10" x14ac:dyDescent="0.25">
      <c r="A16" s="58"/>
      <c r="B16" s="45"/>
      <c r="C16" s="45"/>
      <c r="D16" s="45"/>
      <c r="E16" s="45"/>
      <c r="F16" s="45"/>
      <c r="G16" s="45"/>
      <c r="H16" s="45"/>
    </row>
    <row r="17" spans="1:8" x14ac:dyDescent="0.25">
      <c r="A17" s="58" t="s">
        <v>81</v>
      </c>
      <c r="B17" s="45"/>
      <c r="C17" s="45"/>
      <c r="D17" s="45"/>
      <c r="E17" s="45"/>
      <c r="F17" s="62">
        <f>(F15-B15)/B15</f>
        <v>0.17899850523168909</v>
      </c>
      <c r="G17" s="62">
        <f>(G15-C15)/C15</f>
        <v>0.82580275229357802</v>
      </c>
      <c r="H17" s="62">
        <f t="shared" ref="H17" si="1">(H15-D15)/D15</f>
        <v>0.6739206739206739</v>
      </c>
    </row>
    <row r="18" spans="1:8" ht="15.6" thickBot="1" x14ac:dyDescent="0.3">
      <c r="A18" s="26"/>
      <c r="B18" s="26"/>
      <c r="C18" s="26"/>
      <c r="D18" s="26"/>
      <c r="E18" s="26"/>
      <c r="F18" s="26"/>
      <c r="G18" s="26"/>
      <c r="H18" s="26"/>
    </row>
    <row r="19" spans="1:8" ht="15.6" x14ac:dyDescent="0.3">
      <c r="A19" s="4"/>
      <c r="B19" s="4"/>
      <c r="C19" s="4"/>
      <c r="D19" s="4"/>
      <c r="E19" s="4"/>
      <c r="F19" s="4"/>
      <c r="G19" s="4"/>
      <c r="H19" s="20" t="s">
        <v>19</v>
      </c>
    </row>
    <row r="20" spans="1:8" x14ac:dyDescent="0.25">
      <c r="A20" s="19" t="s">
        <v>3</v>
      </c>
      <c r="B20" s="14"/>
      <c r="C20" s="14"/>
      <c r="D20" s="14"/>
      <c r="E20" s="14"/>
      <c r="F20" s="14"/>
      <c r="G20" s="14"/>
    </row>
    <row r="21" spans="1:8" s="98" customFormat="1" ht="20.399999999999999" customHeight="1" x14ac:dyDescent="0.25">
      <c r="A21" s="232" t="s">
        <v>113</v>
      </c>
      <c r="B21" s="232"/>
      <c r="C21" s="232"/>
      <c r="D21" s="232"/>
      <c r="E21" s="232"/>
      <c r="F21" s="232"/>
      <c r="G21" s="232"/>
      <c r="H21" s="232"/>
    </row>
    <row r="22" spans="1:8" ht="55.8" customHeight="1" x14ac:dyDescent="0.25">
      <c r="A22" s="227" t="s">
        <v>85</v>
      </c>
      <c r="B22" s="227"/>
      <c r="C22" s="227"/>
      <c r="D22" s="227"/>
      <c r="E22" s="227"/>
      <c r="F22" s="227"/>
      <c r="G22" s="227"/>
      <c r="H22" s="227"/>
    </row>
  </sheetData>
  <mergeCells count="4">
    <mergeCell ref="B5:D5"/>
    <mergeCell ref="F5:H5"/>
    <mergeCell ref="A21:H21"/>
    <mergeCell ref="A22:H22"/>
  </mergeCells>
  <hyperlinks>
    <hyperlink ref="J2" location="Contents!A1" display="Contents" xr:uid="{A40C684D-8B3B-4177-9748-5156011A923F}"/>
    <hyperlink ref="J3" location="Notes!A1" display="Notes" xr:uid="{54295150-64A4-4807-83CC-7A81BA27B19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E8F9-F515-4F52-95C9-826647B1AB5F}">
  <dimension ref="A1:I15"/>
  <sheetViews>
    <sheetView workbookViewId="0">
      <selection activeCell="A3" sqref="A3"/>
    </sheetView>
  </sheetViews>
  <sheetFormatPr defaultColWidth="8.90625" defaultRowHeight="15" x14ac:dyDescent="0.25"/>
  <cols>
    <col min="1" max="1" width="20.90625" style="6" customWidth="1"/>
    <col min="2" max="2" width="9.54296875" style="6" customWidth="1"/>
    <col min="3" max="9" width="9.90625" style="6" bestFit="1" customWidth="1"/>
    <col min="10" max="16384" width="8.90625" style="6"/>
  </cols>
  <sheetData>
    <row r="1" spans="1:9" ht="16.2" x14ac:dyDescent="0.25">
      <c r="A1" s="7" t="s">
        <v>143</v>
      </c>
      <c r="B1" s="7"/>
      <c r="C1" s="7"/>
      <c r="D1" s="7"/>
      <c r="E1" s="7"/>
    </row>
    <row r="2" spans="1:9" ht="15.6" x14ac:dyDescent="0.3">
      <c r="A2" s="47" t="s">
        <v>956</v>
      </c>
      <c r="B2" s="8"/>
      <c r="C2" s="8"/>
      <c r="D2" s="8"/>
      <c r="E2" s="9" t="s">
        <v>2</v>
      </c>
    </row>
    <row r="3" spans="1:9" ht="15.6" x14ac:dyDescent="0.3">
      <c r="A3" s="8"/>
      <c r="B3" s="8"/>
      <c r="C3" s="8"/>
      <c r="D3" s="8"/>
      <c r="E3" s="9" t="s">
        <v>3</v>
      </c>
    </row>
    <row r="4" spans="1:9" x14ac:dyDescent="0.25">
      <c r="A4" s="4"/>
      <c r="B4" s="4"/>
      <c r="C4" s="4"/>
      <c r="D4" s="4"/>
      <c r="E4" s="4"/>
      <c r="F4" s="4"/>
      <c r="G4" s="4"/>
      <c r="H4" s="4"/>
      <c r="I4" s="4"/>
    </row>
    <row r="5" spans="1:9" ht="15.6" thickBot="1" x14ac:dyDescent="0.3">
      <c r="A5" s="10" t="s">
        <v>15</v>
      </c>
      <c r="B5" s="18"/>
      <c r="C5" s="54"/>
      <c r="D5" s="54"/>
      <c r="E5" s="54"/>
      <c r="F5" s="54"/>
      <c r="G5" s="54"/>
      <c r="H5" s="54"/>
    </row>
    <row r="6" spans="1:9" x14ac:dyDescent="0.25">
      <c r="A6" s="17"/>
      <c r="B6" s="11"/>
    </row>
    <row r="7" spans="1:9" x14ac:dyDescent="0.25">
      <c r="A7" s="11">
        <v>2015</v>
      </c>
      <c r="B7" s="25">
        <v>1228</v>
      </c>
    </row>
    <row r="8" spans="1:9" x14ac:dyDescent="0.25">
      <c r="A8" s="11">
        <v>2016</v>
      </c>
      <c r="B8" s="25">
        <v>1306</v>
      </c>
    </row>
    <row r="9" spans="1:9" x14ac:dyDescent="0.25">
      <c r="A9" s="11">
        <v>2017</v>
      </c>
      <c r="B9" s="25">
        <v>1101</v>
      </c>
    </row>
    <row r="10" spans="1:9" x14ac:dyDescent="0.25">
      <c r="A10" s="11">
        <v>2018</v>
      </c>
      <c r="B10" s="25">
        <v>1615</v>
      </c>
    </row>
    <row r="11" spans="1:9" x14ac:dyDescent="0.25">
      <c r="A11" s="11">
        <v>2019</v>
      </c>
      <c r="B11" s="25">
        <v>1354</v>
      </c>
    </row>
    <row r="12" spans="1:9" ht="15.6" thickBot="1" x14ac:dyDescent="0.3">
      <c r="A12" s="12"/>
      <c r="B12" s="33"/>
    </row>
    <row r="13" spans="1:9" ht="15.6" x14ac:dyDescent="0.3">
      <c r="A13" s="13"/>
      <c r="B13" s="20" t="s">
        <v>19</v>
      </c>
    </row>
    <row r="14" spans="1:9" x14ac:dyDescent="0.25">
      <c r="A14" s="157" t="s">
        <v>3</v>
      </c>
      <c r="B14" s="98"/>
      <c r="C14" s="98"/>
      <c r="D14" s="98"/>
      <c r="E14" s="98"/>
      <c r="F14" s="98"/>
      <c r="G14" s="98"/>
    </row>
    <row r="15" spans="1:9" ht="45" customHeight="1" x14ac:dyDescent="0.25">
      <c r="A15" s="226" t="s">
        <v>559</v>
      </c>
      <c r="B15" s="226"/>
      <c r="C15" s="226"/>
      <c r="D15" s="226"/>
      <c r="E15" s="226"/>
      <c r="F15" s="226"/>
      <c r="G15" s="226"/>
    </row>
  </sheetData>
  <mergeCells count="1">
    <mergeCell ref="A15:G15"/>
  </mergeCells>
  <hyperlinks>
    <hyperlink ref="E2" location="Contents!A1" display="Contents" xr:uid="{97873ED4-285C-403C-9F85-FF75EDCD6212}"/>
    <hyperlink ref="E3" location="Notes!A1" display="Notes" xr:uid="{D611A8D2-CE38-4A92-BC34-03C82D0A66F6}"/>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51B5-959D-4DB7-8784-1DD50E018BA9}">
  <dimension ref="A1:J25"/>
  <sheetViews>
    <sheetView workbookViewId="0">
      <selection activeCell="F7" sqref="F7:H12"/>
    </sheetView>
  </sheetViews>
  <sheetFormatPr defaultColWidth="8.90625" defaultRowHeight="15" x14ac:dyDescent="0.25"/>
  <cols>
    <col min="1" max="1" width="27.81640625" style="6" customWidth="1"/>
    <col min="2" max="4" width="12.36328125" style="6" customWidth="1"/>
    <col min="5" max="5" width="4.81640625" style="6" customWidth="1"/>
    <col min="6" max="8" width="12.36328125" style="6" customWidth="1"/>
    <col min="9" max="16384" width="8.90625" style="6"/>
  </cols>
  <sheetData>
    <row r="1" spans="1:10" ht="16.2" x14ac:dyDescent="0.25">
      <c r="A1" s="7" t="s">
        <v>147</v>
      </c>
      <c r="B1" s="7"/>
      <c r="C1" s="7"/>
      <c r="D1" s="7"/>
      <c r="E1" s="7"/>
      <c r="F1" s="7"/>
      <c r="G1" s="7"/>
      <c r="H1" s="7"/>
    </row>
    <row r="2" spans="1:10" ht="15.6" x14ac:dyDescent="0.3">
      <c r="A2" s="47" t="s">
        <v>547</v>
      </c>
      <c r="B2" s="8"/>
      <c r="C2" s="8"/>
      <c r="D2" s="8"/>
      <c r="E2" s="8"/>
      <c r="F2" s="8"/>
      <c r="G2" s="8"/>
      <c r="H2" s="8"/>
      <c r="J2" s="9" t="s">
        <v>2</v>
      </c>
    </row>
    <row r="3" spans="1:10" ht="15.6" x14ac:dyDescent="0.3">
      <c r="A3" s="8"/>
      <c r="B3" s="8"/>
      <c r="C3" s="8"/>
      <c r="D3" s="8"/>
      <c r="E3" s="8"/>
      <c r="F3" s="8"/>
      <c r="G3" s="8"/>
      <c r="H3" s="8"/>
      <c r="J3" s="9" t="s">
        <v>3</v>
      </c>
    </row>
    <row r="4" spans="1:10" ht="16.2" thickBot="1" x14ac:dyDescent="0.35">
      <c r="A4" s="4"/>
      <c r="B4" s="230">
        <v>2018</v>
      </c>
      <c r="C4" s="230"/>
      <c r="D4" s="230"/>
      <c r="F4" s="230">
        <v>2019</v>
      </c>
      <c r="G4" s="230"/>
      <c r="H4" s="230"/>
      <c r="I4" s="4"/>
      <c r="J4" s="82"/>
    </row>
    <row r="5" spans="1:10" s="83" customFormat="1" ht="15.6" thickBot="1" x14ac:dyDescent="0.3">
      <c r="A5" s="155" t="s">
        <v>524</v>
      </c>
      <c r="B5" s="89" t="s">
        <v>145</v>
      </c>
      <c r="C5" s="89" t="s">
        <v>91</v>
      </c>
      <c r="D5" s="89" t="s">
        <v>146</v>
      </c>
      <c r="E5" s="151"/>
      <c r="F5" s="89" t="s">
        <v>145</v>
      </c>
      <c r="G5" s="89" t="s">
        <v>91</v>
      </c>
      <c r="H5" s="89" t="s">
        <v>146</v>
      </c>
      <c r="I5" s="82"/>
      <c r="J5" s="6"/>
    </row>
    <row r="6" spans="1:10" s="83" customFormat="1" x14ac:dyDescent="0.25">
      <c r="A6" s="54"/>
      <c r="B6" s="144"/>
      <c r="C6" s="144"/>
      <c r="D6" s="145"/>
      <c r="E6" s="146"/>
      <c r="F6" s="144"/>
      <c r="G6" s="144"/>
      <c r="H6" s="145"/>
      <c r="I6" s="82"/>
      <c r="J6" s="6"/>
    </row>
    <row r="7" spans="1:10" s="83" customFormat="1" ht="16.2" x14ac:dyDescent="0.25">
      <c r="A7" s="24" t="s">
        <v>525</v>
      </c>
      <c r="B7" s="186">
        <v>19</v>
      </c>
      <c r="C7" s="186">
        <v>2</v>
      </c>
      <c r="D7" s="186">
        <v>12</v>
      </c>
      <c r="E7" s="201"/>
      <c r="F7" s="186">
        <v>14</v>
      </c>
      <c r="G7" s="186">
        <v>1</v>
      </c>
      <c r="H7" s="186">
        <v>7</v>
      </c>
      <c r="I7" s="82"/>
      <c r="J7" s="6"/>
    </row>
    <row r="8" spans="1:10" s="83" customFormat="1" ht="16.2" x14ac:dyDescent="0.25">
      <c r="A8" s="24" t="s">
        <v>526</v>
      </c>
      <c r="B8" s="186">
        <v>89</v>
      </c>
      <c r="C8" s="186">
        <v>16</v>
      </c>
      <c r="D8" s="186">
        <v>82</v>
      </c>
      <c r="E8" s="201"/>
      <c r="F8" s="186">
        <v>84</v>
      </c>
      <c r="G8" s="186">
        <v>5</v>
      </c>
      <c r="H8" s="186">
        <v>75</v>
      </c>
      <c r="I8" s="82"/>
      <c r="J8" s="6"/>
    </row>
    <row r="9" spans="1:10" s="83" customFormat="1" ht="16.2" x14ac:dyDescent="0.25">
      <c r="A9" s="24" t="s">
        <v>527</v>
      </c>
      <c r="B9" s="186">
        <v>10</v>
      </c>
      <c r="C9" s="186">
        <v>0</v>
      </c>
      <c r="D9" s="186">
        <v>10</v>
      </c>
      <c r="E9" s="201"/>
      <c r="F9" s="186">
        <v>12</v>
      </c>
      <c r="G9" s="186">
        <v>4</v>
      </c>
      <c r="H9" s="186">
        <v>6</v>
      </c>
      <c r="I9" s="82"/>
      <c r="J9" s="6"/>
    </row>
    <row r="10" spans="1:10" ht="16.2" x14ac:dyDescent="0.25">
      <c r="A10" s="24" t="s">
        <v>528</v>
      </c>
      <c r="B10" s="186">
        <v>151</v>
      </c>
      <c r="C10" s="186">
        <v>1</v>
      </c>
      <c r="D10" s="186">
        <v>160</v>
      </c>
      <c r="E10" s="201"/>
      <c r="F10" s="186">
        <v>187</v>
      </c>
      <c r="G10" s="186">
        <v>6</v>
      </c>
      <c r="H10" s="186">
        <v>160</v>
      </c>
    </row>
    <row r="11" spans="1:10" ht="16.2" x14ac:dyDescent="0.25">
      <c r="A11" s="24" t="s">
        <v>529</v>
      </c>
      <c r="B11" s="186">
        <v>17</v>
      </c>
      <c r="C11" s="186">
        <v>0</v>
      </c>
      <c r="D11" s="186">
        <v>16</v>
      </c>
      <c r="E11" s="201"/>
      <c r="F11" s="186">
        <v>20</v>
      </c>
      <c r="G11" s="186">
        <v>0</v>
      </c>
      <c r="H11" s="186">
        <v>19</v>
      </c>
    </row>
    <row r="12" spans="1:10" ht="16.2" x14ac:dyDescent="0.25">
      <c r="A12" s="24" t="s">
        <v>530</v>
      </c>
      <c r="B12" s="186">
        <v>156</v>
      </c>
      <c r="C12" s="186">
        <v>9</v>
      </c>
      <c r="D12" s="186">
        <v>73</v>
      </c>
      <c r="E12" s="201"/>
      <c r="F12" s="186">
        <v>225</v>
      </c>
      <c r="G12" s="186">
        <v>13</v>
      </c>
      <c r="H12" s="186">
        <v>138</v>
      </c>
    </row>
    <row r="13" spans="1:10" x14ac:dyDescent="0.25">
      <c r="A13" s="24"/>
      <c r="B13" s="186"/>
      <c r="C13" s="186"/>
      <c r="D13" s="186"/>
      <c r="E13" s="201"/>
      <c r="F13" s="186"/>
      <c r="G13" s="186"/>
      <c r="H13" s="186"/>
    </row>
    <row r="14" spans="1:10" x14ac:dyDescent="0.25">
      <c r="A14" s="93" t="s">
        <v>4</v>
      </c>
      <c r="B14" s="206">
        <v>442</v>
      </c>
      <c r="C14" s="206">
        <v>28</v>
      </c>
      <c r="D14" s="206">
        <v>353</v>
      </c>
      <c r="E14" s="128"/>
      <c r="F14" s="206">
        <f>SUM(F7:F12)</f>
        <v>542</v>
      </c>
      <c r="G14" s="206">
        <f t="shared" ref="G14:H14" si="0">SUM(G7:G12)</f>
        <v>29</v>
      </c>
      <c r="H14" s="206">
        <f t="shared" si="0"/>
        <v>405</v>
      </c>
    </row>
    <row r="15" spans="1:10" ht="16.2" thickBot="1" x14ac:dyDescent="0.3">
      <c r="A15" s="12"/>
      <c r="B15" s="139"/>
      <c r="C15" s="139"/>
      <c r="D15" s="140"/>
      <c r="E15" s="141"/>
      <c r="F15" s="142"/>
      <c r="G15" s="142"/>
      <c r="H15" s="143"/>
    </row>
    <row r="16" spans="1:10" ht="15.6" x14ac:dyDescent="0.3">
      <c r="A16" s="13"/>
      <c r="H16" s="20" t="s">
        <v>19</v>
      </c>
    </row>
    <row r="17" spans="1:8" x14ac:dyDescent="0.25">
      <c r="A17" s="13"/>
    </row>
    <row r="18" spans="1:8" x14ac:dyDescent="0.25">
      <c r="A18" s="19" t="s">
        <v>3</v>
      </c>
    </row>
    <row r="19" spans="1:8" x14ac:dyDescent="0.25">
      <c r="A19" s="227" t="s">
        <v>531</v>
      </c>
      <c r="B19" s="227"/>
      <c r="C19" s="227"/>
      <c r="D19" s="227"/>
      <c r="E19" s="227"/>
      <c r="F19" s="227"/>
      <c r="G19" s="227"/>
      <c r="H19" s="227"/>
    </row>
    <row r="20" spans="1:8" ht="15" customHeight="1" x14ac:dyDescent="0.25">
      <c r="A20" s="227" t="s">
        <v>532</v>
      </c>
      <c r="B20" s="227"/>
      <c r="C20" s="227"/>
      <c r="D20" s="227"/>
      <c r="E20" s="227"/>
      <c r="F20" s="227"/>
      <c r="G20" s="227"/>
      <c r="H20" s="227"/>
    </row>
    <row r="21" spans="1:8" ht="28.5" customHeight="1" x14ac:dyDescent="0.25">
      <c r="A21" s="227" t="s">
        <v>533</v>
      </c>
      <c r="B21" s="227"/>
      <c r="C21" s="227"/>
      <c r="D21" s="227"/>
      <c r="E21" s="227"/>
      <c r="F21" s="227"/>
      <c r="G21" s="227"/>
      <c r="H21" s="227"/>
    </row>
    <row r="22" spans="1:8" x14ac:dyDescent="0.25">
      <c r="A22" s="227" t="s">
        <v>534</v>
      </c>
      <c r="B22" s="227"/>
      <c r="C22" s="227"/>
      <c r="D22" s="227"/>
      <c r="E22" s="227"/>
      <c r="F22" s="227"/>
      <c r="G22" s="227"/>
      <c r="H22" s="227"/>
    </row>
    <row r="23" spans="1:8" x14ac:dyDescent="0.25">
      <c r="A23" s="227" t="s">
        <v>535</v>
      </c>
      <c r="B23" s="227"/>
      <c r="C23" s="227"/>
      <c r="D23" s="227"/>
      <c r="E23" s="227"/>
      <c r="F23" s="227"/>
      <c r="G23" s="227"/>
      <c r="H23" s="227"/>
    </row>
    <row r="24" spans="1:8" x14ac:dyDescent="0.25">
      <c r="A24" s="227" t="s">
        <v>536</v>
      </c>
      <c r="B24" s="227"/>
      <c r="C24" s="227"/>
      <c r="D24" s="227"/>
      <c r="E24" s="227"/>
      <c r="F24" s="227"/>
      <c r="G24" s="227"/>
      <c r="H24" s="227"/>
    </row>
    <row r="25" spans="1:8" x14ac:dyDescent="0.25">
      <c r="A25" s="227" t="s">
        <v>537</v>
      </c>
      <c r="B25" s="227"/>
      <c r="C25" s="227"/>
      <c r="D25" s="227"/>
      <c r="E25" s="227"/>
      <c r="F25" s="227"/>
      <c r="G25" s="227"/>
      <c r="H25" s="227"/>
    </row>
  </sheetData>
  <mergeCells count="9">
    <mergeCell ref="A25:H25"/>
    <mergeCell ref="A19:H19"/>
    <mergeCell ref="A20:H20"/>
    <mergeCell ref="A21:H21"/>
    <mergeCell ref="B4:D4"/>
    <mergeCell ref="F4:H4"/>
    <mergeCell ref="A22:H22"/>
    <mergeCell ref="A23:H23"/>
    <mergeCell ref="A24:H24"/>
  </mergeCells>
  <hyperlinks>
    <hyperlink ref="J2" location="Contents!A1" display="Contents" xr:uid="{3A12C9FD-DE84-4148-9577-6EE47357AD91}"/>
    <hyperlink ref="J3" location="Notes!A1" display="Notes" xr:uid="{4E9EAA5D-7239-4C03-9428-F7CA540E44C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48"/>
  <sheetViews>
    <sheetView workbookViewId="0">
      <selection activeCell="B22" sqref="B22:P24"/>
    </sheetView>
  </sheetViews>
  <sheetFormatPr defaultColWidth="8.90625" defaultRowHeight="13.8" x14ac:dyDescent="0.25"/>
  <cols>
    <col min="1" max="1" width="4.1796875" style="13" customWidth="1"/>
    <col min="2" max="2" width="15" style="13" customWidth="1"/>
    <col min="3" max="16384" width="8.90625" style="13"/>
  </cols>
  <sheetData>
    <row r="1" spans="1:16" x14ac:dyDescent="0.25">
      <c r="A1" s="128" t="s">
        <v>3</v>
      </c>
    </row>
    <row r="2" spans="1:16" ht="15" x14ac:dyDescent="0.25">
      <c r="A2" s="128"/>
      <c r="H2" s="204"/>
    </row>
    <row r="4" spans="1:16" x14ac:dyDescent="0.25">
      <c r="A4" s="7" t="s">
        <v>489</v>
      </c>
    </row>
    <row r="5" spans="1:16" x14ac:dyDescent="0.25">
      <c r="A5" s="7"/>
    </row>
    <row r="6" spans="1:16" ht="15" customHeight="1" x14ac:dyDescent="0.25">
      <c r="B6" s="219" t="s">
        <v>942</v>
      </c>
      <c r="C6" s="219"/>
      <c r="D6" s="219"/>
      <c r="E6" s="219"/>
      <c r="F6" s="219"/>
      <c r="G6" s="219"/>
      <c r="H6" s="219"/>
      <c r="I6" s="219"/>
      <c r="J6" s="219"/>
      <c r="K6" s="219"/>
      <c r="L6" s="219"/>
      <c r="M6" s="219"/>
      <c r="N6" s="219"/>
      <c r="O6" s="219"/>
      <c r="P6" s="219"/>
    </row>
    <row r="7" spans="1:16" x14ac:dyDescent="0.25">
      <c r="B7" s="219"/>
      <c r="C7" s="219"/>
      <c r="D7" s="219"/>
      <c r="E7" s="219"/>
      <c r="F7" s="219"/>
      <c r="G7" s="219"/>
      <c r="H7" s="219"/>
      <c r="I7" s="219"/>
      <c r="J7" s="219"/>
      <c r="K7" s="219"/>
      <c r="L7" s="219"/>
      <c r="M7" s="219"/>
      <c r="N7" s="219"/>
      <c r="O7" s="219"/>
      <c r="P7" s="219"/>
    </row>
    <row r="8" spans="1:16" x14ac:dyDescent="0.25">
      <c r="B8" s="219"/>
      <c r="C8" s="219"/>
      <c r="D8" s="219"/>
      <c r="E8" s="219"/>
      <c r="F8" s="219"/>
      <c r="G8" s="219"/>
      <c r="H8" s="219"/>
      <c r="I8" s="219"/>
      <c r="J8" s="219"/>
      <c r="K8" s="219"/>
      <c r="L8" s="219"/>
      <c r="M8" s="219"/>
      <c r="N8" s="219"/>
      <c r="O8" s="219"/>
      <c r="P8" s="219"/>
    </row>
    <row r="9" spans="1:16" x14ac:dyDescent="0.25">
      <c r="B9" s="219"/>
      <c r="C9" s="219"/>
      <c r="D9" s="219"/>
      <c r="E9" s="219"/>
      <c r="F9" s="219"/>
      <c r="G9" s="219"/>
      <c r="H9" s="219"/>
      <c r="I9" s="219"/>
      <c r="J9" s="219"/>
      <c r="K9" s="219"/>
      <c r="L9" s="219"/>
      <c r="M9" s="219"/>
      <c r="N9" s="219"/>
      <c r="O9" s="219"/>
      <c r="P9" s="219"/>
    </row>
    <row r="11" spans="1:16" ht="15" customHeight="1" x14ac:dyDescent="0.25">
      <c r="B11" s="220" t="s">
        <v>943</v>
      </c>
      <c r="C11" s="219"/>
      <c r="D11" s="219"/>
      <c r="E11" s="219"/>
      <c r="F11" s="219"/>
      <c r="G11" s="219"/>
      <c r="H11" s="219"/>
      <c r="I11" s="219"/>
      <c r="J11" s="219"/>
      <c r="K11" s="219"/>
      <c r="L11" s="219"/>
      <c r="M11" s="219"/>
      <c r="N11" s="219"/>
      <c r="O11" s="219"/>
      <c r="P11" s="219"/>
    </row>
    <row r="12" spans="1:16" x14ac:dyDescent="0.25">
      <c r="B12" s="219"/>
      <c r="C12" s="219"/>
      <c r="D12" s="219"/>
      <c r="E12" s="219"/>
      <c r="F12" s="219"/>
      <c r="G12" s="219"/>
      <c r="H12" s="219"/>
      <c r="I12" s="219"/>
      <c r="J12" s="219"/>
      <c r="K12" s="219"/>
      <c r="L12" s="219"/>
      <c r="M12" s="219"/>
      <c r="N12" s="219"/>
      <c r="O12" s="219"/>
      <c r="P12" s="219"/>
    </row>
    <row r="13" spans="1:16" x14ac:dyDescent="0.25">
      <c r="B13" s="219"/>
      <c r="C13" s="219"/>
      <c r="D13" s="219"/>
      <c r="E13" s="219"/>
      <c r="F13" s="219"/>
      <c r="G13" s="219"/>
      <c r="H13" s="219"/>
      <c r="I13" s="219"/>
      <c r="J13" s="219"/>
      <c r="K13" s="219"/>
      <c r="L13" s="219"/>
      <c r="M13" s="219"/>
      <c r="N13" s="219"/>
      <c r="O13" s="219"/>
      <c r="P13" s="219"/>
    </row>
    <row r="14" spans="1:16" x14ac:dyDescent="0.25">
      <c r="B14" s="164"/>
      <c r="C14" s="164"/>
      <c r="D14" s="164"/>
      <c r="E14" s="164"/>
      <c r="F14" s="164"/>
      <c r="G14" s="164"/>
      <c r="H14" s="164"/>
      <c r="I14" s="164"/>
      <c r="J14" s="164"/>
      <c r="K14" s="164"/>
      <c r="L14" s="164"/>
      <c r="M14" s="164"/>
      <c r="N14" s="164"/>
      <c r="O14" s="164"/>
      <c r="P14" s="164"/>
    </row>
    <row r="15" spans="1:16" ht="13.5" customHeight="1" x14ac:dyDescent="0.25">
      <c r="B15" s="219" t="s">
        <v>944</v>
      </c>
      <c r="C15" s="219"/>
      <c r="D15" s="219"/>
      <c r="E15" s="219"/>
      <c r="F15" s="219"/>
      <c r="G15" s="219"/>
      <c r="H15" s="219"/>
      <c r="I15" s="219"/>
      <c r="J15" s="219"/>
      <c r="K15" s="219"/>
      <c r="L15" s="219"/>
      <c r="M15" s="219"/>
      <c r="N15" s="219"/>
      <c r="O15" s="219"/>
      <c r="P15" s="219"/>
    </row>
    <row r="16" spans="1:16" x14ac:dyDescent="0.25">
      <c r="B16" s="219"/>
      <c r="C16" s="219"/>
      <c r="D16" s="219"/>
      <c r="E16" s="219"/>
      <c r="F16" s="219"/>
      <c r="G16" s="219"/>
      <c r="H16" s="219"/>
      <c r="I16" s="219"/>
      <c r="J16" s="219"/>
      <c r="K16" s="219"/>
      <c r="L16" s="219"/>
      <c r="M16" s="219"/>
      <c r="N16" s="219"/>
      <c r="O16" s="219"/>
      <c r="P16" s="219"/>
    </row>
    <row r="17" spans="2:16" x14ac:dyDescent="0.25">
      <c r="B17" s="219"/>
      <c r="C17" s="219"/>
      <c r="D17" s="219"/>
      <c r="E17" s="219"/>
      <c r="F17" s="219"/>
      <c r="G17" s="219"/>
      <c r="H17" s="219"/>
      <c r="I17" s="219"/>
      <c r="J17" s="219"/>
      <c r="K17" s="219"/>
      <c r="L17" s="219"/>
      <c r="M17" s="219"/>
      <c r="N17" s="219"/>
      <c r="O17" s="219"/>
      <c r="P17" s="219"/>
    </row>
    <row r="19" spans="2:16" x14ac:dyDescent="0.25">
      <c r="B19" s="221" t="s">
        <v>732</v>
      </c>
      <c r="C19" s="221"/>
      <c r="D19" s="221"/>
      <c r="E19" s="221"/>
      <c r="F19" s="221"/>
      <c r="G19" s="221"/>
      <c r="H19" s="221"/>
      <c r="I19" s="221"/>
      <c r="J19" s="221"/>
      <c r="K19" s="221"/>
      <c r="L19" s="221"/>
      <c r="M19" s="221"/>
      <c r="N19" s="221"/>
      <c r="O19" s="221"/>
      <c r="P19" s="221"/>
    </row>
    <row r="20" spans="2:16" x14ac:dyDescent="0.25">
      <c r="B20" s="221"/>
      <c r="C20" s="221"/>
      <c r="D20" s="221"/>
      <c r="E20" s="221"/>
      <c r="F20" s="221"/>
      <c r="G20" s="221"/>
      <c r="H20" s="221"/>
      <c r="I20" s="221"/>
      <c r="J20" s="221"/>
      <c r="K20" s="221"/>
      <c r="L20" s="221"/>
      <c r="M20" s="221"/>
      <c r="N20" s="221"/>
      <c r="O20" s="221"/>
      <c r="P20" s="221"/>
    </row>
    <row r="22" spans="2:16" ht="13.8" customHeight="1" x14ac:dyDescent="0.25">
      <c r="B22" s="222" t="s">
        <v>965</v>
      </c>
      <c r="C22" s="222"/>
      <c r="D22" s="222"/>
      <c r="E22" s="222"/>
      <c r="F22" s="222"/>
      <c r="G22" s="222"/>
      <c r="H22" s="222"/>
      <c r="I22" s="222"/>
      <c r="J22" s="222"/>
      <c r="K22" s="222"/>
      <c r="L22" s="222"/>
      <c r="M22" s="222"/>
      <c r="N22" s="222"/>
      <c r="O22" s="222"/>
      <c r="P22" s="222"/>
    </row>
    <row r="23" spans="2:16" x14ac:dyDescent="0.25">
      <c r="B23" s="222"/>
      <c r="C23" s="222"/>
      <c r="D23" s="222"/>
      <c r="E23" s="222"/>
      <c r="F23" s="222"/>
      <c r="G23" s="222"/>
      <c r="H23" s="222"/>
      <c r="I23" s="222"/>
      <c r="J23" s="222"/>
      <c r="K23" s="222"/>
      <c r="L23" s="222"/>
      <c r="M23" s="222"/>
      <c r="N23" s="222"/>
      <c r="O23" s="222"/>
      <c r="P23" s="222"/>
    </row>
    <row r="24" spans="2:16" x14ac:dyDescent="0.25">
      <c r="B24" s="222"/>
      <c r="C24" s="222"/>
      <c r="D24" s="222"/>
      <c r="E24" s="222"/>
      <c r="F24" s="222"/>
      <c r="G24" s="222"/>
      <c r="H24" s="222"/>
      <c r="I24" s="222"/>
      <c r="J24" s="222"/>
      <c r="K24" s="222"/>
      <c r="L24" s="222"/>
      <c r="M24" s="222"/>
      <c r="N24" s="222"/>
      <c r="O24" s="222"/>
      <c r="P24" s="222"/>
    </row>
    <row r="25" spans="2:16" x14ac:dyDescent="0.25">
      <c r="B25" s="200"/>
      <c r="C25" s="200"/>
      <c r="D25" s="200"/>
      <c r="E25" s="200"/>
      <c r="F25" s="200"/>
      <c r="G25" s="200"/>
      <c r="H25" s="200"/>
      <c r="I25" s="200"/>
      <c r="J25" s="200"/>
      <c r="K25" s="200"/>
      <c r="L25" s="200"/>
      <c r="M25" s="200"/>
      <c r="N25" s="200"/>
      <c r="O25" s="200"/>
      <c r="P25" s="200"/>
    </row>
    <row r="26" spans="2:16" x14ac:dyDescent="0.25">
      <c r="B26" s="13" t="s">
        <v>513</v>
      </c>
      <c r="F26" s="4"/>
    </row>
    <row r="27" spans="2:16" x14ac:dyDescent="0.25">
      <c r="F27" s="4"/>
    </row>
    <row r="28" spans="2:16" x14ac:dyDescent="0.25">
      <c r="B28" s="13" t="s">
        <v>512</v>
      </c>
      <c r="F28" s="4"/>
    </row>
    <row r="29" spans="2:16" x14ac:dyDescent="0.25">
      <c r="B29" s="126" t="s">
        <v>495</v>
      </c>
      <c r="F29" s="4"/>
    </row>
    <row r="30" spans="2:16" x14ac:dyDescent="0.25">
      <c r="B30" s="127" t="s">
        <v>496</v>
      </c>
      <c r="F30" s="4"/>
    </row>
    <row r="31" spans="2:16" x14ac:dyDescent="0.25">
      <c r="B31" s="126" t="s">
        <v>497</v>
      </c>
      <c r="F31" s="4"/>
    </row>
    <row r="32" spans="2:16" x14ac:dyDescent="0.25">
      <c r="F32" s="4"/>
    </row>
    <row r="33" spans="1:16" x14ac:dyDescent="0.25">
      <c r="A33" s="7" t="s">
        <v>490</v>
      </c>
      <c r="F33" s="4"/>
    </row>
    <row r="35" spans="1:16" ht="15" customHeight="1" x14ac:dyDescent="0.25">
      <c r="B35" s="219" t="s">
        <v>491</v>
      </c>
      <c r="C35" s="219"/>
      <c r="D35" s="219"/>
      <c r="E35" s="219"/>
      <c r="F35" s="219"/>
      <c r="G35" s="219"/>
      <c r="H35" s="219"/>
      <c r="I35" s="219"/>
      <c r="J35" s="219"/>
      <c r="K35" s="219"/>
      <c r="L35" s="219"/>
      <c r="M35" s="219"/>
      <c r="N35" s="219"/>
      <c r="O35" s="219"/>
      <c r="P35" s="219"/>
    </row>
    <row r="36" spans="1:16" x14ac:dyDescent="0.25">
      <c r="B36" s="219"/>
      <c r="C36" s="219"/>
      <c r="D36" s="219"/>
      <c r="E36" s="219"/>
      <c r="F36" s="219"/>
      <c r="G36" s="219"/>
      <c r="H36" s="219"/>
      <c r="I36" s="219"/>
      <c r="J36" s="219"/>
      <c r="K36" s="219"/>
      <c r="L36" s="219"/>
      <c r="M36" s="219"/>
      <c r="N36" s="219"/>
      <c r="O36" s="219"/>
      <c r="P36" s="219"/>
    </row>
    <row r="37" spans="1:16" x14ac:dyDescent="0.25">
      <c r="B37" s="219"/>
      <c r="C37" s="219"/>
      <c r="D37" s="219"/>
      <c r="E37" s="219"/>
      <c r="F37" s="219"/>
      <c r="G37" s="219"/>
      <c r="H37" s="219"/>
      <c r="I37" s="219"/>
      <c r="J37" s="219"/>
      <c r="K37" s="219"/>
      <c r="L37" s="219"/>
      <c r="M37" s="219"/>
      <c r="N37" s="219"/>
      <c r="O37" s="219"/>
      <c r="P37" s="219"/>
    </row>
    <row r="39" spans="1:16" x14ac:dyDescent="0.25">
      <c r="B39" s="13" t="s">
        <v>492</v>
      </c>
    </row>
    <row r="40" spans="1:16" x14ac:dyDescent="0.25">
      <c r="B40" s="13" t="s">
        <v>493</v>
      </c>
    </row>
    <row r="41" spans="1:16" x14ac:dyDescent="0.25">
      <c r="B41" s="13" t="s">
        <v>494</v>
      </c>
    </row>
    <row r="43" spans="1:16" x14ac:dyDescent="0.25">
      <c r="A43" s="7" t="s">
        <v>511</v>
      </c>
    </row>
    <row r="44" spans="1:16" x14ac:dyDescent="0.25">
      <c r="A44" s="7"/>
    </row>
    <row r="45" spans="1:16" ht="15" x14ac:dyDescent="0.25">
      <c r="B45" s="13" t="s">
        <v>948</v>
      </c>
      <c r="C45" s="205" t="s">
        <v>947</v>
      </c>
    </row>
    <row r="46" spans="1:16" ht="15" x14ac:dyDescent="0.25">
      <c r="B46" s="13" t="s">
        <v>949</v>
      </c>
      <c r="C46" s="205" t="s">
        <v>950</v>
      </c>
    </row>
    <row r="47" spans="1:16" ht="15" x14ac:dyDescent="0.25">
      <c r="B47" s="13" t="s">
        <v>951</v>
      </c>
      <c r="C47" s="205" t="s">
        <v>952</v>
      </c>
    </row>
    <row r="48" spans="1:16" ht="15" x14ac:dyDescent="0.25">
      <c r="B48" s="13" t="s">
        <v>953</v>
      </c>
      <c r="C48" s="205" t="s">
        <v>954</v>
      </c>
    </row>
  </sheetData>
  <mergeCells count="6">
    <mergeCell ref="B6:P9"/>
    <mergeCell ref="B11:P13"/>
    <mergeCell ref="B15:P17"/>
    <mergeCell ref="B35:P37"/>
    <mergeCell ref="B19:P20"/>
    <mergeCell ref="B22:P24"/>
  </mergeCells>
  <hyperlinks>
    <hyperlink ref="B31" location="'Annex 3'!A1" display="Annex 3: Designs" xr:uid="{AB15F347-6E95-4221-B613-92E53215B594}"/>
    <hyperlink ref="B30" location="'Annex 2'!A1" display="Annex 2: Trade Marks" xr:uid="{E92E6BE6-D366-4DE0-A530-CBD9AE1A37D7}"/>
    <hyperlink ref="B29" location="'Annex 1'!A1" display="Annex 1: Patents" xr:uid="{AA1ECF60-66C7-4181-8BB4-BA8C1B3E912D}"/>
    <hyperlink ref="C45" r:id="rId1" xr:uid="{BA7929B6-7B6E-4182-BD10-CB6ADA819631}"/>
    <hyperlink ref="C46" r:id="rId2" xr:uid="{73BD177E-DA0E-4F17-A479-3E632B7484EB}"/>
    <hyperlink ref="C47" r:id="rId3" xr:uid="{62EB6A67-9704-41A3-9A47-08EBB159BBF9}"/>
    <hyperlink ref="C48" r:id="rId4" xr:uid="{9EA4242A-9CDD-4E5D-B186-6AA2F0A33DF0}"/>
  </hyperlinks>
  <pageMargins left="0.7" right="0.7" top="0.75" bottom="0.75" header="0.3" footer="0.3"/>
  <pageSetup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BEB2-D801-4146-B497-C866430CBA71}">
  <dimension ref="A1:P33"/>
  <sheetViews>
    <sheetView workbookViewId="0">
      <selection activeCell="G8" sqref="G8"/>
    </sheetView>
  </sheetViews>
  <sheetFormatPr defaultColWidth="8.90625" defaultRowHeight="15" x14ac:dyDescent="0.25"/>
  <cols>
    <col min="1" max="1" width="24.1796875" style="6" customWidth="1"/>
    <col min="2" max="5" width="11.54296875" style="22" customWidth="1"/>
    <col min="6" max="6" width="3.90625" style="30" customWidth="1"/>
    <col min="7" max="10" width="11.54296875" style="22" customWidth="1"/>
    <col min="11" max="11" width="3.90625" style="30" customWidth="1"/>
    <col min="12" max="15" width="11.54296875" style="6" customWidth="1"/>
    <col min="16" max="16384" width="8.90625" style="6"/>
  </cols>
  <sheetData>
    <row r="1" spans="1:16" ht="16.2" x14ac:dyDescent="0.25">
      <c r="A1" s="7" t="s">
        <v>566</v>
      </c>
      <c r="P1" s="7"/>
    </row>
    <row r="2" spans="1:16" ht="15.6" x14ac:dyDescent="0.3">
      <c r="A2" s="8" t="s">
        <v>546</v>
      </c>
      <c r="P2" s="9" t="s">
        <v>2</v>
      </c>
    </row>
    <row r="3" spans="1:16" ht="15.6" x14ac:dyDescent="0.3">
      <c r="A3" s="8"/>
      <c r="P3" s="9" t="s">
        <v>3</v>
      </c>
    </row>
    <row r="4" spans="1:16" ht="15.75" customHeight="1" x14ac:dyDescent="0.25">
      <c r="A4" s="4"/>
    </row>
    <row r="5" spans="1:16" ht="15.75" customHeight="1" thickBot="1" x14ac:dyDescent="0.3">
      <c r="A5" s="4"/>
      <c r="B5" s="224">
        <v>2018</v>
      </c>
      <c r="C5" s="224"/>
      <c r="D5" s="224"/>
      <c r="E5" s="224"/>
      <c r="F5" s="31"/>
      <c r="G5" s="224">
        <v>2019</v>
      </c>
      <c r="H5" s="224"/>
      <c r="I5" s="224"/>
      <c r="J5" s="224"/>
      <c r="K5" s="31"/>
      <c r="L5" s="225" t="s">
        <v>549</v>
      </c>
      <c r="M5" s="225"/>
      <c r="N5" s="225"/>
      <c r="O5" s="225"/>
    </row>
    <row r="6" spans="1:16" ht="28.2" thickBot="1" x14ac:dyDescent="0.3">
      <c r="A6" s="51" t="s">
        <v>38</v>
      </c>
      <c r="B6" s="89" t="s">
        <v>205</v>
      </c>
      <c r="C6" s="89" t="s">
        <v>204</v>
      </c>
      <c r="D6" s="89" t="s">
        <v>206</v>
      </c>
      <c r="E6" s="90" t="s">
        <v>207</v>
      </c>
      <c r="F6" s="90"/>
      <c r="G6" s="89" t="s">
        <v>205</v>
      </c>
      <c r="H6" s="89" t="s">
        <v>204</v>
      </c>
      <c r="I6" s="89" t="s">
        <v>206</v>
      </c>
      <c r="J6" s="90" t="s">
        <v>207</v>
      </c>
      <c r="K6" s="90"/>
      <c r="L6" s="89" t="s">
        <v>205</v>
      </c>
      <c r="M6" s="89" t="s">
        <v>204</v>
      </c>
      <c r="N6" s="89" t="s">
        <v>206</v>
      </c>
      <c r="O6" s="90" t="s">
        <v>207</v>
      </c>
    </row>
    <row r="7" spans="1:16" x14ac:dyDescent="0.25">
      <c r="A7" s="17"/>
      <c r="B7" s="24"/>
      <c r="C7" s="24"/>
      <c r="D7" s="24"/>
      <c r="E7" s="24"/>
      <c r="F7" s="24"/>
      <c r="G7" s="24"/>
      <c r="H7" s="24"/>
      <c r="I7" s="24"/>
      <c r="J7" s="24"/>
      <c r="K7" s="24"/>
      <c r="L7" s="24"/>
      <c r="M7" s="24"/>
      <c r="N7" s="24"/>
      <c r="O7" s="24"/>
    </row>
    <row r="8" spans="1:16" x14ac:dyDescent="0.25">
      <c r="A8" s="17" t="s">
        <v>39</v>
      </c>
      <c r="B8" s="45">
        <v>66875</v>
      </c>
      <c r="C8" s="45">
        <v>139174</v>
      </c>
      <c r="D8" s="45">
        <v>57633</v>
      </c>
      <c r="E8" s="45">
        <v>122165</v>
      </c>
      <c r="F8" s="45"/>
      <c r="G8" s="49">
        <f>SUM(G10:G22)</f>
        <v>68687</v>
      </c>
      <c r="H8" s="49">
        <f t="shared" ref="H8:J8" si="0">SUM(H10:H22)</f>
        <v>142155</v>
      </c>
      <c r="I8" s="49">
        <f t="shared" si="0"/>
        <v>58687</v>
      </c>
      <c r="J8" s="49">
        <f t="shared" si="0"/>
        <v>124320</v>
      </c>
      <c r="K8" s="45"/>
      <c r="L8" s="46">
        <f>(G8-B8)/B8 *100</f>
        <v>2.7095327102803735</v>
      </c>
      <c r="M8" s="46">
        <f>(H8-C8)/C8 *100</f>
        <v>2.1419230603417305</v>
      </c>
      <c r="N8" s="46">
        <f t="shared" ref="N8:O8" si="1">(I8-D8)/D8 *100</f>
        <v>1.828813353460691</v>
      </c>
      <c r="O8" s="46">
        <f t="shared" si="1"/>
        <v>1.7640076945115213</v>
      </c>
    </row>
    <row r="9" spans="1:16" x14ac:dyDescent="0.25">
      <c r="A9" s="11"/>
      <c r="B9" s="11"/>
      <c r="C9" s="11"/>
      <c r="D9" s="25"/>
      <c r="E9" s="25"/>
      <c r="F9" s="25"/>
      <c r="G9" s="11"/>
      <c r="H9" s="11"/>
      <c r="I9" s="25"/>
      <c r="J9" s="25"/>
      <c r="K9" s="25"/>
      <c r="L9" s="35"/>
      <c r="M9" s="35"/>
      <c r="N9" s="35"/>
      <c r="O9" s="35"/>
    </row>
    <row r="10" spans="1:16" x14ac:dyDescent="0.25">
      <c r="A10" s="11" t="s">
        <v>26</v>
      </c>
      <c r="B10" s="25">
        <v>3015</v>
      </c>
      <c r="C10" s="25">
        <v>6220</v>
      </c>
      <c r="D10" s="25">
        <v>2621</v>
      </c>
      <c r="E10" s="25">
        <v>5538</v>
      </c>
      <c r="F10" s="25"/>
      <c r="G10" s="25">
        <v>3180</v>
      </c>
      <c r="H10" s="25">
        <v>6392</v>
      </c>
      <c r="I10" s="25">
        <v>2688</v>
      </c>
      <c r="J10" s="25">
        <v>5499</v>
      </c>
      <c r="K10" s="25"/>
      <c r="L10" s="35">
        <f t="shared" ref="L10:L21" si="2">(G10-B10)/B10 *100</f>
        <v>5.4726368159203984</v>
      </c>
      <c r="M10" s="35">
        <f t="shared" ref="M10:M21" si="3">(H10-C10)/C10 *100</f>
        <v>2.765273311897106</v>
      </c>
      <c r="N10" s="35">
        <f t="shared" ref="N10:N21" si="4">(I10-D10)/D10 *100</f>
        <v>2.5562762304463948</v>
      </c>
      <c r="O10" s="35">
        <f t="shared" ref="O10:O21" si="5">(J10-E10)/E10 *100</f>
        <v>-0.70422535211267612</v>
      </c>
    </row>
    <row r="11" spans="1:16" x14ac:dyDescent="0.25">
      <c r="A11" s="11" t="s">
        <v>27</v>
      </c>
      <c r="B11" s="25">
        <v>4893</v>
      </c>
      <c r="C11" s="25">
        <v>9970</v>
      </c>
      <c r="D11" s="25">
        <v>4234</v>
      </c>
      <c r="E11" s="25">
        <v>8601</v>
      </c>
      <c r="F11" s="25"/>
      <c r="G11" s="25">
        <v>5174</v>
      </c>
      <c r="H11" s="25">
        <v>10323</v>
      </c>
      <c r="I11" s="25">
        <v>4438</v>
      </c>
      <c r="J11" s="25">
        <v>9157</v>
      </c>
      <c r="K11" s="25"/>
      <c r="L11" s="35">
        <f t="shared" si="2"/>
        <v>5.7428980175761293</v>
      </c>
      <c r="M11" s="35">
        <f t="shared" si="3"/>
        <v>3.54062186559679</v>
      </c>
      <c r="N11" s="35">
        <f t="shared" si="4"/>
        <v>4.8181388757675956</v>
      </c>
      <c r="O11" s="35">
        <f t="shared" si="5"/>
        <v>6.4643646087664219</v>
      </c>
    </row>
    <row r="12" spans="1:16" x14ac:dyDescent="0.25">
      <c r="A12" s="11" t="s">
        <v>28</v>
      </c>
      <c r="B12" s="25">
        <v>21107</v>
      </c>
      <c r="C12" s="25">
        <v>47855</v>
      </c>
      <c r="D12" s="25">
        <v>18018</v>
      </c>
      <c r="E12" s="25">
        <v>41139</v>
      </c>
      <c r="F12" s="25"/>
      <c r="G12" s="25">
        <v>22244</v>
      </c>
      <c r="H12" s="25">
        <v>49840</v>
      </c>
      <c r="I12" s="25">
        <v>19111</v>
      </c>
      <c r="J12" s="25">
        <v>43843</v>
      </c>
      <c r="K12" s="25"/>
      <c r="L12" s="35">
        <f t="shared" si="2"/>
        <v>5.3868384896006063</v>
      </c>
      <c r="M12" s="35">
        <f t="shared" si="3"/>
        <v>4.1479469229965522</v>
      </c>
      <c r="N12" s="35">
        <f t="shared" si="4"/>
        <v>6.0661560661560667</v>
      </c>
      <c r="O12" s="35">
        <f t="shared" si="5"/>
        <v>6.5728384258246439</v>
      </c>
    </row>
    <row r="13" spans="1:16" x14ac:dyDescent="0.25">
      <c r="A13" s="11" t="s">
        <v>29</v>
      </c>
      <c r="B13" s="25">
        <v>1432</v>
      </c>
      <c r="C13" s="25">
        <v>2827</v>
      </c>
      <c r="D13" s="25">
        <v>1225</v>
      </c>
      <c r="E13" s="25">
        <v>2628</v>
      </c>
      <c r="F13" s="25"/>
      <c r="G13" s="25">
        <v>1390</v>
      </c>
      <c r="H13" s="25">
        <v>2611</v>
      </c>
      <c r="I13" s="25">
        <v>1236</v>
      </c>
      <c r="J13" s="25">
        <v>2359</v>
      </c>
      <c r="K13" s="25"/>
      <c r="L13" s="35">
        <f t="shared" si="2"/>
        <v>-2.9329608938547485</v>
      </c>
      <c r="M13" s="35">
        <f t="shared" si="3"/>
        <v>-7.6406084188185357</v>
      </c>
      <c r="N13" s="35">
        <f t="shared" si="4"/>
        <v>0.89795918367346939</v>
      </c>
      <c r="O13" s="35">
        <f t="shared" si="5"/>
        <v>-10.235920852359207</v>
      </c>
    </row>
    <row r="14" spans="1:16" x14ac:dyDescent="0.25">
      <c r="A14" s="11" t="s">
        <v>30</v>
      </c>
      <c r="B14" s="25">
        <v>6586</v>
      </c>
      <c r="C14" s="25">
        <v>12230</v>
      </c>
      <c r="D14" s="25">
        <v>5558</v>
      </c>
      <c r="E14" s="25">
        <v>10589</v>
      </c>
      <c r="F14" s="25"/>
      <c r="G14" s="25">
        <v>6796</v>
      </c>
      <c r="H14" s="25">
        <v>13118</v>
      </c>
      <c r="I14" s="25">
        <v>5761</v>
      </c>
      <c r="J14" s="25">
        <v>11279</v>
      </c>
      <c r="K14" s="25"/>
      <c r="L14" s="35">
        <f t="shared" si="2"/>
        <v>3.1885818402672337</v>
      </c>
      <c r="M14" s="35">
        <f t="shared" si="3"/>
        <v>7.2608340147179069</v>
      </c>
      <c r="N14" s="35">
        <f t="shared" si="4"/>
        <v>3.6523929471032743</v>
      </c>
      <c r="O14" s="35">
        <f t="shared" si="5"/>
        <v>6.5161960525073184</v>
      </c>
    </row>
    <row r="15" spans="1:16" x14ac:dyDescent="0.25">
      <c r="A15" s="11" t="s">
        <v>31</v>
      </c>
      <c r="B15" s="25">
        <v>783</v>
      </c>
      <c r="C15" s="25">
        <v>1429</v>
      </c>
      <c r="D15" s="25">
        <v>660</v>
      </c>
      <c r="E15" s="25">
        <v>1201</v>
      </c>
      <c r="F15" s="25"/>
      <c r="G15" s="25">
        <v>808</v>
      </c>
      <c r="H15" s="25">
        <v>1518</v>
      </c>
      <c r="I15" s="25">
        <v>679</v>
      </c>
      <c r="J15" s="25">
        <v>1306</v>
      </c>
      <c r="K15" s="25"/>
      <c r="L15" s="35">
        <f t="shared" si="2"/>
        <v>3.1928480204342273</v>
      </c>
      <c r="M15" s="35">
        <f t="shared" si="3"/>
        <v>6.2281315605318399</v>
      </c>
      <c r="N15" s="35">
        <f t="shared" si="4"/>
        <v>2.8787878787878789</v>
      </c>
      <c r="O15" s="35">
        <f t="shared" si="5"/>
        <v>8.7427144046627809</v>
      </c>
    </row>
    <row r="16" spans="1:16" x14ac:dyDescent="0.25">
      <c r="A16" s="11" t="s">
        <v>32</v>
      </c>
      <c r="B16" s="25">
        <v>3494</v>
      </c>
      <c r="C16" s="25">
        <v>7288</v>
      </c>
      <c r="D16" s="25">
        <v>2963</v>
      </c>
      <c r="E16" s="25">
        <v>6548</v>
      </c>
      <c r="F16" s="25"/>
      <c r="G16" s="25">
        <v>3744</v>
      </c>
      <c r="H16" s="25">
        <v>7836</v>
      </c>
      <c r="I16" s="25">
        <v>3122</v>
      </c>
      <c r="J16" s="25">
        <v>6712</v>
      </c>
      <c r="K16" s="25"/>
      <c r="L16" s="35">
        <f t="shared" si="2"/>
        <v>7.1551230681167715</v>
      </c>
      <c r="M16" s="35">
        <f t="shared" si="3"/>
        <v>7.5192096597146003</v>
      </c>
      <c r="N16" s="35">
        <f t="shared" si="4"/>
        <v>5.3661829227134659</v>
      </c>
      <c r="O16" s="35">
        <f t="shared" si="5"/>
        <v>2.504581551618815</v>
      </c>
    </row>
    <row r="17" spans="1:15" x14ac:dyDescent="0.25">
      <c r="A17" s="11" t="s">
        <v>33</v>
      </c>
      <c r="B17" s="25">
        <v>10046</v>
      </c>
      <c r="C17" s="25">
        <v>20784</v>
      </c>
      <c r="D17" s="25">
        <v>8909</v>
      </c>
      <c r="E17" s="25">
        <v>18738</v>
      </c>
      <c r="F17" s="25"/>
      <c r="G17" s="25">
        <v>9781</v>
      </c>
      <c r="H17" s="25">
        <v>19586</v>
      </c>
      <c r="I17" s="25">
        <v>8312</v>
      </c>
      <c r="J17" s="25">
        <v>17294</v>
      </c>
      <c r="K17" s="25"/>
      <c r="L17" s="35">
        <f t="shared" si="2"/>
        <v>-2.637865817240693</v>
      </c>
      <c r="M17" s="35">
        <f t="shared" si="3"/>
        <v>-5.7640492686682059</v>
      </c>
      <c r="N17" s="35">
        <f t="shared" si="4"/>
        <v>-6.7010887866202715</v>
      </c>
      <c r="O17" s="35">
        <f t="shared" si="5"/>
        <v>-7.7062653431529515</v>
      </c>
    </row>
    <row r="18" spans="1:15" x14ac:dyDescent="0.25">
      <c r="A18" s="11" t="s">
        <v>34</v>
      </c>
      <c r="B18" s="25">
        <v>5269</v>
      </c>
      <c r="C18" s="25">
        <v>10390</v>
      </c>
      <c r="D18" s="25">
        <v>4520</v>
      </c>
      <c r="E18" s="25">
        <v>8970</v>
      </c>
      <c r="F18" s="25"/>
      <c r="G18" s="25">
        <v>5363</v>
      </c>
      <c r="H18" s="25">
        <v>10715</v>
      </c>
      <c r="I18" s="25">
        <v>4676</v>
      </c>
      <c r="J18" s="25">
        <v>9469</v>
      </c>
      <c r="K18" s="25"/>
      <c r="L18" s="35">
        <f t="shared" si="2"/>
        <v>1.7840197380907192</v>
      </c>
      <c r="M18" s="35">
        <f t="shared" si="3"/>
        <v>3.1280076997112611</v>
      </c>
      <c r="N18" s="35">
        <f t="shared" si="4"/>
        <v>3.4513274336283186</v>
      </c>
      <c r="O18" s="35">
        <f t="shared" si="5"/>
        <v>5.5629877369007801</v>
      </c>
    </row>
    <row r="19" spans="1:15" x14ac:dyDescent="0.25">
      <c r="A19" s="11" t="s">
        <v>35</v>
      </c>
      <c r="B19" s="25">
        <v>1809</v>
      </c>
      <c r="C19" s="25">
        <v>3693</v>
      </c>
      <c r="D19" s="25">
        <v>1598</v>
      </c>
      <c r="E19" s="25">
        <v>3159</v>
      </c>
      <c r="F19" s="25"/>
      <c r="G19" s="25">
        <v>1781</v>
      </c>
      <c r="H19" s="25">
        <v>3304</v>
      </c>
      <c r="I19" s="25">
        <v>1509</v>
      </c>
      <c r="J19" s="25">
        <v>2949</v>
      </c>
      <c r="K19" s="25"/>
      <c r="L19" s="35">
        <f t="shared" si="2"/>
        <v>-1.5478164731896076</v>
      </c>
      <c r="M19" s="35">
        <f t="shared" si="3"/>
        <v>-10.533441646357975</v>
      </c>
      <c r="N19" s="35">
        <f t="shared" si="4"/>
        <v>-5.5694618272841048</v>
      </c>
      <c r="O19" s="35">
        <f t="shared" si="5"/>
        <v>-6.6476733143399818</v>
      </c>
    </row>
    <row r="20" spans="1:15" x14ac:dyDescent="0.25">
      <c r="A20" s="11" t="s">
        <v>36</v>
      </c>
      <c r="B20" s="25">
        <v>4365</v>
      </c>
      <c r="C20" s="25">
        <v>8593</v>
      </c>
      <c r="D20" s="25">
        <v>3813</v>
      </c>
      <c r="E20" s="25">
        <v>7768</v>
      </c>
      <c r="F20" s="25"/>
      <c r="G20" s="25">
        <v>4377</v>
      </c>
      <c r="H20" s="25">
        <v>8885</v>
      </c>
      <c r="I20" s="25">
        <v>3694</v>
      </c>
      <c r="J20" s="25">
        <v>7687</v>
      </c>
      <c r="K20" s="25"/>
      <c r="L20" s="35">
        <f t="shared" si="2"/>
        <v>0.27491408934707906</v>
      </c>
      <c r="M20" s="35">
        <f t="shared" si="3"/>
        <v>3.3981147445595252</v>
      </c>
      <c r="N20" s="35">
        <f t="shared" si="4"/>
        <v>-3.1209021767637029</v>
      </c>
      <c r="O20" s="35">
        <f t="shared" si="5"/>
        <v>-1.0427394438722966</v>
      </c>
    </row>
    <row r="21" spans="1:15" x14ac:dyDescent="0.25">
      <c r="A21" s="11" t="s">
        <v>203</v>
      </c>
      <c r="B21" s="25">
        <v>3978</v>
      </c>
      <c r="C21" s="25">
        <v>7724</v>
      </c>
      <c r="D21" s="25">
        <v>3418</v>
      </c>
      <c r="E21" s="25">
        <v>7090</v>
      </c>
      <c r="F21" s="25"/>
      <c r="G21" s="25">
        <v>3955</v>
      </c>
      <c r="H21" s="25">
        <v>7841</v>
      </c>
      <c r="I21" s="25">
        <v>3360</v>
      </c>
      <c r="J21" s="25">
        <v>6600</v>
      </c>
      <c r="K21" s="25"/>
      <c r="L21" s="35">
        <f t="shared" si="2"/>
        <v>-0.57817998994469588</v>
      </c>
      <c r="M21" s="35">
        <f t="shared" si="3"/>
        <v>1.5147591921284309</v>
      </c>
      <c r="N21" s="35">
        <f t="shared" si="4"/>
        <v>-1.6968987712112347</v>
      </c>
      <c r="O21" s="35">
        <f t="shared" si="5"/>
        <v>-6.9111424541607906</v>
      </c>
    </row>
    <row r="22" spans="1:15" ht="16.2" x14ac:dyDescent="0.25">
      <c r="A22" s="11" t="s">
        <v>567</v>
      </c>
      <c r="B22" s="25">
        <v>98</v>
      </c>
      <c r="C22" s="25">
        <v>171</v>
      </c>
      <c r="D22" s="25">
        <v>96</v>
      </c>
      <c r="E22" s="25">
        <v>196</v>
      </c>
      <c r="F22" s="25"/>
      <c r="G22" s="25">
        <v>94</v>
      </c>
      <c r="H22" s="25">
        <v>186</v>
      </c>
      <c r="I22" s="25">
        <v>101</v>
      </c>
      <c r="J22" s="25">
        <v>166</v>
      </c>
      <c r="K22" s="25"/>
      <c r="L22" s="35">
        <f t="shared" ref="L22" si="6">(G22-B22)/B22 *100</f>
        <v>-4.0816326530612246</v>
      </c>
      <c r="M22" s="35">
        <f t="shared" ref="M22" si="7">(H22-C22)/C22 *100</f>
        <v>8.7719298245614024</v>
      </c>
      <c r="N22" s="35">
        <f t="shared" ref="N22" si="8">(I22-D22)/D22 *100</f>
        <v>5.2083333333333339</v>
      </c>
      <c r="O22" s="35">
        <f t="shared" ref="O22" si="9">(J22-E22)/E22 *100</f>
        <v>-15.306122448979592</v>
      </c>
    </row>
    <row r="23" spans="1:15" ht="15.6" thickBot="1" x14ac:dyDescent="0.3">
      <c r="A23" s="12"/>
      <c r="B23" s="26"/>
      <c r="C23" s="26"/>
      <c r="D23" s="26"/>
      <c r="E23" s="26"/>
      <c r="F23" s="26"/>
      <c r="G23" s="26"/>
      <c r="H23" s="26"/>
      <c r="I23" s="26"/>
      <c r="J23" s="26"/>
      <c r="K23" s="26"/>
      <c r="L23" s="26"/>
      <c r="M23" s="26"/>
      <c r="N23" s="26"/>
      <c r="O23" s="26"/>
    </row>
    <row r="24" spans="1:15" ht="15.6" x14ac:dyDescent="0.3">
      <c r="A24" s="13"/>
      <c r="B24" s="27"/>
      <c r="C24" s="27"/>
      <c r="D24" s="27"/>
      <c r="E24" s="27"/>
      <c r="F24" s="32"/>
      <c r="G24" s="27"/>
      <c r="H24" s="27"/>
      <c r="I24" s="27"/>
      <c r="J24" s="28"/>
      <c r="K24" s="32"/>
      <c r="O24" s="20" t="s">
        <v>19</v>
      </c>
    </row>
    <row r="25" spans="1:15" x14ac:dyDescent="0.25">
      <c r="A25" s="19" t="s">
        <v>3</v>
      </c>
    </row>
    <row r="26" spans="1:15" ht="15.6" x14ac:dyDescent="0.25">
      <c r="A26" s="14" t="s">
        <v>208</v>
      </c>
    </row>
    <row r="27" spans="1:15" ht="15.6" x14ac:dyDescent="0.25">
      <c r="A27" s="14" t="s">
        <v>47</v>
      </c>
    </row>
    <row r="28" spans="1:15" ht="15.6" x14ac:dyDescent="0.25">
      <c r="A28" s="14" t="s">
        <v>569</v>
      </c>
    </row>
    <row r="29" spans="1:15" ht="15.6" x14ac:dyDescent="0.25">
      <c r="A29" s="14" t="s">
        <v>568</v>
      </c>
    </row>
    <row r="30" spans="1:15" x14ac:dyDescent="0.25">
      <c r="E30" s="30"/>
      <c r="F30" s="22"/>
      <c r="J30" s="30"/>
      <c r="K30" s="6"/>
    </row>
    <row r="31" spans="1:15" x14ac:dyDescent="0.25">
      <c r="E31" s="30"/>
      <c r="F31" s="22"/>
      <c r="J31" s="30"/>
      <c r="K31" s="6"/>
    </row>
    <row r="32" spans="1:15" x14ac:dyDescent="0.25">
      <c r="E32" s="30"/>
      <c r="F32" s="22"/>
      <c r="J32" s="30"/>
      <c r="K32" s="6"/>
    </row>
    <row r="33" spans="5:11" x14ac:dyDescent="0.25">
      <c r="E33" s="30"/>
      <c r="F33" s="22"/>
      <c r="J33" s="30"/>
      <c r="K33" s="6"/>
    </row>
  </sheetData>
  <mergeCells count="3">
    <mergeCell ref="G5:J5"/>
    <mergeCell ref="L5:O5"/>
    <mergeCell ref="B5:E5"/>
  </mergeCells>
  <hyperlinks>
    <hyperlink ref="P2" location="Contents!A1" display="Contents" xr:uid="{6B1EA1E7-956C-40DC-90A5-613B18C18F00}"/>
    <hyperlink ref="P3" location="Notes!A1" display="Notes" xr:uid="{ED707A34-DBD5-48EE-8E28-51B064D6EE82}"/>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64F3-4CDD-486D-8028-83610AAB8E92}">
  <dimension ref="A1:P161"/>
  <sheetViews>
    <sheetView workbookViewId="0">
      <selection activeCell="L9" sqref="L9"/>
    </sheetView>
  </sheetViews>
  <sheetFormatPr defaultColWidth="8.90625" defaultRowHeight="15" x14ac:dyDescent="0.25"/>
  <cols>
    <col min="1" max="1" width="26" style="6" customWidth="1"/>
    <col min="2" max="5" width="12.453125" style="22" customWidth="1"/>
    <col min="6" max="6" width="3.81640625" style="30" customWidth="1"/>
    <col min="7" max="10" width="12.453125" style="22" customWidth="1"/>
    <col min="11" max="11" width="3.81640625" style="30" customWidth="1"/>
    <col min="12" max="15" width="11" style="6" customWidth="1"/>
    <col min="16" max="16384" width="8.90625" style="6"/>
  </cols>
  <sheetData>
    <row r="1" spans="1:16" ht="16.2" x14ac:dyDescent="0.25">
      <c r="A1" s="7" t="s">
        <v>570</v>
      </c>
      <c r="P1" s="7"/>
    </row>
    <row r="2" spans="1:16" ht="15.6" x14ac:dyDescent="0.3">
      <c r="A2" s="8" t="s">
        <v>547</v>
      </c>
      <c r="P2" s="9" t="s">
        <v>2</v>
      </c>
    </row>
    <row r="3" spans="1:16" ht="15.6" x14ac:dyDescent="0.3">
      <c r="A3" s="8"/>
      <c r="P3" s="9" t="s">
        <v>3</v>
      </c>
    </row>
    <row r="4" spans="1:16" ht="15.6" x14ac:dyDescent="0.3">
      <c r="A4" s="8"/>
    </row>
    <row r="5" spans="1:16" ht="15.75" customHeight="1" thickBot="1" x14ac:dyDescent="0.3">
      <c r="A5" s="4"/>
      <c r="B5" s="224">
        <v>2018</v>
      </c>
      <c r="C5" s="224"/>
      <c r="D5" s="224"/>
      <c r="E5" s="224"/>
      <c r="F5" s="31"/>
      <c r="G5" s="224">
        <v>2019</v>
      </c>
      <c r="H5" s="224"/>
      <c r="I5" s="224"/>
      <c r="J5" s="224"/>
      <c r="K5" s="31"/>
      <c r="L5" s="225" t="s">
        <v>549</v>
      </c>
      <c r="M5" s="225"/>
      <c r="N5" s="225"/>
      <c r="O5" s="225"/>
    </row>
    <row r="6" spans="1:16" ht="33.75" customHeight="1" thickBot="1" x14ac:dyDescent="0.3">
      <c r="A6" s="51" t="s">
        <v>49</v>
      </c>
      <c r="B6" s="29" t="s">
        <v>205</v>
      </c>
      <c r="C6" s="29" t="s">
        <v>204</v>
      </c>
      <c r="D6" s="29" t="s">
        <v>206</v>
      </c>
      <c r="E6" s="88" t="s">
        <v>207</v>
      </c>
      <c r="F6" s="88"/>
      <c r="G6" s="29" t="s">
        <v>205</v>
      </c>
      <c r="H6" s="29" t="s">
        <v>204</v>
      </c>
      <c r="I6" s="29" t="s">
        <v>206</v>
      </c>
      <c r="J6" s="88" t="s">
        <v>207</v>
      </c>
      <c r="K6" s="88"/>
      <c r="L6" s="29" t="s">
        <v>205</v>
      </c>
      <c r="M6" s="29" t="s">
        <v>204</v>
      </c>
      <c r="N6" s="29" t="s">
        <v>206</v>
      </c>
      <c r="O6" s="88" t="s">
        <v>207</v>
      </c>
      <c r="P6" s="81"/>
    </row>
    <row r="7" spans="1:16" x14ac:dyDescent="0.25">
      <c r="A7" s="17"/>
      <c r="B7" s="25"/>
      <c r="C7" s="25"/>
      <c r="D7" s="25"/>
      <c r="E7" s="25"/>
      <c r="F7" s="24"/>
      <c r="G7" s="24"/>
      <c r="H7" s="24"/>
      <c r="I7" s="24"/>
      <c r="J7" s="24"/>
      <c r="K7" s="24"/>
      <c r="L7" s="24"/>
      <c r="M7" s="24"/>
      <c r="N7" s="24"/>
      <c r="O7" s="24"/>
    </row>
    <row r="8" spans="1:16" x14ac:dyDescent="0.25">
      <c r="A8" s="17" t="s">
        <v>4</v>
      </c>
      <c r="B8" s="49">
        <f>SUM(B10:B154)</f>
        <v>17188</v>
      </c>
      <c r="C8" s="49">
        <f>SUM(C10:C154)</f>
        <v>32960</v>
      </c>
      <c r="D8" s="49">
        <f>SUM(D10:D154)</f>
        <v>14468</v>
      </c>
      <c r="E8" s="49">
        <f>SUM(E10:E154)</f>
        <v>27747</v>
      </c>
      <c r="F8" s="49"/>
      <c r="G8" s="49">
        <f>SUM(G10:G154)</f>
        <v>21764</v>
      </c>
      <c r="H8" s="49">
        <f>SUM(H10:H154)</f>
        <v>41320</v>
      </c>
      <c r="I8" s="49">
        <f>SUM(I10:I154)</f>
        <v>20471</v>
      </c>
      <c r="J8" s="49">
        <f>SUM(J10:J154)</f>
        <v>39313</v>
      </c>
      <c r="K8" s="45"/>
      <c r="L8" s="46">
        <f>(G8-B8)/B8 *100</f>
        <v>26.623225506167092</v>
      </c>
      <c r="M8" s="46">
        <f t="shared" ref="M8:O8" si="0">(H8-C8)/C8 *100</f>
        <v>25.364077669902912</v>
      </c>
      <c r="N8" s="46">
        <f t="shared" si="0"/>
        <v>41.491567597456459</v>
      </c>
      <c r="O8" s="46">
        <f t="shared" si="0"/>
        <v>41.683785634483009</v>
      </c>
    </row>
    <row r="9" spans="1:16" x14ac:dyDescent="0.25">
      <c r="A9" s="11"/>
      <c r="B9" s="25"/>
      <c r="C9" s="25"/>
      <c r="D9" s="25"/>
      <c r="E9" s="25"/>
      <c r="F9" s="25"/>
      <c r="G9" s="25"/>
      <c r="H9" s="25"/>
      <c r="I9" s="25"/>
      <c r="J9" s="25"/>
      <c r="K9" s="25"/>
      <c r="L9" s="35"/>
      <c r="M9" s="35"/>
      <c r="N9" s="35"/>
      <c r="O9" s="35"/>
    </row>
    <row r="10" spans="1:16" x14ac:dyDescent="0.25">
      <c r="A10" s="11" t="s">
        <v>574</v>
      </c>
      <c r="B10" s="44">
        <v>1</v>
      </c>
      <c r="C10" s="44">
        <v>1</v>
      </c>
      <c r="D10" s="44">
        <v>1</v>
      </c>
      <c r="E10" s="44">
        <v>1</v>
      </c>
      <c r="F10" s="44"/>
      <c r="G10" s="25">
        <v>1</v>
      </c>
      <c r="H10" s="44">
        <v>1</v>
      </c>
      <c r="I10" s="44">
        <v>0</v>
      </c>
      <c r="J10" s="44">
        <v>0</v>
      </c>
      <c r="K10" s="25"/>
      <c r="L10" s="35">
        <f>IF(B10=0,"-",(G10-B10)/B10*100)</f>
        <v>0</v>
      </c>
      <c r="M10" s="35">
        <f t="shared" ref="M10:O10" si="1">IF(C10=0,"-",(H10-C10)/C10*100)</f>
        <v>0</v>
      </c>
      <c r="N10" s="35">
        <f t="shared" si="1"/>
        <v>-100</v>
      </c>
      <c r="O10" s="35">
        <f t="shared" si="1"/>
        <v>-100</v>
      </c>
    </row>
    <row r="11" spans="1:16" x14ac:dyDescent="0.25">
      <c r="A11" s="11" t="s">
        <v>575</v>
      </c>
      <c r="B11" s="44">
        <v>0</v>
      </c>
      <c r="C11" s="44">
        <v>0</v>
      </c>
      <c r="D11" s="44">
        <v>0</v>
      </c>
      <c r="E11" s="44">
        <v>0</v>
      </c>
      <c r="F11" s="44"/>
      <c r="G11" s="25">
        <v>3</v>
      </c>
      <c r="H11" s="44">
        <v>6</v>
      </c>
      <c r="I11" s="44">
        <v>2</v>
      </c>
      <c r="J11" s="44">
        <v>4</v>
      </c>
      <c r="K11" s="25"/>
      <c r="L11" s="35" t="str">
        <f t="shared" ref="L11:L74" si="2">IF(B11=0,"-",(G11-B11)/B11*100)</f>
        <v>-</v>
      </c>
      <c r="M11" s="35" t="str">
        <f t="shared" ref="M11:M74" si="3">IF(C11=0,"-",(H11-C11)/C11*100)</f>
        <v>-</v>
      </c>
      <c r="N11" s="35" t="str">
        <f t="shared" ref="N11:N74" si="4">IF(D11=0,"-",(I11-D11)/D11*100)</f>
        <v>-</v>
      </c>
      <c r="O11" s="35" t="str">
        <f t="shared" ref="O11:O74" si="5">IF(E11=0,"-",(J11-E11)/E11*100)</f>
        <v>-</v>
      </c>
    </row>
    <row r="12" spans="1:16" x14ac:dyDescent="0.25">
      <c r="A12" s="11" t="s">
        <v>576</v>
      </c>
      <c r="B12" s="44">
        <v>1</v>
      </c>
      <c r="C12" s="44">
        <v>1</v>
      </c>
      <c r="D12" s="44">
        <v>1</v>
      </c>
      <c r="E12" s="44">
        <v>1</v>
      </c>
      <c r="F12" s="44"/>
      <c r="G12" s="25">
        <v>5</v>
      </c>
      <c r="H12" s="44">
        <v>10</v>
      </c>
      <c r="I12" s="44">
        <v>2</v>
      </c>
      <c r="J12" s="44">
        <v>4</v>
      </c>
      <c r="K12" s="25"/>
      <c r="L12" s="35">
        <f t="shared" si="2"/>
        <v>400</v>
      </c>
      <c r="M12" s="35">
        <f t="shared" si="3"/>
        <v>900</v>
      </c>
      <c r="N12" s="35">
        <f t="shared" si="4"/>
        <v>100</v>
      </c>
      <c r="O12" s="35">
        <f t="shared" si="5"/>
        <v>300</v>
      </c>
    </row>
    <row r="13" spans="1:16" x14ac:dyDescent="0.25">
      <c r="A13" s="11" t="s">
        <v>577</v>
      </c>
      <c r="B13" s="44">
        <v>2</v>
      </c>
      <c r="C13" s="44">
        <v>4</v>
      </c>
      <c r="D13" s="44">
        <v>2</v>
      </c>
      <c r="E13" s="44">
        <v>4</v>
      </c>
      <c r="F13" s="44"/>
      <c r="G13" s="25">
        <v>3</v>
      </c>
      <c r="H13" s="44">
        <v>6</v>
      </c>
      <c r="I13" s="44">
        <v>3</v>
      </c>
      <c r="J13" s="44">
        <v>6</v>
      </c>
      <c r="K13" s="25"/>
      <c r="L13" s="35">
        <f t="shared" si="2"/>
        <v>50</v>
      </c>
      <c r="M13" s="35">
        <f t="shared" si="3"/>
        <v>50</v>
      </c>
      <c r="N13" s="35">
        <f t="shared" si="4"/>
        <v>50</v>
      </c>
      <c r="O13" s="35">
        <f t="shared" si="5"/>
        <v>50</v>
      </c>
    </row>
    <row r="14" spans="1:16" x14ac:dyDescent="0.25">
      <c r="A14" s="11" t="s">
        <v>578</v>
      </c>
      <c r="B14" s="44">
        <v>37</v>
      </c>
      <c r="C14" s="44">
        <v>47</v>
      </c>
      <c r="D14" s="44">
        <v>32</v>
      </c>
      <c r="E14" s="44">
        <v>39</v>
      </c>
      <c r="F14" s="44"/>
      <c r="G14" s="25">
        <v>25</v>
      </c>
      <c r="H14" s="44">
        <v>28</v>
      </c>
      <c r="I14" s="44">
        <v>21</v>
      </c>
      <c r="J14" s="44">
        <v>25</v>
      </c>
      <c r="K14" s="25"/>
      <c r="L14" s="35">
        <f t="shared" si="2"/>
        <v>-32.432432432432435</v>
      </c>
      <c r="M14" s="35">
        <f t="shared" si="3"/>
        <v>-40.425531914893611</v>
      </c>
      <c r="N14" s="35">
        <f t="shared" si="4"/>
        <v>-34.375</v>
      </c>
      <c r="O14" s="35">
        <f t="shared" si="5"/>
        <v>-35.897435897435898</v>
      </c>
    </row>
    <row r="15" spans="1:16" x14ac:dyDescent="0.25">
      <c r="A15" s="11" t="s">
        <v>579</v>
      </c>
      <c r="B15" s="44">
        <v>1</v>
      </c>
      <c r="C15" s="44">
        <v>1</v>
      </c>
      <c r="D15" s="44">
        <v>1</v>
      </c>
      <c r="E15" s="44">
        <v>1</v>
      </c>
      <c r="F15" s="44"/>
      <c r="G15" s="25">
        <v>1</v>
      </c>
      <c r="H15" s="44">
        <v>1</v>
      </c>
      <c r="I15" s="44">
        <v>0</v>
      </c>
      <c r="J15" s="44">
        <v>0</v>
      </c>
      <c r="K15" s="25"/>
      <c r="L15" s="35">
        <f t="shared" si="2"/>
        <v>0</v>
      </c>
      <c r="M15" s="35">
        <f t="shared" si="3"/>
        <v>0</v>
      </c>
      <c r="N15" s="35">
        <f t="shared" si="4"/>
        <v>-100</v>
      </c>
      <c r="O15" s="35">
        <f t="shared" si="5"/>
        <v>-100</v>
      </c>
    </row>
    <row r="16" spans="1:16" x14ac:dyDescent="0.25">
      <c r="A16" s="11" t="s">
        <v>580</v>
      </c>
      <c r="B16" s="44">
        <v>370</v>
      </c>
      <c r="C16" s="44">
        <v>705</v>
      </c>
      <c r="D16" s="44">
        <v>347</v>
      </c>
      <c r="E16" s="44">
        <v>612</v>
      </c>
      <c r="F16" s="44"/>
      <c r="G16" s="25">
        <v>475</v>
      </c>
      <c r="H16" s="44">
        <v>935</v>
      </c>
      <c r="I16" s="44">
        <v>406</v>
      </c>
      <c r="J16" s="44">
        <v>774</v>
      </c>
      <c r="K16" s="25"/>
      <c r="L16" s="35">
        <f t="shared" si="2"/>
        <v>28.378378378378379</v>
      </c>
      <c r="M16" s="35">
        <f t="shared" si="3"/>
        <v>32.62411347517731</v>
      </c>
      <c r="N16" s="35">
        <f t="shared" si="4"/>
        <v>17.002881844380404</v>
      </c>
      <c r="O16" s="35">
        <f t="shared" si="5"/>
        <v>26.47058823529412</v>
      </c>
    </row>
    <row r="17" spans="1:15" x14ac:dyDescent="0.25">
      <c r="A17" s="11" t="s">
        <v>581</v>
      </c>
      <c r="B17" s="44">
        <v>44</v>
      </c>
      <c r="C17" s="44">
        <v>181</v>
      </c>
      <c r="D17" s="44">
        <v>27</v>
      </c>
      <c r="E17" s="44">
        <v>114</v>
      </c>
      <c r="F17" s="44"/>
      <c r="G17" s="25">
        <v>45</v>
      </c>
      <c r="H17" s="44">
        <v>108</v>
      </c>
      <c r="I17" s="44">
        <v>58</v>
      </c>
      <c r="J17" s="44">
        <v>167</v>
      </c>
      <c r="K17" s="25"/>
      <c r="L17" s="35">
        <f t="shared" si="2"/>
        <v>2.2727272727272729</v>
      </c>
      <c r="M17" s="35">
        <f t="shared" si="3"/>
        <v>-40.331491712707184</v>
      </c>
      <c r="N17" s="35">
        <f t="shared" si="4"/>
        <v>114.81481481481481</v>
      </c>
      <c r="O17" s="35">
        <f t="shared" si="5"/>
        <v>46.491228070175438</v>
      </c>
    </row>
    <row r="18" spans="1:15" x14ac:dyDescent="0.25">
      <c r="A18" s="11" t="s">
        <v>582</v>
      </c>
      <c r="B18" s="44">
        <v>25</v>
      </c>
      <c r="C18" s="44">
        <v>63</v>
      </c>
      <c r="D18" s="44">
        <v>31</v>
      </c>
      <c r="E18" s="44">
        <v>139</v>
      </c>
      <c r="F18" s="44"/>
      <c r="G18" s="25">
        <v>9</v>
      </c>
      <c r="H18" s="44">
        <v>21</v>
      </c>
      <c r="I18" s="44">
        <v>11</v>
      </c>
      <c r="J18" s="44">
        <v>28</v>
      </c>
      <c r="K18" s="25"/>
      <c r="L18" s="35">
        <f t="shared" si="2"/>
        <v>-64</v>
      </c>
      <c r="M18" s="35">
        <f t="shared" si="3"/>
        <v>-66.666666666666657</v>
      </c>
      <c r="N18" s="35">
        <f t="shared" si="4"/>
        <v>-64.516129032258064</v>
      </c>
      <c r="O18" s="35">
        <f t="shared" si="5"/>
        <v>-79.856115107913666</v>
      </c>
    </row>
    <row r="19" spans="1:15" x14ac:dyDescent="0.25">
      <c r="A19" s="11" t="s">
        <v>583</v>
      </c>
      <c r="B19" s="44">
        <v>3</v>
      </c>
      <c r="C19" s="44">
        <v>5</v>
      </c>
      <c r="D19" s="44">
        <v>2</v>
      </c>
      <c r="E19" s="44">
        <v>3</v>
      </c>
      <c r="F19" s="44"/>
      <c r="G19" s="25">
        <v>12</v>
      </c>
      <c r="H19" s="44">
        <v>18</v>
      </c>
      <c r="I19" s="44">
        <v>10</v>
      </c>
      <c r="J19" s="44">
        <v>13</v>
      </c>
      <c r="K19" s="25"/>
      <c r="L19" s="35">
        <f t="shared" si="2"/>
        <v>300</v>
      </c>
      <c r="M19" s="35">
        <f t="shared" si="3"/>
        <v>260</v>
      </c>
      <c r="N19" s="35">
        <f t="shared" si="4"/>
        <v>400</v>
      </c>
      <c r="O19" s="35">
        <f t="shared" si="5"/>
        <v>333.33333333333337</v>
      </c>
    </row>
    <row r="20" spans="1:15" x14ac:dyDescent="0.25">
      <c r="A20" s="11" t="s">
        <v>584</v>
      </c>
      <c r="B20" s="44">
        <v>4</v>
      </c>
      <c r="C20" s="44">
        <v>4</v>
      </c>
      <c r="D20" s="44">
        <v>5</v>
      </c>
      <c r="E20" s="44">
        <v>5</v>
      </c>
      <c r="F20" s="44"/>
      <c r="G20" s="25">
        <v>6</v>
      </c>
      <c r="H20" s="44">
        <v>8</v>
      </c>
      <c r="I20" s="44">
        <v>4</v>
      </c>
      <c r="J20" s="44">
        <v>6</v>
      </c>
      <c r="K20" s="25"/>
      <c r="L20" s="35">
        <f t="shared" si="2"/>
        <v>50</v>
      </c>
      <c r="M20" s="35">
        <f t="shared" si="3"/>
        <v>100</v>
      </c>
      <c r="N20" s="35">
        <f t="shared" si="4"/>
        <v>-20</v>
      </c>
      <c r="O20" s="35">
        <f t="shared" si="5"/>
        <v>20</v>
      </c>
    </row>
    <row r="21" spans="1:15" x14ac:dyDescent="0.25">
      <c r="A21" s="11" t="s">
        <v>585</v>
      </c>
      <c r="B21" s="44">
        <v>4</v>
      </c>
      <c r="C21" s="44">
        <v>5</v>
      </c>
      <c r="D21" s="44">
        <v>3</v>
      </c>
      <c r="E21" s="44">
        <v>4</v>
      </c>
      <c r="F21" s="44"/>
      <c r="G21" s="25">
        <v>7</v>
      </c>
      <c r="H21" s="44">
        <v>15</v>
      </c>
      <c r="I21" s="44">
        <v>4</v>
      </c>
      <c r="J21" s="44">
        <v>4</v>
      </c>
      <c r="K21" s="25"/>
      <c r="L21" s="35">
        <f t="shared" si="2"/>
        <v>75</v>
      </c>
      <c r="M21" s="35">
        <f t="shared" si="3"/>
        <v>200</v>
      </c>
      <c r="N21" s="35">
        <f t="shared" si="4"/>
        <v>33.333333333333329</v>
      </c>
      <c r="O21" s="35">
        <f t="shared" si="5"/>
        <v>0</v>
      </c>
    </row>
    <row r="22" spans="1:15" x14ac:dyDescent="0.25">
      <c r="A22" s="11" t="s">
        <v>586</v>
      </c>
      <c r="B22" s="44">
        <v>1</v>
      </c>
      <c r="C22" s="44">
        <v>1</v>
      </c>
      <c r="D22" s="44">
        <v>56</v>
      </c>
      <c r="E22" s="44">
        <v>144</v>
      </c>
      <c r="F22" s="44"/>
      <c r="G22" s="25">
        <v>3</v>
      </c>
      <c r="H22" s="44">
        <v>4</v>
      </c>
      <c r="I22" s="44">
        <v>3</v>
      </c>
      <c r="J22" s="44">
        <v>4</v>
      </c>
      <c r="K22" s="25"/>
      <c r="L22" s="35">
        <f t="shared" si="2"/>
        <v>200</v>
      </c>
      <c r="M22" s="35">
        <f t="shared" si="3"/>
        <v>300</v>
      </c>
      <c r="N22" s="35">
        <f t="shared" si="4"/>
        <v>-94.642857142857139</v>
      </c>
      <c r="O22" s="35">
        <f t="shared" si="5"/>
        <v>-97.222222222222214</v>
      </c>
    </row>
    <row r="23" spans="1:15" x14ac:dyDescent="0.25">
      <c r="A23" s="11" t="s">
        <v>587</v>
      </c>
      <c r="B23" s="44">
        <v>61</v>
      </c>
      <c r="C23" s="44">
        <v>161</v>
      </c>
      <c r="D23" s="44">
        <v>3</v>
      </c>
      <c r="E23" s="44">
        <v>6</v>
      </c>
      <c r="F23" s="44"/>
      <c r="G23" s="133">
        <v>66</v>
      </c>
      <c r="H23" s="44">
        <v>155</v>
      </c>
      <c r="I23" s="44">
        <v>60</v>
      </c>
      <c r="J23" s="44">
        <v>138</v>
      </c>
      <c r="K23" s="6"/>
      <c r="L23" s="35">
        <f t="shared" si="2"/>
        <v>8.1967213114754092</v>
      </c>
      <c r="M23" s="35">
        <f t="shared" si="3"/>
        <v>-3.7267080745341614</v>
      </c>
      <c r="N23" s="35">
        <f t="shared" si="4"/>
        <v>1900</v>
      </c>
      <c r="O23" s="35">
        <f t="shared" si="5"/>
        <v>2200</v>
      </c>
    </row>
    <row r="24" spans="1:15" x14ac:dyDescent="0.25">
      <c r="A24" s="11" t="s">
        <v>588</v>
      </c>
      <c r="B24" s="44">
        <v>6</v>
      </c>
      <c r="C24" s="44">
        <v>13</v>
      </c>
      <c r="D24" s="44">
        <v>23</v>
      </c>
      <c r="E24" s="44">
        <v>41</v>
      </c>
      <c r="F24" s="44"/>
      <c r="G24" s="179">
        <v>7</v>
      </c>
      <c r="H24" s="44">
        <v>21</v>
      </c>
      <c r="I24" s="44">
        <v>7</v>
      </c>
      <c r="J24" s="44">
        <v>23</v>
      </c>
      <c r="K24" s="6"/>
      <c r="L24" s="35">
        <f t="shared" si="2"/>
        <v>16.666666666666664</v>
      </c>
      <c r="M24" s="35">
        <f t="shared" si="3"/>
        <v>61.53846153846154</v>
      </c>
      <c r="N24" s="35">
        <f t="shared" si="4"/>
        <v>-69.565217391304344</v>
      </c>
      <c r="O24" s="35">
        <f t="shared" si="5"/>
        <v>-43.902439024390247</v>
      </c>
    </row>
    <row r="25" spans="1:15" x14ac:dyDescent="0.25">
      <c r="A25" s="11" t="s">
        <v>589</v>
      </c>
      <c r="B25" s="44">
        <v>31</v>
      </c>
      <c r="C25" s="44">
        <v>51</v>
      </c>
      <c r="D25" s="44">
        <v>39</v>
      </c>
      <c r="E25" s="44">
        <v>73</v>
      </c>
      <c r="F25" s="44"/>
      <c r="G25" s="180">
        <v>43</v>
      </c>
      <c r="H25" s="44">
        <v>98</v>
      </c>
      <c r="I25" s="44">
        <v>30</v>
      </c>
      <c r="J25" s="44">
        <v>58</v>
      </c>
      <c r="L25" s="35">
        <f t="shared" si="2"/>
        <v>38.70967741935484</v>
      </c>
      <c r="M25" s="35">
        <f t="shared" si="3"/>
        <v>92.156862745098039</v>
      </c>
      <c r="N25" s="35">
        <f t="shared" si="4"/>
        <v>-23.076923076923077</v>
      </c>
      <c r="O25" s="35">
        <f t="shared" si="5"/>
        <v>-20.547945205479451</v>
      </c>
    </row>
    <row r="26" spans="1:15" x14ac:dyDescent="0.25">
      <c r="A26" s="11" t="s">
        <v>590</v>
      </c>
      <c r="B26" s="44">
        <v>40</v>
      </c>
      <c r="C26" s="44">
        <v>71</v>
      </c>
      <c r="D26" s="44">
        <v>114</v>
      </c>
      <c r="E26" s="44">
        <v>308</v>
      </c>
      <c r="F26" s="44"/>
      <c r="G26" s="180">
        <v>42</v>
      </c>
      <c r="H26" s="44">
        <v>66</v>
      </c>
      <c r="I26" s="44">
        <v>43</v>
      </c>
      <c r="J26" s="44">
        <v>71</v>
      </c>
      <c r="L26" s="35">
        <f t="shared" si="2"/>
        <v>5</v>
      </c>
      <c r="M26" s="35">
        <f t="shared" si="3"/>
        <v>-7.042253521126761</v>
      </c>
      <c r="N26" s="35">
        <f t="shared" si="4"/>
        <v>-62.280701754385973</v>
      </c>
      <c r="O26" s="35">
        <f t="shared" si="5"/>
        <v>-76.94805194805194</v>
      </c>
    </row>
    <row r="27" spans="1:15" x14ac:dyDescent="0.25">
      <c r="A27" s="11" t="s">
        <v>591</v>
      </c>
      <c r="B27" s="44">
        <v>125</v>
      </c>
      <c r="C27" s="44">
        <v>303</v>
      </c>
      <c r="D27" s="44">
        <v>1</v>
      </c>
      <c r="E27" s="44">
        <v>2</v>
      </c>
      <c r="F27" s="44"/>
      <c r="G27" s="180">
        <v>104</v>
      </c>
      <c r="H27" s="44">
        <v>268</v>
      </c>
      <c r="I27" s="44">
        <v>100</v>
      </c>
      <c r="J27" s="44">
        <v>259</v>
      </c>
      <c r="L27" s="35">
        <f t="shared" si="2"/>
        <v>-16.8</v>
      </c>
      <c r="M27" s="35">
        <f t="shared" si="3"/>
        <v>-11.55115511551155</v>
      </c>
      <c r="N27" s="35">
        <f t="shared" si="4"/>
        <v>9900</v>
      </c>
      <c r="O27" s="35">
        <f t="shared" si="5"/>
        <v>12850</v>
      </c>
    </row>
    <row r="28" spans="1:15" x14ac:dyDescent="0.25">
      <c r="A28" s="11" t="s">
        <v>592</v>
      </c>
      <c r="B28" s="44">
        <v>3</v>
      </c>
      <c r="C28" s="44">
        <v>4</v>
      </c>
      <c r="D28" s="44">
        <v>0</v>
      </c>
      <c r="E28" s="44">
        <v>0</v>
      </c>
      <c r="F28" s="44"/>
      <c r="G28" s="180">
        <v>0</v>
      </c>
      <c r="H28" s="44">
        <v>0</v>
      </c>
      <c r="I28" s="44">
        <v>2</v>
      </c>
      <c r="J28" s="44">
        <v>2</v>
      </c>
      <c r="L28" s="35">
        <f t="shared" si="2"/>
        <v>-100</v>
      </c>
      <c r="M28" s="35">
        <f t="shared" si="3"/>
        <v>-100</v>
      </c>
      <c r="N28" s="35" t="str">
        <f t="shared" si="4"/>
        <v>-</v>
      </c>
      <c r="O28" s="35" t="str">
        <f t="shared" si="5"/>
        <v>-</v>
      </c>
    </row>
    <row r="29" spans="1:15" x14ac:dyDescent="0.25">
      <c r="A29" s="11" t="s">
        <v>593</v>
      </c>
      <c r="B29" s="44">
        <v>10</v>
      </c>
      <c r="C29" s="44">
        <v>21</v>
      </c>
      <c r="D29" s="44">
        <v>7</v>
      </c>
      <c r="E29" s="44">
        <v>13</v>
      </c>
      <c r="F29" s="44"/>
      <c r="G29" s="180">
        <v>36</v>
      </c>
      <c r="H29" s="44">
        <v>61</v>
      </c>
      <c r="I29" s="44">
        <v>25</v>
      </c>
      <c r="J29" s="44">
        <v>45</v>
      </c>
      <c r="L29" s="35">
        <f t="shared" si="2"/>
        <v>260</v>
      </c>
      <c r="M29" s="35">
        <f t="shared" si="3"/>
        <v>190.47619047619045</v>
      </c>
      <c r="N29" s="35">
        <f t="shared" si="4"/>
        <v>257.14285714285717</v>
      </c>
      <c r="O29" s="35">
        <f t="shared" si="5"/>
        <v>246.15384615384616</v>
      </c>
    </row>
    <row r="30" spans="1:15" x14ac:dyDescent="0.25">
      <c r="A30" s="11" t="s">
        <v>594</v>
      </c>
      <c r="B30" s="44">
        <v>0</v>
      </c>
      <c r="C30" s="44">
        <v>0</v>
      </c>
      <c r="D30" s="44">
        <v>0</v>
      </c>
      <c r="E30" s="44">
        <v>0</v>
      </c>
      <c r="F30" s="44"/>
      <c r="G30" s="180">
        <v>1</v>
      </c>
      <c r="H30" s="44">
        <v>1</v>
      </c>
      <c r="I30" s="44">
        <v>0</v>
      </c>
      <c r="J30" s="44">
        <v>0</v>
      </c>
      <c r="L30" s="35" t="str">
        <f t="shared" si="2"/>
        <v>-</v>
      </c>
      <c r="M30" s="35" t="str">
        <f t="shared" si="3"/>
        <v>-</v>
      </c>
      <c r="N30" s="35" t="str">
        <f t="shared" si="4"/>
        <v>-</v>
      </c>
      <c r="O30" s="35" t="str">
        <f t="shared" si="5"/>
        <v>-</v>
      </c>
    </row>
    <row r="31" spans="1:15" x14ac:dyDescent="0.25">
      <c r="A31" s="11" t="s">
        <v>595</v>
      </c>
      <c r="B31" s="44">
        <v>498</v>
      </c>
      <c r="C31" s="44">
        <v>1664</v>
      </c>
      <c r="D31" s="44">
        <v>398</v>
      </c>
      <c r="E31" s="44">
        <v>1057</v>
      </c>
      <c r="F31" s="44"/>
      <c r="G31" s="180">
        <v>648</v>
      </c>
      <c r="H31" s="44">
        <v>1755</v>
      </c>
      <c r="I31" s="44">
        <v>544</v>
      </c>
      <c r="J31" s="44">
        <v>1626</v>
      </c>
      <c r="L31" s="35">
        <f t="shared" si="2"/>
        <v>30.120481927710845</v>
      </c>
      <c r="M31" s="35">
        <f t="shared" si="3"/>
        <v>5.46875</v>
      </c>
      <c r="N31" s="35">
        <f t="shared" si="4"/>
        <v>36.683417085427131</v>
      </c>
      <c r="O31" s="35">
        <f t="shared" si="5"/>
        <v>53.831598864711452</v>
      </c>
    </row>
    <row r="32" spans="1:15" x14ac:dyDescent="0.25">
      <c r="A32" s="11" t="s">
        <v>596</v>
      </c>
      <c r="B32" s="44">
        <v>108</v>
      </c>
      <c r="C32" s="44">
        <v>208</v>
      </c>
      <c r="D32" s="44">
        <v>107</v>
      </c>
      <c r="E32" s="44">
        <v>165</v>
      </c>
      <c r="F32" s="44"/>
      <c r="G32" s="180">
        <v>93</v>
      </c>
      <c r="H32" s="44">
        <v>285</v>
      </c>
      <c r="I32" s="44">
        <v>86</v>
      </c>
      <c r="J32" s="44">
        <v>248</v>
      </c>
      <c r="L32" s="35">
        <f t="shared" si="2"/>
        <v>-13.888888888888889</v>
      </c>
      <c r="M32" s="35">
        <f t="shared" si="3"/>
        <v>37.019230769230774</v>
      </c>
      <c r="N32" s="35">
        <f t="shared" si="4"/>
        <v>-19.626168224299064</v>
      </c>
      <c r="O32" s="35">
        <f t="shared" si="5"/>
        <v>50.303030303030305</v>
      </c>
    </row>
    <row r="33" spans="1:15" x14ac:dyDescent="0.25">
      <c r="A33" s="11" t="s">
        <v>597</v>
      </c>
      <c r="B33" s="44">
        <v>222</v>
      </c>
      <c r="C33" s="44">
        <v>645</v>
      </c>
      <c r="D33" s="44">
        <v>193</v>
      </c>
      <c r="E33" s="44">
        <v>594</v>
      </c>
      <c r="F33" s="44"/>
      <c r="G33" s="180">
        <v>204</v>
      </c>
      <c r="H33" s="44">
        <v>592</v>
      </c>
      <c r="I33" s="44">
        <v>188</v>
      </c>
      <c r="J33" s="44">
        <v>560</v>
      </c>
      <c r="L33" s="35">
        <f t="shared" si="2"/>
        <v>-8.1081081081081088</v>
      </c>
      <c r="M33" s="35">
        <f t="shared" si="3"/>
        <v>-8.2170542635658919</v>
      </c>
      <c r="N33" s="35">
        <f t="shared" si="4"/>
        <v>-2.5906735751295336</v>
      </c>
      <c r="O33" s="35">
        <f t="shared" si="5"/>
        <v>-5.7239057239057241</v>
      </c>
    </row>
    <row r="34" spans="1:15" x14ac:dyDescent="0.25">
      <c r="A34" s="11" t="s">
        <v>598</v>
      </c>
      <c r="B34" s="44">
        <v>36</v>
      </c>
      <c r="C34" s="44">
        <v>43</v>
      </c>
      <c r="D34" s="44">
        <v>38</v>
      </c>
      <c r="E34" s="44">
        <v>45</v>
      </c>
      <c r="F34" s="44"/>
      <c r="G34" s="180">
        <v>36</v>
      </c>
      <c r="H34" s="44">
        <v>40</v>
      </c>
      <c r="I34" s="44">
        <v>25</v>
      </c>
      <c r="J34" s="44">
        <v>29</v>
      </c>
      <c r="L34" s="35">
        <f t="shared" si="2"/>
        <v>0</v>
      </c>
      <c r="M34" s="35">
        <f t="shared" si="3"/>
        <v>-6.9767441860465116</v>
      </c>
      <c r="N34" s="35">
        <f t="shared" si="4"/>
        <v>-34.210526315789473</v>
      </c>
      <c r="O34" s="35">
        <f t="shared" si="5"/>
        <v>-35.555555555555557</v>
      </c>
    </row>
    <row r="35" spans="1:15" x14ac:dyDescent="0.25">
      <c r="A35" s="11" t="s">
        <v>42</v>
      </c>
      <c r="B35" s="44">
        <v>5972</v>
      </c>
      <c r="C35" s="44">
        <v>8091</v>
      </c>
      <c r="D35" s="44">
        <v>4729</v>
      </c>
      <c r="E35" s="44">
        <v>6483</v>
      </c>
      <c r="F35" s="44"/>
      <c r="G35" s="180">
        <v>7591</v>
      </c>
      <c r="H35" s="44">
        <v>9888</v>
      </c>
      <c r="I35" s="44">
        <v>7273</v>
      </c>
      <c r="J35" s="44">
        <v>9324</v>
      </c>
      <c r="L35" s="35">
        <f t="shared" si="2"/>
        <v>27.109845947756195</v>
      </c>
      <c r="M35" s="35">
        <f t="shared" si="3"/>
        <v>22.209862810530218</v>
      </c>
      <c r="N35" s="35">
        <f t="shared" si="4"/>
        <v>53.795728483823211</v>
      </c>
      <c r="O35" s="35">
        <f t="shared" si="5"/>
        <v>43.822304488662652</v>
      </c>
    </row>
    <row r="36" spans="1:15" x14ac:dyDescent="0.25">
      <c r="A36" s="11" t="s">
        <v>599</v>
      </c>
      <c r="B36" s="44">
        <v>1</v>
      </c>
      <c r="C36" s="44">
        <v>1</v>
      </c>
      <c r="D36" s="44">
        <v>0</v>
      </c>
      <c r="E36" s="44">
        <v>0</v>
      </c>
      <c r="F36" s="44"/>
      <c r="G36" s="180">
        <v>0</v>
      </c>
      <c r="H36" s="44">
        <v>0</v>
      </c>
      <c r="I36" s="44">
        <v>1</v>
      </c>
      <c r="J36" s="44">
        <v>1</v>
      </c>
      <c r="L36" s="35">
        <f t="shared" si="2"/>
        <v>-100</v>
      </c>
      <c r="M36" s="35">
        <f t="shared" si="3"/>
        <v>-100</v>
      </c>
      <c r="N36" s="35" t="str">
        <f t="shared" si="4"/>
        <v>-</v>
      </c>
      <c r="O36" s="35" t="str">
        <f t="shared" si="5"/>
        <v>-</v>
      </c>
    </row>
    <row r="37" spans="1:15" x14ac:dyDescent="0.25">
      <c r="A37" s="11" t="s">
        <v>600</v>
      </c>
      <c r="B37" s="44">
        <v>10</v>
      </c>
      <c r="C37" s="44">
        <v>10</v>
      </c>
      <c r="D37" s="44">
        <v>6</v>
      </c>
      <c r="E37" s="44">
        <v>8</v>
      </c>
      <c r="F37" s="44"/>
      <c r="G37" s="180">
        <v>6</v>
      </c>
      <c r="H37" s="44">
        <v>7</v>
      </c>
      <c r="I37" s="44">
        <v>10</v>
      </c>
      <c r="J37" s="44">
        <v>11</v>
      </c>
      <c r="L37" s="35">
        <f t="shared" si="2"/>
        <v>-40</v>
      </c>
      <c r="M37" s="35">
        <f t="shared" si="3"/>
        <v>-30</v>
      </c>
      <c r="N37" s="35">
        <f t="shared" si="4"/>
        <v>66.666666666666657</v>
      </c>
      <c r="O37" s="35">
        <f t="shared" si="5"/>
        <v>37.5</v>
      </c>
    </row>
    <row r="38" spans="1:15" x14ac:dyDescent="0.25">
      <c r="A38" s="11" t="s">
        <v>601</v>
      </c>
      <c r="B38" s="44">
        <v>1</v>
      </c>
      <c r="C38" s="44">
        <v>2</v>
      </c>
      <c r="D38" s="44">
        <v>1</v>
      </c>
      <c r="E38" s="44">
        <v>2</v>
      </c>
      <c r="F38" s="44"/>
      <c r="G38" s="180">
        <v>0</v>
      </c>
      <c r="H38" s="44">
        <v>0</v>
      </c>
      <c r="I38" s="44">
        <v>0</v>
      </c>
      <c r="J38" s="44">
        <v>0</v>
      </c>
      <c r="L38" s="35">
        <f t="shared" si="2"/>
        <v>-100</v>
      </c>
      <c r="M38" s="35">
        <f t="shared" si="3"/>
        <v>-100</v>
      </c>
      <c r="N38" s="35">
        <f t="shared" si="4"/>
        <v>-100</v>
      </c>
      <c r="O38" s="35">
        <f t="shared" si="5"/>
        <v>-100</v>
      </c>
    </row>
    <row r="39" spans="1:15" x14ac:dyDescent="0.25">
      <c r="A39" s="11" t="s">
        <v>602</v>
      </c>
      <c r="B39" s="44">
        <v>0</v>
      </c>
      <c r="C39" s="44">
        <v>0</v>
      </c>
      <c r="D39" s="44">
        <v>1</v>
      </c>
      <c r="E39" s="44">
        <v>1</v>
      </c>
      <c r="F39" s="44"/>
      <c r="G39" s="180">
        <v>0</v>
      </c>
      <c r="H39" s="44">
        <v>0</v>
      </c>
      <c r="I39" s="44">
        <v>0</v>
      </c>
      <c r="J39" s="44">
        <v>0</v>
      </c>
      <c r="L39" s="35" t="str">
        <f t="shared" si="2"/>
        <v>-</v>
      </c>
      <c r="M39" s="35" t="str">
        <f t="shared" si="3"/>
        <v>-</v>
      </c>
      <c r="N39" s="35">
        <f t="shared" si="4"/>
        <v>-100</v>
      </c>
      <c r="O39" s="35">
        <f t="shared" si="5"/>
        <v>-100</v>
      </c>
    </row>
    <row r="40" spans="1:15" x14ac:dyDescent="0.25">
      <c r="A40" s="11" t="s">
        <v>603</v>
      </c>
      <c r="B40" s="44">
        <v>2</v>
      </c>
      <c r="C40" s="44">
        <v>2</v>
      </c>
      <c r="D40" s="44">
        <v>0</v>
      </c>
      <c r="E40" s="44">
        <v>0</v>
      </c>
      <c r="F40" s="44"/>
      <c r="G40" s="180">
        <v>3</v>
      </c>
      <c r="H40" s="44">
        <v>5</v>
      </c>
      <c r="I40" s="44">
        <v>3</v>
      </c>
      <c r="J40" s="44">
        <v>4</v>
      </c>
      <c r="L40" s="35">
        <f t="shared" si="2"/>
        <v>50</v>
      </c>
      <c r="M40" s="35">
        <f t="shared" si="3"/>
        <v>150</v>
      </c>
      <c r="N40" s="35" t="str">
        <f t="shared" si="4"/>
        <v>-</v>
      </c>
      <c r="O40" s="35" t="str">
        <f t="shared" si="5"/>
        <v>-</v>
      </c>
    </row>
    <row r="41" spans="1:15" x14ac:dyDescent="0.25">
      <c r="A41" s="11" t="s">
        <v>604</v>
      </c>
      <c r="B41" s="44">
        <v>7</v>
      </c>
      <c r="C41" s="44">
        <v>11</v>
      </c>
      <c r="D41" s="44">
        <v>8</v>
      </c>
      <c r="E41" s="44">
        <v>18</v>
      </c>
      <c r="F41" s="44"/>
      <c r="G41" s="180">
        <v>0</v>
      </c>
      <c r="H41" s="44">
        <v>0</v>
      </c>
      <c r="I41" s="44">
        <v>3</v>
      </c>
      <c r="J41" s="44">
        <v>3</v>
      </c>
      <c r="L41" s="35">
        <f t="shared" si="2"/>
        <v>-100</v>
      </c>
      <c r="M41" s="35">
        <f t="shared" si="3"/>
        <v>-100</v>
      </c>
      <c r="N41" s="35">
        <f t="shared" si="4"/>
        <v>-62.5</v>
      </c>
      <c r="O41" s="35">
        <f t="shared" si="5"/>
        <v>-83.333333333333343</v>
      </c>
    </row>
    <row r="42" spans="1:15" x14ac:dyDescent="0.25">
      <c r="A42" s="11" t="s">
        <v>605</v>
      </c>
      <c r="B42" s="44">
        <v>0</v>
      </c>
      <c r="C42" s="44">
        <v>0</v>
      </c>
      <c r="D42" s="44">
        <v>0</v>
      </c>
      <c r="E42" s="44">
        <v>0</v>
      </c>
      <c r="F42" s="44"/>
      <c r="G42" s="180">
        <v>0</v>
      </c>
      <c r="H42" s="44">
        <v>0</v>
      </c>
      <c r="I42" s="44">
        <v>0</v>
      </c>
      <c r="J42" s="44">
        <v>0</v>
      </c>
      <c r="L42" s="35" t="str">
        <f t="shared" si="2"/>
        <v>-</v>
      </c>
      <c r="M42" s="35" t="str">
        <f t="shared" si="3"/>
        <v>-</v>
      </c>
      <c r="N42" s="35" t="str">
        <f t="shared" si="4"/>
        <v>-</v>
      </c>
      <c r="O42" s="35" t="str">
        <f t="shared" si="5"/>
        <v>-</v>
      </c>
    </row>
    <row r="43" spans="1:15" x14ac:dyDescent="0.25">
      <c r="A43" s="11" t="s">
        <v>606</v>
      </c>
      <c r="B43" s="44">
        <v>75</v>
      </c>
      <c r="C43" s="44">
        <v>158</v>
      </c>
      <c r="D43" s="44">
        <v>54</v>
      </c>
      <c r="E43" s="44">
        <v>90</v>
      </c>
      <c r="F43" s="44"/>
      <c r="G43" s="180">
        <v>66</v>
      </c>
      <c r="H43" s="44">
        <v>273</v>
      </c>
      <c r="I43" s="44">
        <v>59</v>
      </c>
      <c r="J43" s="44">
        <v>209</v>
      </c>
      <c r="L43" s="35">
        <f t="shared" si="2"/>
        <v>-12</v>
      </c>
      <c r="M43" s="35">
        <f t="shared" si="3"/>
        <v>72.784810126582272</v>
      </c>
      <c r="N43" s="35">
        <f t="shared" si="4"/>
        <v>9.2592592592592595</v>
      </c>
      <c r="O43" s="35">
        <f t="shared" si="5"/>
        <v>132.22222222222223</v>
      </c>
    </row>
    <row r="44" spans="1:15" x14ac:dyDescent="0.25">
      <c r="A44" s="11" t="s">
        <v>607</v>
      </c>
      <c r="B44" s="44">
        <v>16</v>
      </c>
      <c r="C44" s="44">
        <v>20</v>
      </c>
      <c r="D44" s="44">
        <v>17</v>
      </c>
      <c r="E44" s="44">
        <v>21</v>
      </c>
      <c r="F44" s="44"/>
      <c r="G44" s="180">
        <v>14</v>
      </c>
      <c r="H44" s="44">
        <v>32</v>
      </c>
      <c r="I44" s="44">
        <v>11</v>
      </c>
      <c r="J44" s="44">
        <v>20</v>
      </c>
      <c r="L44" s="35">
        <f t="shared" si="2"/>
        <v>-12.5</v>
      </c>
      <c r="M44" s="35">
        <f t="shared" si="3"/>
        <v>60</v>
      </c>
      <c r="N44" s="35">
        <f t="shared" si="4"/>
        <v>-35.294117647058826</v>
      </c>
      <c r="O44" s="35">
        <f t="shared" si="5"/>
        <v>-4.7619047619047619</v>
      </c>
    </row>
    <row r="45" spans="1:15" x14ac:dyDescent="0.25">
      <c r="A45" s="11" t="s">
        <v>608</v>
      </c>
      <c r="B45" s="44">
        <v>34</v>
      </c>
      <c r="C45" s="44">
        <v>96</v>
      </c>
      <c r="D45" s="44">
        <v>25</v>
      </c>
      <c r="E45" s="44">
        <v>66</v>
      </c>
      <c r="F45" s="44"/>
      <c r="G45" s="180">
        <v>59</v>
      </c>
      <c r="H45" s="44">
        <v>139</v>
      </c>
      <c r="I45" s="44">
        <v>56</v>
      </c>
      <c r="J45" s="44">
        <v>151</v>
      </c>
      <c r="L45" s="35">
        <f t="shared" si="2"/>
        <v>73.529411764705884</v>
      </c>
      <c r="M45" s="35">
        <f t="shared" si="3"/>
        <v>44.791666666666671</v>
      </c>
      <c r="N45" s="35">
        <f t="shared" si="4"/>
        <v>124</v>
      </c>
      <c r="O45" s="35">
        <f t="shared" si="5"/>
        <v>128.78787878787878</v>
      </c>
    </row>
    <row r="46" spans="1:15" x14ac:dyDescent="0.25">
      <c r="A46" s="11" t="s">
        <v>609</v>
      </c>
      <c r="B46" s="44">
        <v>3</v>
      </c>
      <c r="C46" s="44">
        <v>3</v>
      </c>
      <c r="D46" s="44">
        <v>2</v>
      </c>
      <c r="E46" s="44">
        <v>2</v>
      </c>
      <c r="F46" s="44"/>
      <c r="G46" s="180">
        <v>0</v>
      </c>
      <c r="H46" s="44">
        <v>0</v>
      </c>
      <c r="I46" s="44">
        <v>0</v>
      </c>
      <c r="J46" s="44">
        <v>0</v>
      </c>
      <c r="L46" s="35">
        <f t="shared" si="2"/>
        <v>-100</v>
      </c>
      <c r="M46" s="35">
        <f t="shared" si="3"/>
        <v>-100</v>
      </c>
      <c r="N46" s="35">
        <f t="shared" si="4"/>
        <v>-100</v>
      </c>
      <c r="O46" s="35">
        <f t="shared" si="5"/>
        <v>-100</v>
      </c>
    </row>
    <row r="47" spans="1:15" x14ac:dyDescent="0.25">
      <c r="A47" s="11" t="s">
        <v>610</v>
      </c>
      <c r="B47" s="44">
        <v>4</v>
      </c>
      <c r="C47" s="44">
        <v>4</v>
      </c>
      <c r="D47" s="44">
        <v>5</v>
      </c>
      <c r="E47" s="44">
        <v>13</v>
      </c>
      <c r="F47" s="44"/>
      <c r="G47" s="180">
        <v>2</v>
      </c>
      <c r="H47" s="44">
        <v>2</v>
      </c>
      <c r="I47" s="44">
        <v>2</v>
      </c>
      <c r="J47" s="44">
        <v>2</v>
      </c>
      <c r="L47" s="35">
        <f t="shared" si="2"/>
        <v>-50</v>
      </c>
      <c r="M47" s="35">
        <f t="shared" si="3"/>
        <v>-50</v>
      </c>
      <c r="N47" s="35">
        <f t="shared" si="4"/>
        <v>-60</v>
      </c>
      <c r="O47" s="35">
        <f t="shared" si="5"/>
        <v>-84.615384615384613</v>
      </c>
    </row>
    <row r="48" spans="1:15" x14ac:dyDescent="0.25">
      <c r="A48" s="11" t="s">
        <v>611</v>
      </c>
      <c r="B48" s="44">
        <v>3</v>
      </c>
      <c r="C48" s="44">
        <v>3</v>
      </c>
      <c r="D48" s="44">
        <v>2</v>
      </c>
      <c r="E48" s="44">
        <v>2</v>
      </c>
      <c r="F48" s="44"/>
      <c r="G48" s="180">
        <v>0</v>
      </c>
      <c r="H48" s="44">
        <v>0</v>
      </c>
      <c r="I48" s="44">
        <v>1</v>
      </c>
      <c r="J48" s="44">
        <v>1</v>
      </c>
      <c r="L48" s="35">
        <f t="shared" si="2"/>
        <v>-100</v>
      </c>
      <c r="M48" s="35">
        <f t="shared" si="3"/>
        <v>-100</v>
      </c>
      <c r="N48" s="35">
        <f t="shared" si="4"/>
        <v>-50</v>
      </c>
      <c r="O48" s="35">
        <f t="shared" si="5"/>
        <v>-50</v>
      </c>
    </row>
    <row r="49" spans="1:15" x14ac:dyDescent="0.25">
      <c r="A49" s="11" t="s">
        <v>612</v>
      </c>
      <c r="B49" s="44">
        <v>3</v>
      </c>
      <c r="C49" s="44">
        <v>3</v>
      </c>
      <c r="D49" s="44">
        <v>2</v>
      </c>
      <c r="E49" s="44">
        <v>2</v>
      </c>
      <c r="F49" s="44"/>
      <c r="G49" s="180">
        <v>4</v>
      </c>
      <c r="H49" s="44">
        <v>7</v>
      </c>
      <c r="I49" s="44">
        <v>3</v>
      </c>
      <c r="J49" s="44">
        <v>5</v>
      </c>
      <c r="L49" s="35">
        <f t="shared" si="2"/>
        <v>33.333333333333329</v>
      </c>
      <c r="M49" s="35">
        <f t="shared" si="3"/>
        <v>133.33333333333331</v>
      </c>
      <c r="N49" s="35">
        <f t="shared" si="4"/>
        <v>50</v>
      </c>
      <c r="O49" s="35">
        <f t="shared" si="5"/>
        <v>150</v>
      </c>
    </row>
    <row r="50" spans="1:15" x14ac:dyDescent="0.25">
      <c r="A50" s="11" t="s">
        <v>613</v>
      </c>
      <c r="B50" s="44">
        <v>1</v>
      </c>
      <c r="C50" s="44">
        <v>1</v>
      </c>
      <c r="D50" s="44">
        <v>1</v>
      </c>
      <c r="E50" s="44">
        <v>1</v>
      </c>
      <c r="F50" s="44"/>
      <c r="G50" s="180">
        <v>1</v>
      </c>
      <c r="H50" s="44">
        <v>1</v>
      </c>
      <c r="I50" s="44">
        <v>1</v>
      </c>
      <c r="J50" s="44">
        <v>1</v>
      </c>
      <c r="L50" s="35">
        <f t="shared" si="2"/>
        <v>0</v>
      </c>
      <c r="M50" s="35">
        <f t="shared" si="3"/>
        <v>0</v>
      </c>
      <c r="N50" s="35">
        <f t="shared" si="4"/>
        <v>0</v>
      </c>
      <c r="O50" s="35">
        <f t="shared" si="5"/>
        <v>0</v>
      </c>
    </row>
    <row r="51" spans="1:15" x14ac:dyDescent="0.25">
      <c r="A51" s="11" t="s">
        <v>614</v>
      </c>
      <c r="B51" s="44">
        <v>33</v>
      </c>
      <c r="C51" s="44">
        <v>51</v>
      </c>
      <c r="D51" s="44">
        <v>23</v>
      </c>
      <c r="E51" s="44">
        <v>40</v>
      </c>
      <c r="F51" s="44"/>
      <c r="G51" s="180">
        <v>26</v>
      </c>
      <c r="H51" s="44">
        <v>39</v>
      </c>
      <c r="I51" s="44">
        <v>33</v>
      </c>
      <c r="J51" s="44">
        <v>49</v>
      </c>
      <c r="L51" s="35">
        <f t="shared" si="2"/>
        <v>-21.212121212121211</v>
      </c>
      <c r="M51" s="35">
        <f t="shared" si="3"/>
        <v>-23.52941176470588</v>
      </c>
      <c r="N51" s="35">
        <f t="shared" si="4"/>
        <v>43.478260869565219</v>
      </c>
      <c r="O51" s="35">
        <f t="shared" si="5"/>
        <v>22.5</v>
      </c>
    </row>
    <row r="52" spans="1:15" x14ac:dyDescent="0.25">
      <c r="A52" s="11" t="s">
        <v>615</v>
      </c>
      <c r="B52" s="44">
        <v>3</v>
      </c>
      <c r="C52" s="44">
        <v>3</v>
      </c>
      <c r="D52" s="44">
        <v>3</v>
      </c>
      <c r="E52" s="44">
        <v>3</v>
      </c>
      <c r="F52" s="44"/>
      <c r="G52" s="180">
        <v>1</v>
      </c>
      <c r="H52" s="44">
        <v>1</v>
      </c>
      <c r="I52" s="44">
        <v>1</v>
      </c>
      <c r="J52" s="44">
        <v>1</v>
      </c>
      <c r="L52" s="35">
        <f t="shared" si="2"/>
        <v>-66.666666666666657</v>
      </c>
      <c r="M52" s="35">
        <f t="shared" si="3"/>
        <v>-66.666666666666657</v>
      </c>
      <c r="N52" s="35">
        <f t="shared" si="4"/>
        <v>-66.666666666666657</v>
      </c>
      <c r="O52" s="35">
        <f t="shared" si="5"/>
        <v>-66.666666666666657</v>
      </c>
    </row>
    <row r="53" spans="1:15" x14ac:dyDescent="0.25">
      <c r="A53" s="11" t="s">
        <v>616</v>
      </c>
      <c r="B53" s="44">
        <v>0</v>
      </c>
      <c r="C53" s="44">
        <v>0</v>
      </c>
      <c r="D53" s="44">
        <v>0</v>
      </c>
      <c r="E53" s="44">
        <v>0</v>
      </c>
      <c r="F53" s="44"/>
      <c r="G53" s="180">
        <v>2</v>
      </c>
      <c r="H53" s="44">
        <v>9</v>
      </c>
      <c r="I53" s="44">
        <v>1</v>
      </c>
      <c r="J53" s="44">
        <v>5</v>
      </c>
      <c r="L53" s="35" t="str">
        <f t="shared" si="2"/>
        <v>-</v>
      </c>
      <c r="M53" s="35" t="str">
        <f t="shared" si="3"/>
        <v>-</v>
      </c>
      <c r="N53" s="35" t="str">
        <f t="shared" si="4"/>
        <v>-</v>
      </c>
      <c r="O53" s="35" t="str">
        <f t="shared" si="5"/>
        <v>-</v>
      </c>
    </row>
    <row r="54" spans="1:15" x14ac:dyDescent="0.25">
      <c r="A54" s="11" t="s">
        <v>617</v>
      </c>
      <c r="B54" s="44">
        <v>0</v>
      </c>
      <c r="C54" s="44">
        <v>0</v>
      </c>
      <c r="D54" s="44">
        <v>0</v>
      </c>
      <c r="E54" s="44">
        <v>0</v>
      </c>
      <c r="F54" s="44"/>
      <c r="G54" s="180">
        <v>4</v>
      </c>
      <c r="H54" s="44">
        <v>5</v>
      </c>
      <c r="I54" s="44">
        <v>2</v>
      </c>
      <c r="J54" s="44">
        <v>3</v>
      </c>
      <c r="L54" s="35" t="str">
        <f t="shared" si="2"/>
        <v>-</v>
      </c>
      <c r="M54" s="35" t="str">
        <f t="shared" si="3"/>
        <v>-</v>
      </c>
      <c r="N54" s="35" t="str">
        <f t="shared" si="4"/>
        <v>-</v>
      </c>
      <c r="O54" s="35" t="str">
        <f t="shared" si="5"/>
        <v>-</v>
      </c>
    </row>
    <row r="55" spans="1:15" x14ac:dyDescent="0.25">
      <c r="A55" s="11" t="s">
        <v>618</v>
      </c>
      <c r="B55" s="44">
        <v>18</v>
      </c>
      <c r="C55" s="44">
        <v>38</v>
      </c>
      <c r="D55" s="44">
        <v>13</v>
      </c>
      <c r="E55" s="44">
        <v>28</v>
      </c>
      <c r="F55" s="44"/>
      <c r="G55" s="180">
        <v>16</v>
      </c>
      <c r="H55" s="44">
        <v>47</v>
      </c>
      <c r="I55" s="44">
        <v>13</v>
      </c>
      <c r="J55" s="44">
        <v>27</v>
      </c>
      <c r="L55" s="35">
        <f t="shared" si="2"/>
        <v>-11.111111111111111</v>
      </c>
      <c r="M55" s="35">
        <f t="shared" si="3"/>
        <v>23.684210526315788</v>
      </c>
      <c r="N55" s="35">
        <f t="shared" si="4"/>
        <v>0</v>
      </c>
      <c r="O55" s="35">
        <f t="shared" si="5"/>
        <v>-3.5714285714285712</v>
      </c>
    </row>
    <row r="56" spans="1:15" x14ac:dyDescent="0.25">
      <c r="A56" s="11" t="s">
        <v>43</v>
      </c>
      <c r="B56" s="44">
        <v>304</v>
      </c>
      <c r="C56" s="44">
        <v>767</v>
      </c>
      <c r="D56" s="44">
        <v>257</v>
      </c>
      <c r="E56" s="44">
        <v>622</v>
      </c>
      <c r="F56" s="44"/>
      <c r="G56" s="180">
        <v>576</v>
      </c>
      <c r="H56" s="44">
        <v>1458</v>
      </c>
      <c r="I56" s="44">
        <v>525</v>
      </c>
      <c r="J56" s="44">
        <v>1372</v>
      </c>
      <c r="L56" s="35">
        <f t="shared" si="2"/>
        <v>89.473684210526315</v>
      </c>
      <c r="M56" s="35">
        <f t="shared" si="3"/>
        <v>90.091264667535853</v>
      </c>
      <c r="N56" s="35">
        <f t="shared" si="4"/>
        <v>104.28015564202336</v>
      </c>
      <c r="O56" s="35">
        <f t="shared" si="5"/>
        <v>120.57877813504822</v>
      </c>
    </row>
    <row r="57" spans="1:15" x14ac:dyDescent="0.25">
      <c r="A57" s="11" t="s">
        <v>619</v>
      </c>
      <c r="B57" s="44">
        <v>0</v>
      </c>
      <c r="C57" s="44">
        <v>0</v>
      </c>
      <c r="D57" s="44">
        <v>0</v>
      </c>
      <c r="E57" s="44">
        <v>0</v>
      </c>
      <c r="F57" s="44"/>
      <c r="G57" s="180">
        <v>1</v>
      </c>
      <c r="H57" s="44">
        <v>1</v>
      </c>
      <c r="I57" s="44">
        <v>1</v>
      </c>
      <c r="J57" s="44">
        <v>1</v>
      </c>
      <c r="L57" s="35" t="str">
        <f t="shared" si="2"/>
        <v>-</v>
      </c>
      <c r="M57" s="35" t="str">
        <f t="shared" si="3"/>
        <v>-</v>
      </c>
      <c r="N57" s="35" t="str">
        <f t="shared" si="4"/>
        <v>-</v>
      </c>
      <c r="O57" s="35" t="str">
        <f t="shared" si="5"/>
        <v>-</v>
      </c>
    </row>
    <row r="58" spans="1:15" x14ac:dyDescent="0.25">
      <c r="A58" s="11" t="s">
        <v>44</v>
      </c>
      <c r="B58" s="44">
        <v>444</v>
      </c>
      <c r="C58" s="44">
        <v>1418</v>
      </c>
      <c r="D58" s="44">
        <v>361</v>
      </c>
      <c r="E58" s="44">
        <v>1098</v>
      </c>
      <c r="F58" s="44"/>
      <c r="G58" s="180">
        <v>879</v>
      </c>
      <c r="H58" s="44">
        <v>2852</v>
      </c>
      <c r="I58" s="44">
        <v>847</v>
      </c>
      <c r="J58" s="44">
        <v>2804</v>
      </c>
      <c r="L58" s="35">
        <f t="shared" si="2"/>
        <v>97.972972972972968</v>
      </c>
      <c r="M58" s="35">
        <f t="shared" si="3"/>
        <v>101.12834978843441</v>
      </c>
      <c r="N58" s="35">
        <f t="shared" si="4"/>
        <v>134.62603878116343</v>
      </c>
      <c r="O58" s="35">
        <f t="shared" si="5"/>
        <v>155.37340619307832</v>
      </c>
    </row>
    <row r="59" spans="1:15" x14ac:dyDescent="0.25">
      <c r="A59" s="11" t="s">
        <v>620</v>
      </c>
      <c r="B59" s="44">
        <v>0</v>
      </c>
      <c r="C59" s="44">
        <v>0</v>
      </c>
      <c r="D59" s="44">
        <v>1</v>
      </c>
      <c r="E59" s="44">
        <v>1</v>
      </c>
      <c r="F59" s="44"/>
      <c r="G59" s="180">
        <v>0</v>
      </c>
      <c r="H59" s="44">
        <v>0</v>
      </c>
      <c r="I59" s="44">
        <v>0</v>
      </c>
      <c r="J59" s="44">
        <v>0</v>
      </c>
      <c r="L59" s="35" t="str">
        <f t="shared" si="2"/>
        <v>-</v>
      </c>
      <c r="M59" s="35" t="str">
        <f t="shared" si="3"/>
        <v>-</v>
      </c>
      <c r="N59" s="35">
        <f t="shared" si="4"/>
        <v>-100</v>
      </c>
      <c r="O59" s="35">
        <f t="shared" si="5"/>
        <v>-100</v>
      </c>
    </row>
    <row r="60" spans="1:15" x14ac:dyDescent="0.25">
      <c r="A60" s="11" t="s">
        <v>621</v>
      </c>
      <c r="B60" s="44">
        <v>38</v>
      </c>
      <c r="C60" s="44">
        <v>117</v>
      </c>
      <c r="D60" s="44">
        <v>43</v>
      </c>
      <c r="E60" s="44">
        <v>114</v>
      </c>
      <c r="F60" s="44"/>
      <c r="G60" s="180">
        <v>31</v>
      </c>
      <c r="H60" s="44">
        <v>69</v>
      </c>
      <c r="I60" s="44">
        <v>22</v>
      </c>
      <c r="J60" s="44">
        <v>54</v>
      </c>
      <c r="L60" s="35">
        <f t="shared" si="2"/>
        <v>-18.421052631578945</v>
      </c>
      <c r="M60" s="35">
        <f t="shared" si="3"/>
        <v>-41.025641025641022</v>
      </c>
      <c r="N60" s="35">
        <f t="shared" si="4"/>
        <v>-48.837209302325576</v>
      </c>
      <c r="O60" s="35">
        <f t="shared" si="5"/>
        <v>-52.631578947368418</v>
      </c>
    </row>
    <row r="61" spans="1:15" x14ac:dyDescent="0.25">
      <c r="A61" s="11" t="s">
        <v>622</v>
      </c>
      <c r="B61" s="44">
        <v>10</v>
      </c>
      <c r="C61" s="44">
        <v>25</v>
      </c>
      <c r="D61" s="44">
        <v>10</v>
      </c>
      <c r="E61" s="44">
        <v>19</v>
      </c>
      <c r="F61" s="44"/>
      <c r="G61" s="180">
        <v>28</v>
      </c>
      <c r="H61" s="44">
        <v>40</v>
      </c>
      <c r="I61" s="44">
        <v>20</v>
      </c>
      <c r="J61" s="44">
        <v>35</v>
      </c>
      <c r="L61" s="35">
        <f t="shared" si="2"/>
        <v>180</v>
      </c>
      <c r="M61" s="35">
        <f t="shared" si="3"/>
        <v>60</v>
      </c>
      <c r="N61" s="35">
        <f t="shared" si="4"/>
        <v>100</v>
      </c>
      <c r="O61" s="35">
        <f t="shared" si="5"/>
        <v>84.210526315789465</v>
      </c>
    </row>
    <row r="62" spans="1:15" x14ac:dyDescent="0.25">
      <c r="A62" s="11" t="s">
        <v>623</v>
      </c>
      <c r="B62" s="44">
        <v>0</v>
      </c>
      <c r="C62" s="44">
        <v>0</v>
      </c>
      <c r="D62" s="44">
        <v>5</v>
      </c>
      <c r="E62" s="44">
        <v>5</v>
      </c>
      <c r="F62" s="44"/>
      <c r="G62" s="180">
        <v>0</v>
      </c>
      <c r="H62" s="44">
        <v>0</v>
      </c>
      <c r="I62" s="44">
        <v>3</v>
      </c>
      <c r="J62" s="44">
        <v>3</v>
      </c>
      <c r="L62" s="35" t="str">
        <f t="shared" si="2"/>
        <v>-</v>
      </c>
      <c r="M62" s="35" t="str">
        <f t="shared" si="3"/>
        <v>-</v>
      </c>
      <c r="N62" s="35">
        <f t="shared" si="4"/>
        <v>-40</v>
      </c>
      <c r="O62" s="35">
        <f t="shared" si="5"/>
        <v>-40</v>
      </c>
    </row>
    <row r="63" spans="1:15" x14ac:dyDescent="0.25">
      <c r="A63" s="11" t="s">
        <v>624</v>
      </c>
      <c r="B63" s="44">
        <v>1</v>
      </c>
      <c r="C63" s="44">
        <v>6</v>
      </c>
      <c r="D63" s="44">
        <v>1</v>
      </c>
      <c r="E63" s="44">
        <v>6</v>
      </c>
      <c r="F63" s="44"/>
      <c r="G63" s="180">
        <v>0</v>
      </c>
      <c r="H63" s="44">
        <v>0</v>
      </c>
      <c r="I63" s="44">
        <v>0</v>
      </c>
      <c r="J63" s="44">
        <v>0</v>
      </c>
      <c r="L63" s="35">
        <f t="shared" si="2"/>
        <v>-100</v>
      </c>
      <c r="M63" s="35">
        <f t="shared" si="3"/>
        <v>-100</v>
      </c>
      <c r="N63" s="35">
        <f t="shared" si="4"/>
        <v>-100</v>
      </c>
      <c r="O63" s="35">
        <f t="shared" si="5"/>
        <v>-100</v>
      </c>
    </row>
    <row r="64" spans="1:15" x14ac:dyDescent="0.25">
      <c r="A64" s="11" t="s">
        <v>625</v>
      </c>
      <c r="B64" s="44">
        <v>489</v>
      </c>
      <c r="C64" s="44">
        <v>964</v>
      </c>
      <c r="D64" s="44">
        <v>466</v>
      </c>
      <c r="E64" s="44">
        <v>1071</v>
      </c>
      <c r="F64" s="44"/>
      <c r="G64" s="180">
        <v>603</v>
      </c>
      <c r="H64" s="44">
        <v>1091</v>
      </c>
      <c r="I64" s="44">
        <v>541</v>
      </c>
      <c r="J64" s="44">
        <v>1014</v>
      </c>
      <c r="L64" s="35">
        <f t="shared" si="2"/>
        <v>23.312883435582819</v>
      </c>
      <c r="M64" s="35">
        <f t="shared" si="3"/>
        <v>13.174273858921163</v>
      </c>
      <c r="N64" s="35">
        <f t="shared" si="4"/>
        <v>16.094420600858371</v>
      </c>
      <c r="O64" s="35">
        <f t="shared" si="5"/>
        <v>-5.322128851540616</v>
      </c>
    </row>
    <row r="65" spans="1:15" x14ac:dyDescent="0.25">
      <c r="A65" s="11" t="s">
        <v>626</v>
      </c>
      <c r="B65" s="44">
        <v>9</v>
      </c>
      <c r="C65" s="44">
        <v>11</v>
      </c>
      <c r="D65" s="44">
        <v>8</v>
      </c>
      <c r="E65" s="44">
        <v>14</v>
      </c>
      <c r="F65" s="44"/>
      <c r="G65" s="180">
        <v>5</v>
      </c>
      <c r="H65" s="44">
        <v>5</v>
      </c>
      <c r="I65" s="44">
        <v>5</v>
      </c>
      <c r="J65" s="44">
        <v>5</v>
      </c>
      <c r="L65" s="35">
        <f t="shared" si="2"/>
        <v>-44.444444444444443</v>
      </c>
      <c r="M65" s="35">
        <f t="shared" si="3"/>
        <v>-54.54545454545454</v>
      </c>
      <c r="N65" s="35">
        <f t="shared" si="4"/>
        <v>-37.5</v>
      </c>
      <c r="O65" s="35">
        <f t="shared" si="5"/>
        <v>-64.285714285714292</v>
      </c>
    </row>
    <row r="66" spans="1:15" x14ac:dyDescent="0.25">
      <c r="A66" s="11" t="s">
        <v>627</v>
      </c>
      <c r="B66" s="44">
        <v>3</v>
      </c>
      <c r="C66" s="44">
        <v>8</v>
      </c>
      <c r="D66" s="44">
        <v>4</v>
      </c>
      <c r="E66" s="44">
        <v>8</v>
      </c>
      <c r="F66" s="44"/>
      <c r="G66" s="180">
        <v>6</v>
      </c>
      <c r="H66" s="44">
        <v>11</v>
      </c>
      <c r="I66" s="44">
        <v>5</v>
      </c>
      <c r="J66" s="44">
        <v>11</v>
      </c>
      <c r="L66" s="35">
        <f t="shared" si="2"/>
        <v>100</v>
      </c>
      <c r="M66" s="35">
        <f t="shared" si="3"/>
        <v>37.5</v>
      </c>
      <c r="N66" s="35">
        <f t="shared" si="4"/>
        <v>25</v>
      </c>
      <c r="O66" s="35">
        <f t="shared" si="5"/>
        <v>37.5</v>
      </c>
    </row>
    <row r="67" spans="1:15" x14ac:dyDescent="0.25">
      <c r="A67" s="11" t="s">
        <v>628</v>
      </c>
      <c r="B67" s="44">
        <v>199</v>
      </c>
      <c r="C67" s="44">
        <v>406</v>
      </c>
      <c r="D67" s="44">
        <v>159</v>
      </c>
      <c r="E67" s="44">
        <v>313</v>
      </c>
      <c r="F67" s="44"/>
      <c r="G67" s="180">
        <v>171</v>
      </c>
      <c r="H67" s="44">
        <v>294</v>
      </c>
      <c r="I67" s="44">
        <v>176</v>
      </c>
      <c r="J67" s="44">
        <v>312</v>
      </c>
      <c r="L67" s="35">
        <f t="shared" si="2"/>
        <v>-14.07035175879397</v>
      </c>
      <c r="M67" s="35">
        <f t="shared" si="3"/>
        <v>-27.586206896551722</v>
      </c>
      <c r="N67" s="35">
        <f t="shared" si="4"/>
        <v>10.691823899371069</v>
      </c>
      <c r="O67" s="35">
        <f t="shared" si="5"/>
        <v>-0.31948881789137379</v>
      </c>
    </row>
    <row r="68" spans="1:15" x14ac:dyDescent="0.25">
      <c r="A68" s="11" t="s">
        <v>629</v>
      </c>
      <c r="B68" s="44">
        <v>21</v>
      </c>
      <c r="C68" s="44">
        <v>23</v>
      </c>
      <c r="D68" s="44">
        <v>10</v>
      </c>
      <c r="E68" s="44">
        <v>12</v>
      </c>
      <c r="F68" s="44"/>
      <c r="G68" s="180">
        <v>6</v>
      </c>
      <c r="H68" s="44">
        <v>11</v>
      </c>
      <c r="I68" s="44">
        <v>15</v>
      </c>
      <c r="J68" s="44">
        <v>20</v>
      </c>
      <c r="L68" s="35">
        <f t="shared" si="2"/>
        <v>-71.428571428571431</v>
      </c>
      <c r="M68" s="35">
        <f t="shared" si="3"/>
        <v>-52.173913043478258</v>
      </c>
      <c r="N68" s="35">
        <f t="shared" si="4"/>
        <v>50</v>
      </c>
      <c r="O68" s="35">
        <f t="shared" si="5"/>
        <v>66.666666666666657</v>
      </c>
    </row>
    <row r="69" spans="1:15" x14ac:dyDescent="0.25">
      <c r="A69" s="11" t="s">
        <v>630</v>
      </c>
      <c r="B69" s="44">
        <v>7</v>
      </c>
      <c r="C69" s="44">
        <v>18</v>
      </c>
      <c r="D69" s="44">
        <v>4</v>
      </c>
      <c r="E69" s="44">
        <v>4</v>
      </c>
      <c r="F69" s="44"/>
      <c r="G69" s="180">
        <v>0</v>
      </c>
      <c r="H69" s="44">
        <v>0</v>
      </c>
      <c r="I69" s="44">
        <v>1</v>
      </c>
      <c r="J69" s="44">
        <v>2</v>
      </c>
      <c r="L69" s="35">
        <f t="shared" si="2"/>
        <v>-100</v>
      </c>
      <c r="M69" s="35">
        <f t="shared" si="3"/>
        <v>-100</v>
      </c>
      <c r="N69" s="35">
        <f t="shared" si="4"/>
        <v>-75</v>
      </c>
      <c r="O69" s="35">
        <f t="shared" si="5"/>
        <v>-50</v>
      </c>
    </row>
    <row r="70" spans="1:15" x14ac:dyDescent="0.25">
      <c r="A70" s="11" t="s">
        <v>631</v>
      </c>
      <c r="B70" s="44">
        <v>0</v>
      </c>
      <c r="C70" s="44">
        <v>0</v>
      </c>
      <c r="D70" s="44">
        <v>0</v>
      </c>
      <c r="E70" s="44">
        <v>0</v>
      </c>
      <c r="F70" s="44"/>
      <c r="G70" s="180">
        <v>1</v>
      </c>
      <c r="H70" s="44">
        <v>3</v>
      </c>
      <c r="I70" s="44">
        <v>1</v>
      </c>
      <c r="J70" s="44">
        <v>3</v>
      </c>
      <c r="L70" s="35" t="str">
        <f t="shared" si="2"/>
        <v>-</v>
      </c>
      <c r="M70" s="35" t="str">
        <f t="shared" si="3"/>
        <v>-</v>
      </c>
      <c r="N70" s="35" t="str">
        <f t="shared" si="4"/>
        <v>-</v>
      </c>
      <c r="O70" s="35" t="str">
        <f t="shared" si="5"/>
        <v>-</v>
      </c>
    </row>
    <row r="71" spans="1:15" x14ac:dyDescent="0.25">
      <c r="A71" s="11" t="s">
        <v>632</v>
      </c>
      <c r="B71" s="44">
        <v>352</v>
      </c>
      <c r="C71" s="44">
        <v>787</v>
      </c>
      <c r="D71" s="44">
        <v>286</v>
      </c>
      <c r="E71" s="44">
        <v>639</v>
      </c>
      <c r="F71" s="44"/>
      <c r="G71" s="180">
        <v>365</v>
      </c>
      <c r="H71" s="44">
        <v>876</v>
      </c>
      <c r="I71" s="44">
        <v>339</v>
      </c>
      <c r="J71" s="44">
        <v>804</v>
      </c>
      <c r="L71" s="35">
        <f t="shared" si="2"/>
        <v>3.6931818181818183</v>
      </c>
      <c r="M71" s="35">
        <f t="shared" si="3"/>
        <v>11.30876747141042</v>
      </c>
      <c r="N71" s="35">
        <f t="shared" si="4"/>
        <v>18.53146853146853</v>
      </c>
      <c r="O71" s="35">
        <f t="shared" si="5"/>
        <v>25.821596244131456</v>
      </c>
    </row>
    <row r="72" spans="1:15" x14ac:dyDescent="0.25">
      <c r="A72" s="11" t="s">
        <v>633</v>
      </c>
      <c r="B72" s="44">
        <v>128</v>
      </c>
      <c r="C72" s="44">
        <v>378</v>
      </c>
      <c r="D72" s="44">
        <v>114</v>
      </c>
      <c r="E72" s="44">
        <v>371</v>
      </c>
      <c r="F72" s="44"/>
      <c r="G72" s="180">
        <v>147</v>
      </c>
      <c r="H72" s="44">
        <v>404</v>
      </c>
      <c r="I72" s="44">
        <v>130</v>
      </c>
      <c r="J72" s="44">
        <v>330</v>
      </c>
      <c r="L72" s="35">
        <f t="shared" si="2"/>
        <v>14.84375</v>
      </c>
      <c r="M72" s="35">
        <f t="shared" si="3"/>
        <v>6.8783068783068781</v>
      </c>
      <c r="N72" s="35">
        <f t="shared" si="4"/>
        <v>14.035087719298245</v>
      </c>
      <c r="O72" s="35">
        <f t="shared" si="5"/>
        <v>-11.05121293800539</v>
      </c>
    </row>
    <row r="73" spans="1:15" x14ac:dyDescent="0.25">
      <c r="A73" s="11" t="s">
        <v>634</v>
      </c>
      <c r="B73" s="44">
        <v>74</v>
      </c>
      <c r="C73" s="44">
        <v>119</v>
      </c>
      <c r="D73" s="44">
        <v>66</v>
      </c>
      <c r="E73" s="44">
        <v>101</v>
      </c>
      <c r="F73" s="44"/>
      <c r="G73" s="180">
        <v>86</v>
      </c>
      <c r="H73" s="44">
        <v>153</v>
      </c>
      <c r="I73" s="44">
        <v>68</v>
      </c>
      <c r="J73" s="44">
        <v>109</v>
      </c>
      <c r="L73" s="35">
        <f t="shared" si="2"/>
        <v>16.216216216216218</v>
      </c>
      <c r="M73" s="35">
        <f t="shared" si="3"/>
        <v>28.571428571428569</v>
      </c>
      <c r="N73" s="35">
        <f t="shared" si="4"/>
        <v>3.0303030303030303</v>
      </c>
      <c r="O73" s="35">
        <f t="shared" si="5"/>
        <v>7.9207920792079207</v>
      </c>
    </row>
    <row r="74" spans="1:15" x14ac:dyDescent="0.25">
      <c r="A74" s="11" t="s">
        <v>635</v>
      </c>
      <c r="B74" s="44">
        <v>165</v>
      </c>
      <c r="C74" s="44">
        <v>316</v>
      </c>
      <c r="D74" s="44">
        <v>139</v>
      </c>
      <c r="E74" s="44">
        <v>235</v>
      </c>
      <c r="F74" s="44"/>
      <c r="G74" s="180">
        <v>204</v>
      </c>
      <c r="H74" s="44">
        <v>404</v>
      </c>
      <c r="I74" s="44">
        <v>194</v>
      </c>
      <c r="J74" s="44">
        <v>371</v>
      </c>
      <c r="L74" s="35">
        <f t="shared" si="2"/>
        <v>23.636363636363637</v>
      </c>
      <c r="M74" s="35">
        <f t="shared" si="3"/>
        <v>27.848101265822784</v>
      </c>
      <c r="N74" s="35">
        <f t="shared" si="4"/>
        <v>39.568345323741006</v>
      </c>
      <c r="O74" s="35">
        <f t="shared" si="5"/>
        <v>57.87234042553191</v>
      </c>
    </row>
    <row r="75" spans="1:15" x14ac:dyDescent="0.25">
      <c r="A75" s="11" t="s">
        <v>636</v>
      </c>
      <c r="B75" s="44">
        <v>6</v>
      </c>
      <c r="C75" s="44">
        <v>8</v>
      </c>
      <c r="D75" s="44">
        <v>7</v>
      </c>
      <c r="E75" s="44">
        <v>13</v>
      </c>
      <c r="F75" s="44"/>
      <c r="G75" s="180">
        <v>2</v>
      </c>
      <c r="H75" s="44">
        <v>2</v>
      </c>
      <c r="I75" s="44">
        <v>2</v>
      </c>
      <c r="J75" s="44">
        <v>2</v>
      </c>
      <c r="L75" s="35">
        <f t="shared" ref="L75:L154" si="6">IF(B75=0,"-",(G75-B75)/B75*100)</f>
        <v>-66.666666666666657</v>
      </c>
      <c r="M75" s="35">
        <f t="shared" ref="M75:M154" si="7">IF(C75=0,"-",(H75-C75)/C75*100)</f>
        <v>-75</v>
      </c>
      <c r="N75" s="35">
        <f t="shared" ref="N75:N154" si="8">IF(D75=0,"-",(I75-D75)/D75*100)</f>
        <v>-71.428571428571431</v>
      </c>
      <c r="O75" s="35">
        <f t="shared" ref="O75:O154" si="9">IF(E75=0,"-",(J75-E75)/E75*100)</f>
        <v>-84.615384615384613</v>
      </c>
    </row>
    <row r="76" spans="1:15" x14ac:dyDescent="0.25">
      <c r="A76" s="11" t="s">
        <v>637</v>
      </c>
      <c r="B76" s="44">
        <v>291</v>
      </c>
      <c r="C76" s="44">
        <v>695</v>
      </c>
      <c r="D76" s="44">
        <v>268</v>
      </c>
      <c r="E76" s="44">
        <v>811</v>
      </c>
      <c r="F76" s="44"/>
      <c r="G76" s="180">
        <v>442</v>
      </c>
      <c r="H76" s="44">
        <v>1123</v>
      </c>
      <c r="I76" s="44">
        <v>403</v>
      </c>
      <c r="J76" s="44">
        <v>1036</v>
      </c>
      <c r="L76" s="35">
        <f t="shared" si="6"/>
        <v>51.890034364261176</v>
      </c>
      <c r="M76" s="35">
        <f t="shared" si="7"/>
        <v>61.582733812949641</v>
      </c>
      <c r="N76" s="35">
        <f t="shared" si="8"/>
        <v>50.373134328358205</v>
      </c>
      <c r="O76" s="35">
        <f t="shared" si="9"/>
        <v>27.743526510480887</v>
      </c>
    </row>
    <row r="77" spans="1:15" x14ac:dyDescent="0.25">
      <c r="A77" s="11" t="s">
        <v>638</v>
      </c>
      <c r="B77" s="44">
        <v>14</v>
      </c>
      <c r="C77" s="44">
        <v>19</v>
      </c>
      <c r="D77" s="44">
        <v>17</v>
      </c>
      <c r="E77" s="44">
        <v>22</v>
      </c>
      <c r="F77" s="44"/>
      <c r="G77" s="180">
        <v>9</v>
      </c>
      <c r="H77" s="44">
        <v>18</v>
      </c>
      <c r="I77" s="44">
        <v>8</v>
      </c>
      <c r="J77" s="44">
        <v>11</v>
      </c>
      <c r="L77" s="35">
        <f t="shared" si="6"/>
        <v>-35.714285714285715</v>
      </c>
      <c r="M77" s="35">
        <f t="shared" si="7"/>
        <v>-5.2631578947368416</v>
      </c>
      <c r="N77" s="35">
        <f t="shared" si="8"/>
        <v>-52.941176470588239</v>
      </c>
      <c r="O77" s="35">
        <f t="shared" si="9"/>
        <v>-50</v>
      </c>
    </row>
    <row r="78" spans="1:15" x14ac:dyDescent="0.25">
      <c r="A78" s="11" t="s">
        <v>639</v>
      </c>
      <c r="B78" s="44">
        <v>0</v>
      </c>
      <c r="C78" s="44">
        <v>0</v>
      </c>
      <c r="D78" s="44">
        <v>0</v>
      </c>
      <c r="E78" s="44">
        <v>0</v>
      </c>
      <c r="F78" s="44"/>
      <c r="G78" s="180">
        <v>0</v>
      </c>
      <c r="H78" s="44">
        <v>0</v>
      </c>
      <c r="I78" s="44">
        <v>0</v>
      </c>
      <c r="J78" s="44">
        <v>0</v>
      </c>
      <c r="L78" s="35" t="str">
        <f t="shared" si="6"/>
        <v>-</v>
      </c>
      <c r="M78" s="35" t="str">
        <f t="shared" si="7"/>
        <v>-</v>
      </c>
      <c r="N78" s="35" t="str">
        <f t="shared" si="8"/>
        <v>-</v>
      </c>
      <c r="O78" s="35" t="str">
        <f t="shared" si="9"/>
        <v>-</v>
      </c>
    </row>
    <row r="79" spans="1:15" x14ac:dyDescent="0.25">
      <c r="A79" s="11" t="s">
        <v>640</v>
      </c>
      <c r="B79" s="44">
        <v>3</v>
      </c>
      <c r="C79" s="44">
        <v>6</v>
      </c>
      <c r="D79" s="44">
        <v>2</v>
      </c>
      <c r="E79" s="44">
        <v>6</v>
      </c>
      <c r="F79" s="44"/>
      <c r="G79" s="180">
        <v>3</v>
      </c>
      <c r="H79" s="44">
        <v>6</v>
      </c>
      <c r="I79" s="44">
        <v>4</v>
      </c>
      <c r="J79" s="44">
        <v>7</v>
      </c>
      <c r="L79" s="35">
        <f t="shared" si="6"/>
        <v>0</v>
      </c>
      <c r="M79" s="35">
        <f t="shared" si="7"/>
        <v>0</v>
      </c>
      <c r="N79" s="35">
        <f t="shared" si="8"/>
        <v>100</v>
      </c>
      <c r="O79" s="35">
        <f t="shared" si="9"/>
        <v>16.666666666666664</v>
      </c>
    </row>
    <row r="80" spans="1:15" x14ac:dyDescent="0.25">
      <c r="A80" s="11" t="s">
        <v>641</v>
      </c>
      <c r="B80" s="44">
        <v>213</v>
      </c>
      <c r="C80" s="44">
        <v>322</v>
      </c>
      <c r="D80" s="44">
        <v>157</v>
      </c>
      <c r="E80" s="44">
        <v>256</v>
      </c>
      <c r="F80" s="44"/>
      <c r="G80" s="180">
        <v>339</v>
      </c>
      <c r="H80" s="44">
        <v>532</v>
      </c>
      <c r="I80" s="44">
        <v>294</v>
      </c>
      <c r="J80" s="44">
        <v>467</v>
      </c>
      <c r="L80" s="35">
        <f t="shared" si="6"/>
        <v>59.154929577464785</v>
      </c>
      <c r="M80" s="35">
        <f t="shared" si="7"/>
        <v>65.217391304347828</v>
      </c>
      <c r="N80" s="35">
        <f t="shared" si="8"/>
        <v>87.261146496815286</v>
      </c>
      <c r="O80" s="35">
        <f t="shared" si="9"/>
        <v>82.421875</v>
      </c>
    </row>
    <row r="81" spans="1:15" x14ac:dyDescent="0.25">
      <c r="A81" s="11" t="s">
        <v>642</v>
      </c>
      <c r="B81" s="44">
        <v>10</v>
      </c>
      <c r="C81" s="44">
        <v>13</v>
      </c>
      <c r="D81" s="44">
        <v>10</v>
      </c>
      <c r="E81" s="44">
        <v>14</v>
      </c>
      <c r="F81" s="44"/>
      <c r="G81" s="180">
        <v>17</v>
      </c>
      <c r="H81" s="44">
        <v>22</v>
      </c>
      <c r="I81" s="44">
        <v>14</v>
      </c>
      <c r="J81" s="44">
        <v>20</v>
      </c>
      <c r="L81" s="35">
        <f t="shared" si="6"/>
        <v>70</v>
      </c>
      <c r="M81" s="35">
        <f t="shared" si="7"/>
        <v>69.230769230769226</v>
      </c>
      <c r="N81" s="35">
        <f t="shared" si="8"/>
        <v>40</v>
      </c>
      <c r="O81" s="35">
        <f t="shared" si="9"/>
        <v>42.857142857142854</v>
      </c>
    </row>
    <row r="82" spans="1:15" x14ac:dyDescent="0.25">
      <c r="A82" s="11" t="s">
        <v>643</v>
      </c>
      <c r="B82" s="44">
        <v>0</v>
      </c>
      <c r="C82" s="44">
        <v>0</v>
      </c>
      <c r="D82" s="44">
        <v>0</v>
      </c>
      <c r="E82" s="44">
        <v>0</v>
      </c>
      <c r="F82" s="44"/>
      <c r="G82" s="180">
        <v>1</v>
      </c>
      <c r="H82" s="44">
        <v>2</v>
      </c>
      <c r="I82" s="44">
        <v>1</v>
      </c>
      <c r="J82" s="44">
        <v>2</v>
      </c>
      <c r="L82" s="35" t="str">
        <f t="shared" si="6"/>
        <v>-</v>
      </c>
      <c r="M82" s="35" t="str">
        <f t="shared" si="7"/>
        <v>-</v>
      </c>
      <c r="N82" s="35" t="str">
        <f t="shared" si="8"/>
        <v>-</v>
      </c>
      <c r="O82" s="35" t="str">
        <f t="shared" si="9"/>
        <v>-</v>
      </c>
    </row>
    <row r="83" spans="1:15" x14ac:dyDescent="0.25">
      <c r="A83" s="11" t="s">
        <v>644</v>
      </c>
      <c r="B83" s="44">
        <v>8</v>
      </c>
      <c r="C83" s="44">
        <v>11</v>
      </c>
      <c r="D83" s="44">
        <v>8</v>
      </c>
      <c r="E83" s="44">
        <v>11</v>
      </c>
      <c r="F83" s="44"/>
      <c r="G83" s="180">
        <v>10</v>
      </c>
      <c r="H83" s="44">
        <v>15</v>
      </c>
      <c r="I83" s="44">
        <v>7</v>
      </c>
      <c r="J83" s="44">
        <v>11</v>
      </c>
      <c r="L83" s="35">
        <f t="shared" si="6"/>
        <v>25</v>
      </c>
      <c r="M83" s="35">
        <f t="shared" si="7"/>
        <v>36.363636363636367</v>
      </c>
      <c r="N83" s="35">
        <f t="shared" si="8"/>
        <v>-12.5</v>
      </c>
      <c r="O83" s="35">
        <f t="shared" si="9"/>
        <v>0</v>
      </c>
    </row>
    <row r="84" spans="1:15" x14ac:dyDescent="0.25">
      <c r="A84" s="11" t="s">
        <v>645</v>
      </c>
      <c r="B84" s="44">
        <v>14</v>
      </c>
      <c r="C84" s="44">
        <v>21</v>
      </c>
      <c r="D84" s="44">
        <v>18</v>
      </c>
      <c r="E84" s="44">
        <v>26</v>
      </c>
      <c r="F84" s="44"/>
      <c r="G84" s="180">
        <v>9</v>
      </c>
      <c r="H84" s="44">
        <v>13</v>
      </c>
      <c r="I84" s="44">
        <v>6</v>
      </c>
      <c r="J84" s="44">
        <v>9</v>
      </c>
      <c r="L84" s="35">
        <f t="shared" si="6"/>
        <v>-35.714285714285715</v>
      </c>
      <c r="M84" s="35">
        <f t="shared" si="7"/>
        <v>-38.095238095238095</v>
      </c>
      <c r="N84" s="35">
        <f t="shared" si="8"/>
        <v>-66.666666666666657</v>
      </c>
      <c r="O84" s="35">
        <f t="shared" si="9"/>
        <v>-65.384615384615387</v>
      </c>
    </row>
    <row r="85" spans="1:15" x14ac:dyDescent="0.25">
      <c r="A85" s="11" t="s">
        <v>646</v>
      </c>
      <c r="B85" s="44">
        <v>2</v>
      </c>
      <c r="C85" s="44">
        <v>6</v>
      </c>
      <c r="D85" s="44">
        <v>2</v>
      </c>
      <c r="E85" s="44">
        <v>6</v>
      </c>
      <c r="F85" s="44"/>
      <c r="G85" s="180">
        <v>0</v>
      </c>
      <c r="H85" s="44">
        <v>0</v>
      </c>
      <c r="I85" s="44">
        <v>0</v>
      </c>
      <c r="J85" s="44">
        <v>0</v>
      </c>
      <c r="L85" s="35">
        <f t="shared" si="6"/>
        <v>-100</v>
      </c>
      <c r="M85" s="35">
        <f t="shared" si="7"/>
        <v>-100</v>
      </c>
      <c r="N85" s="35">
        <f t="shared" si="8"/>
        <v>-100</v>
      </c>
      <c r="O85" s="35">
        <f t="shared" si="9"/>
        <v>-100</v>
      </c>
    </row>
    <row r="86" spans="1:15" x14ac:dyDescent="0.25">
      <c r="A86" s="11" t="s">
        <v>647</v>
      </c>
      <c r="B86" s="44">
        <v>4</v>
      </c>
      <c r="C86" s="44">
        <v>9</v>
      </c>
      <c r="D86" s="44">
        <v>8</v>
      </c>
      <c r="E86" s="44">
        <v>33</v>
      </c>
      <c r="F86" s="44"/>
      <c r="G86" s="180">
        <v>11</v>
      </c>
      <c r="H86" s="44">
        <v>36</v>
      </c>
      <c r="I86" s="44">
        <v>10</v>
      </c>
      <c r="J86" s="44">
        <v>38</v>
      </c>
      <c r="L86" s="35">
        <f t="shared" si="6"/>
        <v>175</v>
      </c>
      <c r="M86" s="35">
        <f t="shared" si="7"/>
        <v>300</v>
      </c>
      <c r="N86" s="35">
        <f t="shared" si="8"/>
        <v>25</v>
      </c>
      <c r="O86" s="35">
        <f t="shared" si="9"/>
        <v>15.151515151515152</v>
      </c>
    </row>
    <row r="87" spans="1:15" x14ac:dyDescent="0.25">
      <c r="A87" s="11" t="s">
        <v>648</v>
      </c>
      <c r="B87" s="44">
        <v>13</v>
      </c>
      <c r="C87" s="44">
        <v>23</v>
      </c>
      <c r="D87" s="44">
        <v>10</v>
      </c>
      <c r="E87" s="44">
        <v>20</v>
      </c>
      <c r="F87" s="44"/>
      <c r="G87" s="180">
        <v>33</v>
      </c>
      <c r="H87" s="44">
        <v>60</v>
      </c>
      <c r="I87" s="44">
        <v>30</v>
      </c>
      <c r="J87" s="44">
        <v>50</v>
      </c>
      <c r="L87" s="35">
        <f t="shared" si="6"/>
        <v>153.84615384615387</v>
      </c>
      <c r="M87" s="35">
        <f t="shared" si="7"/>
        <v>160.86956521739131</v>
      </c>
      <c r="N87" s="35">
        <f t="shared" si="8"/>
        <v>200</v>
      </c>
      <c r="O87" s="35">
        <f t="shared" si="9"/>
        <v>150</v>
      </c>
    </row>
    <row r="88" spans="1:15" x14ac:dyDescent="0.25">
      <c r="A88" s="11" t="s">
        <v>649</v>
      </c>
      <c r="B88" s="44">
        <v>161</v>
      </c>
      <c r="C88" s="44">
        <v>519</v>
      </c>
      <c r="D88" s="44">
        <v>134</v>
      </c>
      <c r="E88" s="44">
        <v>446</v>
      </c>
      <c r="F88" s="44"/>
      <c r="G88" s="180">
        <v>119</v>
      </c>
      <c r="H88" s="44">
        <v>354</v>
      </c>
      <c r="I88" s="44">
        <v>133</v>
      </c>
      <c r="J88" s="44">
        <v>438</v>
      </c>
      <c r="L88" s="35">
        <f t="shared" si="6"/>
        <v>-26.086956521739129</v>
      </c>
      <c r="M88" s="35">
        <f t="shared" si="7"/>
        <v>-31.79190751445087</v>
      </c>
      <c r="N88" s="35">
        <f t="shared" si="8"/>
        <v>-0.74626865671641784</v>
      </c>
      <c r="O88" s="35">
        <f t="shared" si="9"/>
        <v>-1.7937219730941705</v>
      </c>
    </row>
    <row r="89" spans="1:15" x14ac:dyDescent="0.25">
      <c r="A89" s="11" t="s">
        <v>650</v>
      </c>
      <c r="B89" s="44">
        <v>1</v>
      </c>
      <c r="C89" s="44">
        <v>1</v>
      </c>
      <c r="D89" s="44">
        <v>4</v>
      </c>
      <c r="E89" s="44">
        <v>10</v>
      </c>
      <c r="F89" s="44"/>
      <c r="G89" s="180">
        <v>2</v>
      </c>
      <c r="H89" s="44">
        <v>3</v>
      </c>
      <c r="I89" s="44">
        <v>2</v>
      </c>
      <c r="J89" s="44">
        <v>3</v>
      </c>
      <c r="L89" s="35">
        <f t="shared" si="6"/>
        <v>100</v>
      </c>
      <c r="M89" s="35">
        <f t="shared" si="7"/>
        <v>200</v>
      </c>
      <c r="N89" s="35">
        <f t="shared" si="8"/>
        <v>-50</v>
      </c>
      <c r="O89" s="35">
        <f t="shared" si="9"/>
        <v>-70</v>
      </c>
    </row>
    <row r="90" spans="1:15" x14ac:dyDescent="0.25">
      <c r="A90" s="11" t="s">
        <v>651</v>
      </c>
      <c r="B90" s="44">
        <v>2</v>
      </c>
      <c r="C90" s="44">
        <v>2</v>
      </c>
      <c r="D90" s="44">
        <v>1</v>
      </c>
      <c r="E90" s="44">
        <v>1</v>
      </c>
      <c r="F90" s="44"/>
      <c r="G90" s="180">
        <v>0</v>
      </c>
      <c r="H90" s="44">
        <v>0</v>
      </c>
      <c r="I90" s="44">
        <v>0</v>
      </c>
      <c r="J90" s="44">
        <v>0</v>
      </c>
      <c r="L90" s="35">
        <f t="shared" si="6"/>
        <v>-100</v>
      </c>
      <c r="M90" s="35">
        <f t="shared" si="7"/>
        <v>-100</v>
      </c>
      <c r="N90" s="35">
        <f t="shared" si="8"/>
        <v>-100</v>
      </c>
      <c r="O90" s="35">
        <f t="shared" si="9"/>
        <v>-100</v>
      </c>
    </row>
    <row r="91" spans="1:15" x14ac:dyDescent="0.25">
      <c r="A91" s="11" t="s">
        <v>652</v>
      </c>
      <c r="B91" s="44">
        <v>0</v>
      </c>
      <c r="C91" s="44">
        <v>0</v>
      </c>
      <c r="D91" s="44">
        <v>0</v>
      </c>
      <c r="E91" s="44">
        <v>0</v>
      </c>
      <c r="F91" s="44"/>
      <c r="G91" s="180">
        <v>1</v>
      </c>
      <c r="H91" s="44">
        <v>1</v>
      </c>
      <c r="I91" s="44">
        <v>0</v>
      </c>
      <c r="J91" s="44">
        <v>0</v>
      </c>
      <c r="L91" s="35" t="str">
        <f t="shared" si="6"/>
        <v>-</v>
      </c>
      <c r="M91" s="35" t="str">
        <f t="shared" si="7"/>
        <v>-</v>
      </c>
      <c r="N91" s="35" t="str">
        <f t="shared" si="8"/>
        <v>-</v>
      </c>
      <c r="O91" s="35" t="str">
        <f t="shared" si="9"/>
        <v>-</v>
      </c>
    </row>
    <row r="92" spans="1:15" x14ac:dyDescent="0.25">
      <c r="A92" s="11" t="s">
        <v>653</v>
      </c>
      <c r="B92" s="44">
        <v>42</v>
      </c>
      <c r="C92" s="44">
        <v>108</v>
      </c>
      <c r="D92" s="44">
        <v>32</v>
      </c>
      <c r="E92" s="44">
        <v>54</v>
      </c>
      <c r="F92" s="44"/>
      <c r="G92" s="180">
        <v>40</v>
      </c>
      <c r="H92" s="44">
        <v>86</v>
      </c>
      <c r="I92" s="44">
        <v>40</v>
      </c>
      <c r="J92" s="44">
        <v>133</v>
      </c>
      <c r="L92" s="35">
        <f t="shared" si="6"/>
        <v>-4.7619047619047619</v>
      </c>
      <c r="M92" s="35">
        <f t="shared" si="7"/>
        <v>-20.37037037037037</v>
      </c>
      <c r="N92" s="35">
        <f t="shared" si="8"/>
        <v>25</v>
      </c>
      <c r="O92" s="35">
        <f t="shared" si="9"/>
        <v>146.2962962962963</v>
      </c>
    </row>
    <row r="93" spans="1:15" x14ac:dyDescent="0.25">
      <c r="A93" s="11" t="s">
        <v>654</v>
      </c>
      <c r="B93" s="44">
        <v>0</v>
      </c>
      <c r="C93" s="44">
        <v>0</v>
      </c>
      <c r="D93" s="44">
        <v>0</v>
      </c>
      <c r="E93" s="44">
        <v>0</v>
      </c>
      <c r="F93" s="44"/>
      <c r="G93" s="180">
        <v>1</v>
      </c>
      <c r="H93" s="44">
        <v>6</v>
      </c>
      <c r="I93" s="44">
        <v>1</v>
      </c>
      <c r="J93" s="44">
        <v>6</v>
      </c>
      <c r="L93" s="35" t="str">
        <f t="shared" si="6"/>
        <v>-</v>
      </c>
      <c r="M93" s="35" t="str">
        <f t="shared" si="7"/>
        <v>-</v>
      </c>
      <c r="N93" s="35" t="str">
        <f t="shared" si="8"/>
        <v>-</v>
      </c>
      <c r="O93" s="35" t="str">
        <f t="shared" si="9"/>
        <v>-</v>
      </c>
    </row>
    <row r="94" spans="1:15" x14ac:dyDescent="0.25">
      <c r="A94" s="11" t="s">
        <v>655</v>
      </c>
      <c r="B94" s="44">
        <v>80</v>
      </c>
      <c r="C94" s="44">
        <v>249</v>
      </c>
      <c r="D94" s="44">
        <v>84</v>
      </c>
      <c r="E94" s="44">
        <v>271</v>
      </c>
      <c r="F94" s="44"/>
      <c r="G94" s="180">
        <v>104</v>
      </c>
      <c r="H94" s="44">
        <v>284</v>
      </c>
      <c r="I94" s="44">
        <v>67</v>
      </c>
      <c r="J94" s="44">
        <v>191</v>
      </c>
      <c r="L94" s="35">
        <f t="shared" si="6"/>
        <v>30</v>
      </c>
      <c r="M94" s="35">
        <f t="shared" si="7"/>
        <v>14.056224899598394</v>
      </c>
      <c r="N94" s="35">
        <f t="shared" si="8"/>
        <v>-20.238095238095237</v>
      </c>
      <c r="O94" s="35">
        <f t="shared" si="9"/>
        <v>-29.520295202952028</v>
      </c>
    </row>
    <row r="95" spans="1:15" x14ac:dyDescent="0.25">
      <c r="A95" s="11" t="s">
        <v>656</v>
      </c>
      <c r="B95" s="44">
        <v>2</v>
      </c>
      <c r="C95" s="44">
        <v>6</v>
      </c>
      <c r="D95" s="44">
        <v>3</v>
      </c>
      <c r="E95" s="44">
        <v>7</v>
      </c>
      <c r="F95" s="44"/>
      <c r="G95" s="180">
        <v>2</v>
      </c>
      <c r="H95" s="44">
        <v>6</v>
      </c>
      <c r="I95" s="44">
        <v>0</v>
      </c>
      <c r="J95" s="44">
        <v>0</v>
      </c>
      <c r="L95" s="35">
        <f t="shared" si="6"/>
        <v>0</v>
      </c>
      <c r="M95" s="35">
        <f t="shared" si="7"/>
        <v>0</v>
      </c>
      <c r="N95" s="35">
        <f t="shared" si="8"/>
        <v>-100</v>
      </c>
      <c r="O95" s="35">
        <f t="shared" si="9"/>
        <v>-100</v>
      </c>
    </row>
    <row r="96" spans="1:15" x14ac:dyDescent="0.25">
      <c r="A96" s="11" t="s">
        <v>657</v>
      </c>
      <c r="B96" s="44">
        <v>24</v>
      </c>
      <c r="C96" s="44">
        <v>47</v>
      </c>
      <c r="D96" s="44">
        <v>23</v>
      </c>
      <c r="E96" s="44">
        <v>57</v>
      </c>
      <c r="F96" s="44"/>
      <c r="G96" s="180">
        <v>22</v>
      </c>
      <c r="H96" s="44">
        <v>71</v>
      </c>
      <c r="I96" s="44">
        <v>11</v>
      </c>
      <c r="J96" s="44">
        <v>24</v>
      </c>
      <c r="L96" s="35">
        <f t="shared" si="6"/>
        <v>-8.3333333333333321</v>
      </c>
      <c r="M96" s="35">
        <f t="shared" si="7"/>
        <v>51.063829787234042</v>
      </c>
      <c r="N96" s="35">
        <f t="shared" si="8"/>
        <v>-52.173913043478258</v>
      </c>
      <c r="O96" s="35">
        <f t="shared" si="9"/>
        <v>-57.894736842105267</v>
      </c>
    </row>
    <row r="97" spans="1:15" x14ac:dyDescent="0.25">
      <c r="A97" s="11" t="s">
        <v>658</v>
      </c>
      <c r="B97" s="44">
        <v>24</v>
      </c>
      <c r="C97" s="44">
        <v>30</v>
      </c>
      <c r="D97" s="44">
        <v>32</v>
      </c>
      <c r="E97" s="44">
        <v>46</v>
      </c>
      <c r="F97" s="44"/>
      <c r="G97" s="180">
        <v>37</v>
      </c>
      <c r="H97" s="44">
        <v>64</v>
      </c>
      <c r="I97" s="44">
        <v>30</v>
      </c>
      <c r="J97" s="44">
        <v>46</v>
      </c>
      <c r="L97" s="35">
        <f t="shared" si="6"/>
        <v>54.166666666666664</v>
      </c>
      <c r="M97" s="35">
        <f t="shared" si="7"/>
        <v>113.33333333333333</v>
      </c>
      <c r="N97" s="35">
        <f t="shared" si="8"/>
        <v>-6.25</v>
      </c>
      <c r="O97" s="35">
        <f t="shared" si="9"/>
        <v>0</v>
      </c>
    </row>
    <row r="98" spans="1:15" x14ac:dyDescent="0.25">
      <c r="A98" s="11" t="s">
        <v>659</v>
      </c>
      <c r="B98" s="44">
        <v>0</v>
      </c>
      <c r="C98" s="44">
        <v>0</v>
      </c>
      <c r="D98" s="44">
        <v>0</v>
      </c>
      <c r="E98" s="44">
        <v>0</v>
      </c>
      <c r="F98" s="44"/>
      <c r="G98" s="180">
        <v>3</v>
      </c>
      <c r="H98" s="44">
        <v>3</v>
      </c>
      <c r="I98" s="44">
        <v>3</v>
      </c>
      <c r="J98" s="44">
        <v>3</v>
      </c>
      <c r="L98" s="35" t="str">
        <f t="shared" si="6"/>
        <v>-</v>
      </c>
      <c r="M98" s="35" t="str">
        <f t="shared" si="7"/>
        <v>-</v>
      </c>
      <c r="N98" s="35" t="str">
        <f t="shared" si="8"/>
        <v>-</v>
      </c>
      <c r="O98" s="35" t="str">
        <f t="shared" si="9"/>
        <v>-</v>
      </c>
    </row>
    <row r="99" spans="1:15" x14ac:dyDescent="0.25">
      <c r="A99" s="11" t="s">
        <v>660</v>
      </c>
      <c r="B99" s="44">
        <v>4</v>
      </c>
      <c r="C99" s="44">
        <v>11</v>
      </c>
      <c r="D99" s="44">
        <v>4</v>
      </c>
      <c r="E99" s="44">
        <v>10</v>
      </c>
      <c r="F99" s="44"/>
      <c r="G99" s="180">
        <v>14</v>
      </c>
      <c r="H99" s="44">
        <v>49</v>
      </c>
      <c r="I99" s="44">
        <v>12</v>
      </c>
      <c r="J99" s="44">
        <v>49</v>
      </c>
      <c r="L99" s="35">
        <f t="shared" si="6"/>
        <v>250</v>
      </c>
      <c r="M99" s="35">
        <f t="shared" si="7"/>
        <v>345.45454545454544</v>
      </c>
      <c r="N99" s="35">
        <f t="shared" si="8"/>
        <v>200</v>
      </c>
      <c r="O99" s="35">
        <f t="shared" si="9"/>
        <v>390</v>
      </c>
    </row>
    <row r="100" spans="1:15" x14ac:dyDescent="0.25">
      <c r="A100" s="11" t="s">
        <v>661</v>
      </c>
      <c r="B100" s="44">
        <v>0</v>
      </c>
      <c r="C100" s="44">
        <v>0</v>
      </c>
      <c r="D100" s="44">
        <v>0</v>
      </c>
      <c r="E100" s="44">
        <v>0</v>
      </c>
      <c r="F100" s="44"/>
      <c r="G100" s="180">
        <v>10</v>
      </c>
      <c r="H100" s="44">
        <v>24</v>
      </c>
      <c r="I100" s="44">
        <v>7</v>
      </c>
      <c r="J100" s="44">
        <v>11</v>
      </c>
      <c r="L100" s="35" t="str">
        <f t="shared" si="6"/>
        <v>-</v>
      </c>
      <c r="M100" s="35" t="str">
        <f t="shared" si="7"/>
        <v>-</v>
      </c>
      <c r="N100" s="35" t="str">
        <f t="shared" si="8"/>
        <v>-</v>
      </c>
      <c r="O100" s="35" t="str">
        <f t="shared" si="9"/>
        <v>-</v>
      </c>
    </row>
    <row r="101" spans="1:15" x14ac:dyDescent="0.25">
      <c r="A101" s="11" t="s">
        <v>662</v>
      </c>
      <c r="B101" s="44">
        <v>0</v>
      </c>
      <c r="C101" s="44">
        <v>0</v>
      </c>
      <c r="D101" s="44">
        <v>0</v>
      </c>
      <c r="E101" s="44">
        <v>0</v>
      </c>
      <c r="F101" s="44"/>
      <c r="G101" s="180">
        <v>1</v>
      </c>
      <c r="H101" s="44">
        <v>1</v>
      </c>
      <c r="I101" s="44">
        <v>1</v>
      </c>
      <c r="J101" s="44">
        <v>1</v>
      </c>
      <c r="L101" s="35" t="str">
        <f t="shared" si="6"/>
        <v>-</v>
      </c>
      <c r="M101" s="35" t="str">
        <f t="shared" si="7"/>
        <v>-</v>
      </c>
      <c r="N101" s="35" t="str">
        <f t="shared" si="8"/>
        <v>-</v>
      </c>
      <c r="O101" s="35" t="str">
        <f t="shared" si="9"/>
        <v>-</v>
      </c>
    </row>
    <row r="102" spans="1:15" x14ac:dyDescent="0.25">
      <c r="A102" s="11" t="s">
        <v>663</v>
      </c>
      <c r="B102" s="44">
        <v>0</v>
      </c>
      <c r="C102" s="44">
        <v>0</v>
      </c>
      <c r="D102" s="44">
        <v>1</v>
      </c>
      <c r="E102" s="44">
        <v>1</v>
      </c>
      <c r="F102" s="44"/>
      <c r="G102" s="180">
        <v>0</v>
      </c>
      <c r="H102" s="44">
        <v>0</v>
      </c>
      <c r="I102" s="44">
        <v>0</v>
      </c>
      <c r="J102" s="44">
        <v>0</v>
      </c>
      <c r="L102" s="35" t="str">
        <f t="shared" si="6"/>
        <v>-</v>
      </c>
      <c r="M102" s="35" t="str">
        <f t="shared" si="7"/>
        <v>-</v>
      </c>
      <c r="N102" s="35">
        <f t="shared" si="8"/>
        <v>-100</v>
      </c>
      <c r="O102" s="35">
        <f t="shared" si="9"/>
        <v>-100</v>
      </c>
    </row>
    <row r="103" spans="1:15" x14ac:dyDescent="0.25">
      <c r="A103" s="11" t="s">
        <v>664</v>
      </c>
      <c r="B103" s="44">
        <v>0</v>
      </c>
      <c r="C103" s="44">
        <v>0</v>
      </c>
      <c r="D103" s="44">
        <v>0</v>
      </c>
      <c r="E103" s="44">
        <v>0</v>
      </c>
      <c r="F103" s="44"/>
      <c r="G103" s="180">
        <v>0</v>
      </c>
      <c r="H103" s="44">
        <v>0</v>
      </c>
      <c r="I103" s="44">
        <v>0</v>
      </c>
      <c r="J103" s="44">
        <v>0</v>
      </c>
      <c r="L103" s="35" t="str">
        <f t="shared" si="6"/>
        <v>-</v>
      </c>
      <c r="M103" s="35" t="str">
        <f t="shared" si="7"/>
        <v>-</v>
      </c>
      <c r="N103" s="35" t="str">
        <f t="shared" si="8"/>
        <v>-</v>
      </c>
      <c r="O103" s="35" t="str">
        <f t="shared" si="9"/>
        <v>-</v>
      </c>
    </row>
    <row r="104" spans="1:15" x14ac:dyDescent="0.25">
      <c r="A104" s="11" t="s">
        <v>665</v>
      </c>
      <c r="B104" s="44">
        <v>160</v>
      </c>
      <c r="C104" s="44">
        <v>358</v>
      </c>
      <c r="D104" s="44">
        <v>147</v>
      </c>
      <c r="E104" s="44">
        <v>348</v>
      </c>
      <c r="F104" s="44"/>
      <c r="G104" s="180">
        <v>257</v>
      </c>
      <c r="H104" s="44">
        <v>540</v>
      </c>
      <c r="I104" s="44">
        <v>230</v>
      </c>
      <c r="J104" s="44">
        <v>529</v>
      </c>
      <c r="L104" s="35">
        <f t="shared" si="6"/>
        <v>60.624999999999993</v>
      </c>
      <c r="M104" s="35">
        <f t="shared" si="7"/>
        <v>50.837988826815639</v>
      </c>
      <c r="N104" s="35">
        <f t="shared" si="8"/>
        <v>56.4625850340136</v>
      </c>
      <c r="O104" s="35">
        <f t="shared" si="9"/>
        <v>52.011494252873561</v>
      </c>
    </row>
    <row r="105" spans="1:15" x14ac:dyDescent="0.25">
      <c r="A105" s="11" t="s">
        <v>666</v>
      </c>
      <c r="B105" s="44">
        <v>72</v>
      </c>
      <c r="C105" s="44">
        <v>137</v>
      </c>
      <c r="D105" s="44">
        <v>50</v>
      </c>
      <c r="E105" s="44">
        <v>87</v>
      </c>
      <c r="F105" s="44"/>
      <c r="G105" s="180">
        <v>107</v>
      </c>
      <c r="H105" s="44">
        <v>162</v>
      </c>
      <c r="I105" s="44">
        <v>103</v>
      </c>
      <c r="J105" s="44">
        <v>189</v>
      </c>
      <c r="L105" s="35">
        <f t="shared" si="6"/>
        <v>48.611111111111107</v>
      </c>
      <c r="M105" s="35">
        <f t="shared" si="7"/>
        <v>18.248175182481752</v>
      </c>
      <c r="N105" s="35">
        <f t="shared" si="8"/>
        <v>106</v>
      </c>
      <c r="O105" s="35">
        <f t="shared" si="9"/>
        <v>117.24137931034481</v>
      </c>
    </row>
    <row r="106" spans="1:15" x14ac:dyDescent="0.25">
      <c r="A106" s="11" t="s">
        <v>667</v>
      </c>
      <c r="B106" s="44">
        <v>4</v>
      </c>
      <c r="C106" s="44">
        <v>5</v>
      </c>
      <c r="D106" s="44">
        <v>4</v>
      </c>
      <c r="E106" s="44">
        <v>6</v>
      </c>
      <c r="F106" s="44"/>
      <c r="G106" s="180">
        <v>4</v>
      </c>
      <c r="H106" s="44">
        <v>10</v>
      </c>
      <c r="I106" s="44">
        <v>2</v>
      </c>
      <c r="J106" s="44">
        <v>2</v>
      </c>
      <c r="L106" s="35">
        <f t="shared" si="6"/>
        <v>0</v>
      </c>
      <c r="M106" s="35">
        <f t="shared" si="7"/>
        <v>100</v>
      </c>
      <c r="N106" s="35">
        <f t="shared" si="8"/>
        <v>-50</v>
      </c>
      <c r="O106" s="35">
        <f t="shared" si="9"/>
        <v>-66.666666666666657</v>
      </c>
    </row>
    <row r="107" spans="1:15" x14ac:dyDescent="0.25">
      <c r="A107" s="11" t="s">
        <v>668</v>
      </c>
      <c r="B107" s="44">
        <v>35</v>
      </c>
      <c r="C107" s="44">
        <v>105</v>
      </c>
      <c r="D107" s="44">
        <v>33</v>
      </c>
      <c r="E107" s="44">
        <v>97</v>
      </c>
      <c r="F107" s="44"/>
      <c r="G107" s="180">
        <v>29</v>
      </c>
      <c r="H107" s="44">
        <v>68</v>
      </c>
      <c r="I107" s="44">
        <v>35</v>
      </c>
      <c r="J107" s="44">
        <v>85</v>
      </c>
      <c r="L107" s="35">
        <f t="shared" si="6"/>
        <v>-17.142857142857142</v>
      </c>
      <c r="M107" s="35">
        <f t="shared" si="7"/>
        <v>-35.238095238095241</v>
      </c>
      <c r="N107" s="35">
        <f t="shared" si="8"/>
        <v>6.0606060606060606</v>
      </c>
      <c r="O107" s="35">
        <f t="shared" si="9"/>
        <v>-12.371134020618557</v>
      </c>
    </row>
    <row r="108" spans="1:15" x14ac:dyDescent="0.25">
      <c r="A108" s="11" t="s">
        <v>669</v>
      </c>
      <c r="B108" s="44">
        <v>1</v>
      </c>
      <c r="C108" s="44">
        <v>1</v>
      </c>
      <c r="D108" s="44">
        <v>1</v>
      </c>
      <c r="E108" s="44">
        <v>1</v>
      </c>
      <c r="F108" s="44"/>
      <c r="G108" s="180">
        <v>3</v>
      </c>
      <c r="H108" s="44">
        <v>6</v>
      </c>
      <c r="I108" s="44">
        <v>2</v>
      </c>
      <c r="J108" s="44">
        <v>2</v>
      </c>
      <c r="L108" s="35">
        <f t="shared" si="6"/>
        <v>200</v>
      </c>
      <c r="M108" s="35">
        <f t="shared" si="7"/>
        <v>500</v>
      </c>
      <c r="N108" s="35">
        <f t="shared" si="8"/>
        <v>100</v>
      </c>
      <c r="O108" s="35">
        <f t="shared" si="9"/>
        <v>100</v>
      </c>
    </row>
    <row r="109" spans="1:15" x14ac:dyDescent="0.25">
      <c r="A109" s="11" t="s">
        <v>670</v>
      </c>
      <c r="B109" s="44">
        <v>17</v>
      </c>
      <c r="C109" s="44">
        <v>34</v>
      </c>
      <c r="D109" s="44">
        <v>14</v>
      </c>
      <c r="E109" s="44">
        <v>28</v>
      </c>
      <c r="F109" s="44"/>
      <c r="G109" s="180">
        <v>33</v>
      </c>
      <c r="H109" s="44">
        <v>47</v>
      </c>
      <c r="I109" s="44">
        <v>25</v>
      </c>
      <c r="J109" s="44">
        <v>38</v>
      </c>
      <c r="L109" s="35">
        <f t="shared" si="6"/>
        <v>94.117647058823522</v>
      </c>
      <c r="M109" s="35">
        <f t="shared" si="7"/>
        <v>38.235294117647058</v>
      </c>
      <c r="N109" s="35">
        <f t="shared" si="8"/>
        <v>78.571428571428569</v>
      </c>
      <c r="O109" s="35">
        <f t="shared" si="9"/>
        <v>35.714285714285715</v>
      </c>
    </row>
    <row r="110" spans="1:15" x14ac:dyDescent="0.25">
      <c r="A110" s="11" t="s">
        <v>671</v>
      </c>
      <c r="B110" s="44">
        <v>13</v>
      </c>
      <c r="C110" s="44">
        <v>43</v>
      </c>
      <c r="D110" s="44">
        <v>12</v>
      </c>
      <c r="E110" s="44">
        <v>41</v>
      </c>
      <c r="F110" s="44"/>
      <c r="G110" s="180">
        <v>10</v>
      </c>
      <c r="H110" s="44">
        <v>52</v>
      </c>
      <c r="I110" s="44">
        <v>7</v>
      </c>
      <c r="J110" s="44">
        <v>49</v>
      </c>
      <c r="L110" s="35">
        <f t="shared" si="6"/>
        <v>-23.076923076923077</v>
      </c>
      <c r="M110" s="35">
        <f t="shared" si="7"/>
        <v>20.930232558139537</v>
      </c>
      <c r="N110" s="35">
        <f t="shared" si="8"/>
        <v>-41.666666666666671</v>
      </c>
      <c r="O110" s="35">
        <f t="shared" si="9"/>
        <v>19.512195121951219</v>
      </c>
    </row>
    <row r="111" spans="1:15" x14ac:dyDescent="0.25">
      <c r="A111" s="11" t="s">
        <v>672</v>
      </c>
      <c r="B111" s="44">
        <v>0</v>
      </c>
      <c r="C111" s="44">
        <v>0</v>
      </c>
      <c r="D111" s="44">
        <v>7</v>
      </c>
      <c r="E111" s="44">
        <v>25</v>
      </c>
      <c r="F111" s="44"/>
      <c r="G111" s="180">
        <v>0</v>
      </c>
      <c r="H111" s="44">
        <v>0</v>
      </c>
      <c r="I111" s="44">
        <v>0</v>
      </c>
      <c r="J111" s="44">
        <v>0</v>
      </c>
      <c r="L111" s="35" t="str">
        <f t="shared" si="6"/>
        <v>-</v>
      </c>
      <c r="M111" s="35" t="str">
        <f t="shared" si="7"/>
        <v>-</v>
      </c>
      <c r="N111" s="35">
        <f t="shared" si="8"/>
        <v>-100</v>
      </c>
      <c r="O111" s="35">
        <f t="shared" si="9"/>
        <v>-100</v>
      </c>
    </row>
    <row r="112" spans="1:15" x14ac:dyDescent="0.25">
      <c r="A112" s="11" t="s">
        <v>673</v>
      </c>
      <c r="B112" s="44">
        <v>0</v>
      </c>
      <c r="C112" s="44">
        <v>0</v>
      </c>
      <c r="D112" s="44">
        <v>0</v>
      </c>
      <c r="E112" s="44">
        <v>0</v>
      </c>
      <c r="F112" s="44"/>
      <c r="G112" s="180">
        <v>5</v>
      </c>
      <c r="H112" s="44">
        <v>6</v>
      </c>
      <c r="I112" s="44">
        <v>1</v>
      </c>
      <c r="J112" s="44">
        <v>2</v>
      </c>
      <c r="L112" s="35" t="str">
        <f t="shared" si="6"/>
        <v>-</v>
      </c>
      <c r="M112" s="35" t="str">
        <f t="shared" si="7"/>
        <v>-</v>
      </c>
      <c r="N112" s="35" t="str">
        <f t="shared" si="8"/>
        <v>-</v>
      </c>
      <c r="O112" s="35" t="str">
        <f t="shared" si="9"/>
        <v>-</v>
      </c>
    </row>
    <row r="113" spans="1:15" x14ac:dyDescent="0.25">
      <c r="A113" s="11" t="s">
        <v>674</v>
      </c>
      <c r="B113" s="44">
        <v>5</v>
      </c>
      <c r="C113" s="44">
        <v>5</v>
      </c>
      <c r="D113" s="44">
        <v>3</v>
      </c>
      <c r="E113" s="44">
        <v>3</v>
      </c>
      <c r="F113" s="44"/>
      <c r="G113" s="180">
        <v>13</v>
      </c>
      <c r="H113" s="44">
        <v>15</v>
      </c>
      <c r="I113" s="44">
        <v>13</v>
      </c>
      <c r="J113" s="44">
        <v>15</v>
      </c>
      <c r="L113" s="35">
        <f t="shared" si="6"/>
        <v>160</v>
      </c>
      <c r="M113" s="35">
        <f t="shared" si="7"/>
        <v>200</v>
      </c>
      <c r="N113" s="35">
        <f t="shared" si="8"/>
        <v>333.33333333333337</v>
      </c>
      <c r="O113" s="35">
        <f t="shared" si="9"/>
        <v>400</v>
      </c>
    </row>
    <row r="114" spans="1:15" x14ac:dyDescent="0.25">
      <c r="A114" s="11" t="s">
        <v>675</v>
      </c>
      <c r="B114" s="44">
        <v>22</v>
      </c>
      <c r="C114" s="44">
        <v>43</v>
      </c>
      <c r="D114" s="44">
        <v>22</v>
      </c>
      <c r="E114" s="44">
        <v>40</v>
      </c>
      <c r="F114" s="44"/>
      <c r="G114" s="180">
        <v>18</v>
      </c>
      <c r="H114" s="44">
        <v>27</v>
      </c>
      <c r="I114" s="44">
        <v>19</v>
      </c>
      <c r="J114" s="44">
        <v>39</v>
      </c>
      <c r="L114" s="35">
        <f t="shared" si="6"/>
        <v>-18.181818181818183</v>
      </c>
      <c r="M114" s="35">
        <f t="shared" si="7"/>
        <v>-37.209302325581397</v>
      </c>
      <c r="N114" s="35">
        <f t="shared" si="8"/>
        <v>-13.636363636363635</v>
      </c>
      <c r="O114" s="35">
        <f t="shared" si="9"/>
        <v>-2.5</v>
      </c>
    </row>
    <row r="115" spans="1:15" x14ac:dyDescent="0.25">
      <c r="A115" s="11" t="s">
        <v>676</v>
      </c>
      <c r="B115" s="44">
        <v>22</v>
      </c>
      <c r="C115" s="44">
        <v>44</v>
      </c>
      <c r="D115" s="44">
        <v>21</v>
      </c>
      <c r="E115" s="44">
        <v>26</v>
      </c>
      <c r="F115" s="44"/>
      <c r="G115" s="180">
        <v>30</v>
      </c>
      <c r="H115" s="44">
        <v>40</v>
      </c>
      <c r="I115" s="44">
        <v>18</v>
      </c>
      <c r="J115" s="44">
        <v>43</v>
      </c>
      <c r="L115" s="35">
        <f t="shared" si="6"/>
        <v>36.363636363636367</v>
      </c>
      <c r="M115" s="35">
        <f t="shared" si="7"/>
        <v>-9.0909090909090917</v>
      </c>
      <c r="N115" s="35">
        <f t="shared" si="8"/>
        <v>-14.285714285714285</v>
      </c>
      <c r="O115" s="35">
        <f t="shared" si="9"/>
        <v>65.384615384615387</v>
      </c>
    </row>
    <row r="116" spans="1:15" x14ac:dyDescent="0.25">
      <c r="A116" s="11" t="s">
        <v>677</v>
      </c>
      <c r="B116" s="44">
        <v>5</v>
      </c>
      <c r="C116" s="44">
        <v>5</v>
      </c>
      <c r="D116" s="44">
        <v>4</v>
      </c>
      <c r="E116" s="44">
        <v>4</v>
      </c>
      <c r="F116" s="44"/>
      <c r="G116" s="180">
        <v>8</v>
      </c>
      <c r="H116" s="44">
        <v>12</v>
      </c>
      <c r="I116" s="44">
        <v>8</v>
      </c>
      <c r="J116" s="44">
        <v>12</v>
      </c>
      <c r="L116" s="35">
        <f t="shared" si="6"/>
        <v>60</v>
      </c>
      <c r="M116" s="35">
        <f t="shared" si="7"/>
        <v>140</v>
      </c>
      <c r="N116" s="35">
        <f t="shared" si="8"/>
        <v>100</v>
      </c>
      <c r="O116" s="35">
        <f t="shared" si="9"/>
        <v>200</v>
      </c>
    </row>
    <row r="117" spans="1:15" x14ac:dyDescent="0.25">
      <c r="A117" s="11" t="s">
        <v>678</v>
      </c>
      <c r="B117" s="44">
        <v>7</v>
      </c>
      <c r="C117" s="44">
        <v>10</v>
      </c>
      <c r="D117" s="44">
        <v>10</v>
      </c>
      <c r="E117" s="44">
        <v>26</v>
      </c>
      <c r="F117" s="44"/>
      <c r="G117" s="180">
        <v>7</v>
      </c>
      <c r="H117" s="44">
        <v>18</v>
      </c>
      <c r="I117" s="44">
        <v>5</v>
      </c>
      <c r="J117" s="44">
        <v>15</v>
      </c>
      <c r="L117" s="35">
        <f t="shared" si="6"/>
        <v>0</v>
      </c>
      <c r="M117" s="35">
        <f t="shared" si="7"/>
        <v>80</v>
      </c>
      <c r="N117" s="35">
        <f t="shared" si="8"/>
        <v>-50</v>
      </c>
      <c r="O117" s="35">
        <f t="shared" si="9"/>
        <v>-42.307692307692307</v>
      </c>
    </row>
    <row r="118" spans="1:15" x14ac:dyDescent="0.25">
      <c r="A118" s="11" t="s">
        <v>679</v>
      </c>
      <c r="B118" s="44">
        <v>56</v>
      </c>
      <c r="C118" s="44">
        <v>58</v>
      </c>
      <c r="D118" s="44">
        <v>39</v>
      </c>
      <c r="E118" s="44">
        <v>40</v>
      </c>
      <c r="F118" s="44"/>
      <c r="G118" s="181">
        <v>67</v>
      </c>
      <c r="H118" s="44">
        <v>75</v>
      </c>
      <c r="I118" s="44">
        <v>67</v>
      </c>
      <c r="J118" s="44">
        <v>73</v>
      </c>
      <c r="L118" s="35">
        <f t="shared" si="6"/>
        <v>19.642857142857142</v>
      </c>
      <c r="M118" s="35">
        <f t="shared" si="7"/>
        <v>29.310344827586203</v>
      </c>
      <c r="N118" s="35">
        <f t="shared" si="8"/>
        <v>71.794871794871796</v>
      </c>
      <c r="O118" s="35">
        <f t="shared" si="9"/>
        <v>82.5</v>
      </c>
    </row>
    <row r="119" spans="1:15" x14ac:dyDescent="0.25">
      <c r="A119" s="13" t="s">
        <v>680</v>
      </c>
      <c r="B119" s="44">
        <v>15</v>
      </c>
      <c r="C119" s="44">
        <v>23</v>
      </c>
      <c r="D119" s="44">
        <v>16</v>
      </c>
      <c r="E119" s="44">
        <v>34</v>
      </c>
      <c r="F119" s="44"/>
      <c r="G119" s="180">
        <v>18</v>
      </c>
      <c r="H119" s="44">
        <v>27</v>
      </c>
      <c r="I119" s="44">
        <v>17</v>
      </c>
      <c r="J119" s="44">
        <v>20</v>
      </c>
      <c r="L119" s="35">
        <f t="shared" si="6"/>
        <v>20</v>
      </c>
      <c r="M119" s="35">
        <f t="shared" si="7"/>
        <v>17.391304347826086</v>
      </c>
      <c r="N119" s="35">
        <f t="shared" si="8"/>
        <v>6.25</v>
      </c>
      <c r="O119" s="35">
        <f t="shared" si="9"/>
        <v>-41.17647058823529</v>
      </c>
    </row>
    <row r="120" spans="1:15" x14ac:dyDescent="0.25">
      <c r="A120" s="11" t="s">
        <v>681</v>
      </c>
      <c r="B120" s="44">
        <v>3</v>
      </c>
      <c r="C120" s="44">
        <v>11</v>
      </c>
      <c r="D120" s="44">
        <v>4</v>
      </c>
      <c r="E120" s="44">
        <v>13</v>
      </c>
      <c r="F120" s="44"/>
      <c r="G120" s="180">
        <v>0</v>
      </c>
      <c r="H120" s="44">
        <v>0</v>
      </c>
      <c r="I120" s="44">
        <v>0</v>
      </c>
      <c r="J120" s="44">
        <v>0</v>
      </c>
      <c r="L120" s="35">
        <f t="shared" si="6"/>
        <v>-100</v>
      </c>
      <c r="M120" s="35">
        <f t="shared" si="7"/>
        <v>-100</v>
      </c>
      <c r="N120" s="35">
        <f t="shared" si="8"/>
        <v>-100</v>
      </c>
      <c r="O120" s="35">
        <f t="shared" si="9"/>
        <v>-100</v>
      </c>
    </row>
    <row r="121" spans="1:15" x14ac:dyDescent="0.25">
      <c r="A121" s="11" t="s">
        <v>682</v>
      </c>
      <c r="B121" s="44">
        <v>7</v>
      </c>
      <c r="C121" s="44">
        <v>11</v>
      </c>
      <c r="D121" s="44">
        <v>9</v>
      </c>
      <c r="E121" s="44">
        <v>13</v>
      </c>
      <c r="F121" s="44"/>
      <c r="G121" s="180">
        <v>11</v>
      </c>
      <c r="H121" s="44">
        <v>29</v>
      </c>
      <c r="I121" s="44">
        <v>4</v>
      </c>
      <c r="J121" s="44">
        <v>4</v>
      </c>
      <c r="L121" s="35">
        <f t="shared" si="6"/>
        <v>57.142857142857139</v>
      </c>
      <c r="M121" s="35">
        <f t="shared" si="7"/>
        <v>163.63636363636365</v>
      </c>
      <c r="N121" s="35">
        <f t="shared" si="8"/>
        <v>-55.555555555555557</v>
      </c>
      <c r="O121" s="35">
        <f t="shared" si="9"/>
        <v>-69.230769230769226</v>
      </c>
    </row>
    <row r="122" spans="1:15" x14ac:dyDescent="0.25">
      <c r="A122" s="11" t="s">
        <v>683</v>
      </c>
      <c r="B122" s="44">
        <v>1</v>
      </c>
      <c r="C122" s="44">
        <v>1</v>
      </c>
      <c r="D122" s="44">
        <v>0</v>
      </c>
      <c r="E122" s="44">
        <v>0</v>
      </c>
      <c r="F122" s="44"/>
      <c r="G122" s="180">
        <v>1</v>
      </c>
      <c r="H122" s="44">
        <v>1</v>
      </c>
      <c r="I122" s="44">
        <v>1</v>
      </c>
      <c r="J122" s="44">
        <v>1</v>
      </c>
      <c r="L122" s="35">
        <f t="shared" si="6"/>
        <v>0</v>
      </c>
      <c r="M122" s="35">
        <f t="shared" si="7"/>
        <v>0</v>
      </c>
      <c r="N122" s="35" t="str">
        <f t="shared" si="8"/>
        <v>-</v>
      </c>
      <c r="O122" s="35" t="str">
        <f t="shared" si="9"/>
        <v>-</v>
      </c>
    </row>
    <row r="123" spans="1:15" x14ac:dyDescent="0.25">
      <c r="A123" s="11" t="s">
        <v>684</v>
      </c>
      <c r="B123" s="44">
        <v>2</v>
      </c>
      <c r="C123" s="44">
        <v>6</v>
      </c>
      <c r="D123" s="44">
        <v>1</v>
      </c>
      <c r="E123" s="44">
        <v>3</v>
      </c>
      <c r="F123" s="44"/>
      <c r="G123" s="180">
        <v>5</v>
      </c>
      <c r="H123" s="44">
        <v>16</v>
      </c>
      <c r="I123" s="44">
        <v>4</v>
      </c>
      <c r="J123" s="44">
        <v>14</v>
      </c>
      <c r="L123" s="35">
        <f t="shared" si="6"/>
        <v>150</v>
      </c>
      <c r="M123" s="35">
        <f t="shared" si="7"/>
        <v>166.66666666666669</v>
      </c>
      <c r="N123" s="35">
        <f t="shared" si="8"/>
        <v>300</v>
      </c>
      <c r="O123" s="35">
        <f t="shared" si="9"/>
        <v>366.66666666666663</v>
      </c>
    </row>
    <row r="124" spans="1:15" x14ac:dyDescent="0.25">
      <c r="A124" s="11" t="s">
        <v>685</v>
      </c>
      <c r="B124" s="44">
        <v>47</v>
      </c>
      <c r="C124" s="44">
        <v>115</v>
      </c>
      <c r="D124" s="44">
        <v>45</v>
      </c>
      <c r="E124" s="44">
        <v>102</v>
      </c>
      <c r="F124" s="44"/>
      <c r="G124" s="180">
        <v>43</v>
      </c>
      <c r="H124" s="44">
        <v>93</v>
      </c>
      <c r="I124" s="44">
        <v>43</v>
      </c>
      <c r="J124" s="44">
        <v>92</v>
      </c>
      <c r="L124" s="35">
        <f t="shared" si="6"/>
        <v>-8.5106382978723403</v>
      </c>
      <c r="M124" s="35">
        <f t="shared" si="7"/>
        <v>-19.130434782608695</v>
      </c>
      <c r="N124" s="35">
        <f t="shared" si="8"/>
        <v>-4.4444444444444446</v>
      </c>
      <c r="O124" s="35">
        <f t="shared" si="9"/>
        <v>-9.8039215686274517</v>
      </c>
    </row>
    <row r="125" spans="1:15" x14ac:dyDescent="0.25">
      <c r="A125" s="11" t="s">
        <v>686</v>
      </c>
      <c r="B125" s="44">
        <v>2</v>
      </c>
      <c r="C125" s="44">
        <v>6</v>
      </c>
      <c r="D125" s="44">
        <v>2</v>
      </c>
      <c r="E125" s="44">
        <v>5</v>
      </c>
      <c r="F125" s="44"/>
      <c r="G125" s="180">
        <v>0</v>
      </c>
      <c r="H125" s="44">
        <v>0</v>
      </c>
      <c r="I125" s="44">
        <v>0</v>
      </c>
      <c r="J125" s="44">
        <v>0</v>
      </c>
      <c r="L125" s="35">
        <f t="shared" si="6"/>
        <v>-100</v>
      </c>
      <c r="M125" s="35">
        <f t="shared" si="7"/>
        <v>-100</v>
      </c>
      <c r="N125" s="35">
        <f t="shared" si="8"/>
        <v>-100</v>
      </c>
      <c r="O125" s="35">
        <f t="shared" si="9"/>
        <v>-100</v>
      </c>
    </row>
    <row r="126" spans="1:15" x14ac:dyDescent="0.25">
      <c r="A126" s="11" t="s">
        <v>687</v>
      </c>
      <c r="B126" s="44">
        <v>17</v>
      </c>
      <c r="C126" s="44">
        <v>41</v>
      </c>
      <c r="D126" s="44">
        <v>13</v>
      </c>
      <c r="E126" s="44">
        <v>30</v>
      </c>
      <c r="F126" s="44"/>
      <c r="G126" s="180">
        <v>16</v>
      </c>
      <c r="H126" s="44">
        <v>29</v>
      </c>
      <c r="I126" s="44">
        <v>12</v>
      </c>
      <c r="J126" s="44">
        <v>18</v>
      </c>
      <c r="L126" s="35">
        <f t="shared" si="6"/>
        <v>-5.8823529411764701</v>
      </c>
      <c r="M126" s="35">
        <f t="shared" si="7"/>
        <v>-29.268292682926827</v>
      </c>
      <c r="N126" s="35">
        <f t="shared" si="8"/>
        <v>-7.6923076923076925</v>
      </c>
      <c r="O126" s="35">
        <f t="shared" si="9"/>
        <v>-40</v>
      </c>
    </row>
    <row r="127" spans="1:15" x14ac:dyDescent="0.25">
      <c r="A127" s="11" t="s">
        <v>688</v>
      </c>
      <c r="B127" s="44">
        <v>210</v>
      </c>
      <c r="C127" s="44">
        <v>428</v>
      </c>
      <c r="D127" s="44">
        <v>200</v>
      </c>
      <c r="E127" s="44">
        <v>396</v>
      </c>
      <c r="F127" s="44"/>
      <c r="G127" s="180">
        <v>163</v>
      </c>
      <c r="H127" s="44">
        <v>355</v>
      </c>
      <c r="I127" s="44">
        <v>143</v>
      </c>
      <c r="J127" s="44">
        <v>301</v>
      </c>
      <c r="L127" s="35">
        <f t="shared" si="6"/>
        <v>-22.380952380952383</v>
      </c>
      <c r="M127" s="35">
        <f t="shared" si="7"/>
        <v>-17.056074766355138</v>
      </c>
      <c r="N127" s="35">
        <f t="shared" si="8"/>
        <v>-28.499999999999996</v>
      </c>
      <c r="O127" s="35">
        <f t="shared" si="9"/>
        <v>-23.98989898989899</v>
      </c>
    </row>
    <row r="128" spans="1:15" x14ac:dyDescent="0.25">
      <c r="A128" s="11" t="s">
        <v>689</v>
      </c>
      <c r="B128" s="44">
        <v>3</v>
      </c>
      <c r="C128" s="44">
        <v>3</v>
      </c>
      <c r="D128" s="44">
        <v>2</v>
      </c>
      <c r="E128" s="44">
        <v>2</v>
      </c>
      <c r="F128" s="44"/>
      <c r="G128" s="180">
        <v>6</v>
      </c>
      <c r="H128" s="44">
        <v>9</v>
      </c>
      <c r="I128" s="44">
        <v>4</v>
      </c>
      <c r="J128" s="44">
        <v>6</v>
      </c>
      <c r="L128" s="35">
        <f t="shared" si="6"/>
        <v>100</v>
      </c>
      <c r="M128" s="35">
        <f t="shared" si="7"/>
        <v>200</v>
      </c>
      <c r="N128" s="35">
        <f t="shared" si="8"/>
        <v>100</v>
      </c>
      <c r="O128" s="35">
        <f t="shared" si="9"/>
        <v>200</v>
      </c>
    </row>
    <row r="129" spans="1:15" x14ac:dyDescent="0.25">
      <c r="A129" s="11" t="s">
        <v>690</v>
      </c>
      <c r="B129" s="44">
        <v>2</v>
      </c>
      <c r="C129" s="44">
        <v>4</v>
      </c>
      <c r="D129" s="44">
        <v>1</v>
      </c>
      <c r="E129" s="44">
        <v>1</v>
      </c>
      <c r="F129" s="44"/>
      <c r="G129" s="180">
        <v>7</v>
      </c>
      <c r="H129" s="44">
        <v>7</v>
      </c>
      <c r="I129" s="44">
        <v>7</v>
      </c>
      <c r="J129" s="44">
        <v>9</v>
      </c>
      <c r="L129" s="35">
        <f t="shared" si="6"/>
        <v>250</v>
      </c>
      <c r="M129" s="35">
        <f t="shared" si="7"/>
        <v>75</v>
      </c>
      <c r="N129" s="35">
        <f t="shared" si="8"/>
        <v>600</v>
      </c>
      <c r="O129" s="35">
        <f t="shared" si="9"/>
        <v>800</v>
      </c>
    </row>
    <row r="130" spans="1:15" x14ac:dyDescent="0.25">
      <c r="A130" s="11" t="s">
        <v>691</v>
      </c>
      <c r="B130" s="44">
        <v>6</v>
      </c>
      <c r="C130" s="44">
        <v>12</v>
      </c>
      <c r="D130" s="44">
        <v>3</v>
      </c>
      <c r="E130" s="44">
        <v>3</v>
      </c>
      <c r="F130" s="44"/>
      <c r="G130" s="180">
        <v>1</v>
      </c>
      <c r="H130" s="44">
        <v>2</v>
      </c>
      <c r="I130" s="44">
        <v>0</v>
      </c>
      <c r="J130" s="44">
        <v>0</v>
      </c>
      <c r="L130" s="35">
        <f t="shared" si="6"/>
        <v>-83.333333333333343</v>
      </c>
      <c r="M130" s="35">
        <f t="shared" si="7"/>
        <v>-83.333333333333343</v>
      </c>
      <c r="N130" s="35">
        <f t="shared" si="8"/>
        <v>-100</v>
      </c>
      <c r="O130" s="35">
        <f t="shared" si="9"/>
        <v>-100</v>
      </c>
    </row>
    <row r="131" spans="1:15" x14ac:dyDescent="0.25">
      <c r="A131" s="11" t="s">
        <v>692</v>
      </c>
      <c r="B131" s="44">
        <v>93</v>
      </c>
      <c r="C131" s="44">
        <v>198</v>
      </c>
      <c r="D131" s="44">
        <v>79</v>
      </c>
      <c r="E131" s="44">
        <v>145</v>
      </c>
      <c r="F131" s="44"/>
      <c r="G131" s="180">
        <v>129</v>
      </c>
      <c r="H131" s="44">
        <v>223</v>
      </c>
      <c r="I131" s="44">
        <v>135</v>
      </c>
      <c r="J131" s="44">
        <v>251</v>
      </c>
      <c r="L131" s="35">
        <f t="shared" si="6"/>
        <v>38.70967741935484</v>
      </c>
      <c r="M131" s="35">
        <f t="shared" si="7"/>
        <v>12.626262626262626</v>
      </c>
      <c r="N131" s="35">
        <f t="shared" si="8"/>
        <v>70.886075949367083</v>
      </c>
      <c r="O131" s="35">
        <f t="shared" si="9"/>
        <v>73.103448275862064</v>
      </c>
    </row>
    <row r="132" spans="1:15" x14ac:dyDescent="0.25">
      <c r="A132" s="11" t="s">
        <v>693</v>
      </c>
      <c r="B132" s="44">
        <v>151</v>
      </c>
      <c r="C132" s="44">
        <v>287</v>
      </c>
      <c r="D132" s="44">
        <v>134</v>
      </c>
      <c r="E132" s="44">
        <v>234</v>
      </c>
      <c r="F132" s="44"/>
      <c r="G132" s="180">
        <v>210</v>
      </c>
      <c r="H132" s="44">
        <v>322</v>
      </c>
      <c r="I132" s="44">
        <v>194</v>
      </c>
      <c r="J132" s="44">
        <v>313</v>
      </c>
      <c r="L132" s="35">
        <f t="shared" si="6"/>
        <v>39.072847682119203</v>
      </c>
      <c r="M132" s="35">
        <f t="shared" si="7"/>
        <v>12.195121951219512</v>
      </c>
      <c r="N132" s="35">
        <f t="shared" si="8"/>
        <v>44.776119402985074</v>
      </c>
      <c r="O132" s="35">
        <f t="shared" si="9"/>
        <v>33.760683760683762</v>
      </c>
    </row>
    <row r="133" spans="1:15" x14ac:dyDescent="0.25">
      <c r="A133" s="11" t="s">
        <v>694</v>
      </c>
      <c r="B133" s="44">
        <v>7</v>
      </c>
      <c r="C133" s="44">
        <v>15</v>
      </c>
      <c r="D133" s="44">
        <v>8</v>
      </c>
      <c r="E133" s="44">
        <v>21</v>
      </c>
      <c r="F133" s="44"/>
      <c r="G133" s="180">
        <v>6</v>
      </c>
      <c r="H133" s="44">
        <v>7</v>
      </c>
      <c r="I133" s="44">
        <v>8</v>
      </c>
      <c r="J133" s="44">
        <v>8</v>
      </c>
      <c r="L133" s="35">
        <f t="shared" si="6"/>
        <v>-14.285714285714285</v>
      </c>
      <c r="M133" s="35">
        <f t="shared" si="7"/>
        <v>-53.333333333333336</v>
      </c>
      <c r="N133" s="35">
        <f t="shared" si="8"/>
        <v>0</v>
      </c>
      <c r="O133" s="35">
        <f t="shared" si="9"/>
        <v>-61.904761904761905</v>
      </c>
    </row>
    <row r="134" spans="1:15" x14ac:dyDescent="0.25">
      <c r="A134" s="11" t="s">
        <v>695</v>
      </c>
      <c r="B134" s="44">
        <v>101</v>
      </c>
      <c r="C134" s="44">
        <v>338</v>
      </c>
      <c r="D134" s="44">
        <v>105</v>
      </c>
      <c r="E134" s="44">
        <v>243</v>
      </c>
      <c r="F134" s="44"/>
      <c r="G134" s="180">
        <v>129</v>
      </c>
      <c r="H134" s="44">
        <v>291</v>
      </c>
      <c r="I134" s="44">
        <v>116</v>
      </c>
      <c r="J134" s="44">
        <v>352</v>
      </c>
      <c r="L134" s="35">
        <f t="shared" si="6"/>
        <v>27.722772277227726</v>
      </c>
      <c r="M134" s="35">
        <f t="shared" si="7"/>
        <v>-13.905325443786982</v>
      </c>
      <c r="N134" s="35">
        <f t="shared" si="8"/>
        <v>10.476190476190476</v>
      </c>
      <c r="O134" s="35">
        <f t="shared" si="9"/>
        <v>44.855967078189302</v>
      </c>
    </row>
    <row r="135" spans="1:15" x14ac:dyDescent="0.25">
      <c r="A135" s="11" t="s">
        <v>696</v>
      </c>
      <c r="B135" s="44">
        <v>249</v>
      </c>
      <c r="C135" s="44">
        <v>505</v>
      </c>
      <c r="D135" s="44">
        <v>243</v>
      </c>
      <c r="E135" s="44">
        <v>578</v>
      </c>
      <c r="F135" s="44"/>
      <c r="G135" s="180">
        <v>451</v>
      </c>
      <c r="H135" s="44">
        <v>1195</v>
      </c>
      <c r="I135" s="44">
        <v>365</v>
      </c>
      <c r="J135" s="44">
        <v>981</v>
      </c>
      <c r="L135" s="35">
        <f t="shared" si="6"/>
        <v>81.124497991967871</v>
      </c>
      <c r="M135" s="35">
        <f t="shared" si="7"/>
        <v>136.63366336633663</v>
      </c>
      <c r="N135" s="35">
        <f t="shared" si="8"/>
        <v>50.205761316872433</v>
      </c>
      <c r="O135" s="35">
        <f t="shared" si="9"/>
        <v>69.72318339100346</v>
      </c>
    </row>
    <row r="136" spans="1:15" x14ac:dyDescent="0.25">
      <c r="A136" s="11" t="s">
        <v>697</v>
      </c>
      <c r="B136" s="44">
        <v>2</v>
      </c>
      <c r="C136" s="44">
        <v>5</v>
      </c>
      <c r="D136" s="44">
        <v>4</v>
      </c>
      <c r="E136" s="44">
        <v>7</v>
      </c>
      <c r="F136" s="44"/>
      <c r="G136" s="180">
        <v>2</v>
      </c>
      <c r="H136" s="44">
        <v>8</v>
      </c>
      <c r="I136" s="44">
        <v>1</v>
      </c>
      <c r="J136" s="44">
        <v>4</v>
      </c>
      <c r="L136" s="35">
        <f t="shared" si="6"/>
        <v>0</v>
      </c>
      <c r="M136" s="35">
        <f t="shared" si="7"/>
        <v>60</v>
      </c>
      <c r="N136" s="35">
        <f t="shared" si="8"/>
        <v>-75</v>
      </c>
      <c r="O136" s="35">
        <f t="shared" si="9"/>
        <v>-42.857142857142854</v>
      </c>
    </row>
    <row r="137" spans="1:15" x14ac:dyDescent="0.25">
      <c r="A137" s="11" t="s">
        <v>698</v>
      </c>
      <c r="B137" s="44">
        <v>166</v>
      </c>
      <c r="C137" s="44">
        <v>256</v>
      </c>
      <c r="D137" s="44">
        <v>141</v>
      </c>
      <c r="E137" s="44">
        <v>208</v>
      </c>
      <c r="F137" s="44"/>
      <c r="G137" s="180">
        <v>167</v>
      </c>
      <c r="H137" s="44">
        <v>287</v>
      </c>
      <c r="I137" s="44">
        <v>151</v>
      </c>
      <c r="J137" s="44">
        <v>230</v>
      </c>
      <c r="L137" s="35">
        <f t="shared" si="6"/>
        <v>0.60240963855421692</v>
      </c>
      <c r="M137" s="35">
        <f t="shared" si="7"/>
        <v>12.109375</v>
      </c>
      <c r="N137" s="35">
        <f t="shared" si="8"/>
        <v>7.0921985815602842</v>
      </c>
      <c r="O137" s="35">
        <f t="shared" si="9"/>
        <v>10.576923076923077</v>
      </c>
    </row>
    <row r="138" spans="1:15" x14ac:dyDescent="0.25">
      <c r="A138" s="11" t="s">
        <v>699</v>
      </c>
      <c r="B138" s="44">
        <v>3</v>
      </c>
      <c r="C138" s="44">
        <v>9</v>
      </c>
      <c r="D138" s="44">
        <v>3</v>
      </c>
      <c r="E138" s="44">
        <v>9</v>
      </c>
      <c r="F138" s="44"/>
      <c r="G138" s="180">
        <v>0</v>
      </c>
      <c r="H138" s="44">
        <v>0</v>
      </c>
      <c r="I138" s="44">
        <v>0</v>
      </c>
      <c r="J138" s="44">
        <v>0</v>
      </c>
      <c r="L138" s="35">
        <f t="shared" si="6"/>
        <v>-100</v>
      </c>
      <c r="M138" s="35">
        <f t="shared" si="7"/>
        <v>-100</v>
      </c>
      <c r="N138" s="35">
        <f t="shared" si="8"/>
        <v>-100</v>
      </c>
      <c r="O138" s="35">
        <f t="shared" si="9"/>
        <v>-100</v>
      </c>
    </row>
    <row r="139" spans="1:15" x14ac:dyDescent="0.25">
      <c r="A139" s="11" t="s">
        <v>700</v>
      </c>
      <c r="B139" s="44">
        <v>41</v>
      </c>
      <c r="C139" s="44">
        <v>73</v>
      </c>
      <c r="D139" s="44">
        <v>30</v>
      </c>
      <c r="E139" s="44">
        <v>53</v>
      </c>
      <c r="F139" s="44"/>
      <c r="G139" s="180">
        <v>61</v>
      </c>
      <c r="H139" s="44">
        <v>99</v>
      </c>
      <c r="I139" s="44">
        <v>64</v>
      </c>
      <c r="J139" s="44">
        <v>103</v>
      </c>
      <c r="L139" s="35">
        <f t="shared" si="6"/>
        <v>48.780487804878049</v>
      </c>
      <c r="M139" s="35">
        <f t="shared" si="7"/>
        <v>35.61643835616438</v>
      </c>
      <c r="N139" s="35">
        <f t="shared" si="8"/>
        <v>113.33333333333333</v>
      </c>
      <c r="O139" s="35">
        <f t="shared" si="9"/>
        <v>94.339622641509436</v>
      </c>
    </row>
    <row r="140" spans="1:15" x14ac:dyDescent="0.25">
      <c r="A140" s="11" t="s">
        <v>701</v>
      </c>
      <c r="B140" s="44">
        <v>5</v>
      </c>
      <c r="C140" s="44">
        <v>6</v>
      </c>
      <c r="D140" s="44">
        <v>3</v>
      </c>
      <c r="E140" s="44">
        <v>3</v>
      </c>
      <c r="F140" s="44"/>
      <c r="G140" s="180">
        <v>3</v>
      </c>
      <c r="H140" s="44">
        <v>3</v>
      </c>
      <c r="I140" s="44">
        <v>5</v>
      </c>
      <c r="J140" s="44">
        <v>6</v>
      </c>
      <c r="L140" s="35">
        <f t="shared" si="6"/>
        <v>-40</v>
      </c>
      <c r="M140" s="35">
        <f t="shared" si="7"/>
        <v>-50</v>
      </c>
      <c r="N140" s="35">
        <f t="shared" si="8"/>
        <v>66.666666666666657</v>
      </c>
      <c r="O140" s="35">
        <f t="shared" si="9"/>
        <v>100</v>
      </c>
    </row>
    <row r="141" spans="1:15" x14ac:dyDescent="0.25">
      <c r="A141" s="11" t="s">
        <v>702</v>
      </c>
      <c r="B141" s="44">
        <v>0</v>
      </c>
      <c r="C141" s="44">
        <v>0</v>
      </c>
      <c r="D141" s="44">
        <v>1</v>
      </c>
      <c r="E141" s="44">
        <v>1</v>
      </c>
      <c r="F141" s="44"/>
      <c r="G141" s="180">
        <v>1</v>
      </c>
      <c r="H141" s="44">
        <v>2</v>
      </c>
      <c r="I141" s="44">
        <v>1</v>
      </c>
      <c r="J141" s="44">
        <v>2</v>
      </c>
      <c r="L141" s="35" t="str">
        <f t="shared" si="6"/>
        <v>-</v>
      </c>
      <c r="M141" s="35" t="str">
        <f t="shared" si="7"/>
        <v>-</v>
      </c>
      <c r="N141" s="35">
        <f t="shared" si="8"/>
        <v>0</v>
      </c>
      <c r="O141" s="35">
        <f t="shared" si="9"/>
        <v>100</v>
      </c>
    </row>
    <row r="142" spans="1:15" x14ac:dyDescent="0.25">
      <c r="A142" s="11" t="s">
        <v>703</v>
      </c>
      <c r="B142" s="44">
        <v>49</v>
      </c>
      <c r="C142" s="44">
        <v>92</v>
      </c>
      <c r="D142" s="44">
        <v>43</v>
      </c>
      <c r="E142" s="44">
        <v>69</v>
      </c>
      <c r="F142" s="44"/>
      <c r="G142" s="180">
        <v>44</v>
      </c>
      <c r="H142" s="44">
        <v>87</v>
      </c>
      <c r="I142" s="44">
        <v>42</v>
      </c>
      <c r="J142" s="44">
        <v>97</v>
      </c>
      <c r="L142" s="35">
        <f t="shared" si="6"/>
        <v>-10.204081632653061</v>
      </c>
      <c r="M142" s="35">
        <f t="shared" si="7"/>
        <v>-5.4347826086956523</v>
      </c>
      <c r="N142" s="35">
        <f t="shared" si="8"/>
        <v>-2.3255813953488373</v>
      </c>
      <c r="O142" s="35">
        <f t="shared" si="9"/>
        <v>40.579710144927539</v>
      </c>
    </row>
    <row r="143" spans="1:15" x14ac:dyDescent="0.25">
      <c r="A143" s="11" t="s">
        <v>704</v>
      </c>
      <c r="B143" s="44">
        <v>0</v>
      </c>
      <c r="C143" s="44">
        <v>0</v>
      </c>
      <c r="D143" s="44">
        <v>0</v>
      </c>
      <c r="E143" s="44">
        <v>0</v>
      </c>
      <c r="F143" s="44"/>
      <c r="G143" s="180">
        <v>1</v>
      </c>
      <c r="H143" s="44">
        <v>2</v>
      </c>
      <c r="I143" s="44">
        <v>0</v>
      </c>
      <c r="J143" s="44">
        <v>0</v>
      </c>
      <c r="L143" s="35" t="str">
        <f t="shared" si="6"/>
        <v>-</v>
      </c>
      <c r="M143" s="35" t="str">
        <f t="shared" si="7"/>
        <v>-</v>
      </c>
      <c r="N143" s="35" t="str">
        <f t="shared" si="8"/>
        <v>-</v>
      </c>
      <c r="O143" s="35" t="str">
        <f t="shared" si="9"/>
        <v>-</v>
      </c>
    </row>
    <row r="144" spans="1:15" x14ac:dyDescent="0.25">
      <c r="A144" s="11" t="s">
        <v>705</v>
      </c>
      <c r="B144" s="44">
        <v>2</v>
      </c>
      <c r="C144" s="44">
        <v>2</v>
      </c>
      <c r="D144" s="44">
        <v>1</v>
      </c>
      <c r="E144" s="44">
        <v>1</v>
      </c>
      <c r="F144" s="44"/>
      <c r="G144" s="180">
        <v>0</v>
      </c>
      <c r="H144" s="44">
        <v>0</v>
      </c>
      <c r="I144" s="44">
        <v>1</v>
      </c>
      <c r="J144" s="44">
        <v>1</v>
      </c>
      <c r="L144" s="35">
        <f t="shared" si="6"/>
        <v>-100</v>
      </c>
      <c r="M144" s="35">
        <f t="shared" si="7"/>
        <v>-100</v>
      </c>
      <c r="N144" s="35">
        <f t="shared" si="8"/>
        <v>0</v>
      </c>
      <c r="O144" s="35">
        <f t="shared" si="9"/>
        <v>0</v>
      </c>
    </row>
    <row r="145" spans="1:15" x14ac:dyDescent="0.25">
      <c r="A145" s="11" t="s">
        <v>706</v>
      </c>
      <c r="B145" s="44">
        <v>18</v>
      </c>
      <c r="C145" s="44">
        <v>39</v>
      </c>
      <c r="D145" s="44">
        <v>19</v>
      </c>
      <c r="E145" s="44">
        <v>45</v>
      </c>
      <c r="F145" s="44"/>
      <c r="G145" s="180">
        <v>37</v>
      </c>
      <c r="H145" s="44">
        <v>59</v>
      </c>
      <c r="I145" s="44">
        <v>32</v>
      </c>
      <c r="J145" s="44">
        <v>48</v>
      </c>
      <c r="L145" s="35">
        <f t="shared" si="6"/>
        <v>105.55555555555556</v>
      </c>
      <c r="M145" s="35">
        <f t="shared" si="7"/>
        <v>51.282051282051277</v>
      </c>
      <c r="N145" s="35">
        <f t="shared" si="8"/>
        <v>68.421052631578945</v>
      </c>
      <c r="O145" s="35">
        <f t="shared" si="9"/>
        <v>6.666666666666667</v>
      </c>
    </row>
    <row r="146" spans="1:15" x14ac:dyDescent="0.25">
      <c r="A146" s="11" t="s">
        <v>707</v>
      </c>
      <c r="B146" s="44">
        <v>173</v>
      </c>
      <c r="C146" s="44">
        <v>284</v>
      </c>
      <c r="D146" s="44">
        <v>185</v>
      </c>
      <c r="E146" s="44">
        <v>311</v>
      </c>
      <c r="F146" s="44"/>
      <c r="G146" s="180">
        <v>127</v>
      </c>
      <c r="H146" s="44">
        <v>299</v>
      </c>
      <c r="I146" s="44">
        <v>113</v>
      </c>
      <c r="J146" s="44">
        <v>238</v>
      </c>
      <c r="L146" s="35">
        <f t="shared" si="6"/>
        <v>-26.589595375722542</v>
      </c>
      <c r="M146" s="35">
        <f t="shared" si="7"/>
        <v>5.28169014084507</v>
      </c>
      <c r="N146" s="35">
        <f t="shared" si="8"/>
        <v>-38.918918918918919</v>
      </c>
      <c r="O146" s="35">
        <f t="shared" si="9"/>
        <v>-23.472668810289392</v>
      </c>
    </row>
    <row r="147" spans="1:15" x14ac:dyDescent="0.25">
      <c r="A147" s="11" t="s">
        <v>708</v>
      </c>
      <c r="B147" s="44">
        <v>4397</v>
      </c>
      <c r="C147" s="44">
        <v>9136</v>
      </c>
      <c r="D147" s="44">
        <v>3712</v>
      </c>
      <c r="E147" s="44">
        <v>7520</v>
      </c>
      <c r="F147" s="44"/>
      <c r="G147" s="180">
        <v>5510</v>
      </c>
      <c r="H147" s="44">
        <v>11362</v>
      </c>
      <c r="I147" s="44">
        <v>5376</v>
      </c>
      <c r="J147" s="44">
        <v>11374</v>
      </c>
      <c r="L147" s="35">
        <f t="shared" si="6"/>
        <v>25.312713213554694</v>
      </c>
      <c r="M147" s="35">
        <f t="shared" si="7"/>
        <v>24.365148861646237</v>
      </c>
      <c r="N147" s="35">
        <f t="shared" si="8"/>
        <v>44.827586206896555</v>
      </c>
      <c r="O147" s="35">
        <f t="shared" si="9"/>
        <v>51.249999999999993</v>
      </c>
    </row>
    <row r="148" spans="1:15" x14ac:dyDescent="0.25">
      <c r="A148" s="11" t="s">
        <v>709</v>
      </c>
      <c r="B148" s="44">
        <v>3</v>
      </c>
      <c r="C148" s="44">
        <v>15</v>
      </c>
      <c r="D148" s="44">
        <v>1</v>
      </c>
      <c r="E148" s="44">
        <v>1</v>
      </c>
      <c r="F148" s="44"/>
      <c r="G148" s="180">
        <v>1</v>
      </c>
      <c r="H148" s="44">
        <v>2</v>
      </c>
      <c r="I148" s="44">
        <v>2</v>
      </c>
      <c r="J148" s="44">
        <v>14</v>
      </c>
      <c r="L148" s="35">
        <f t="shared" si="6"/>
        <v>-66.666666666666657</v>
      </c>
      <c r="M148" s="35">
        <f t="shared" si="7"/>
        <v>-86.666666666666671</v>
      </c>
      <c r="N148" s="35">
        <f t="shared" si="8"/>
        <v>100</v>
      </c>
      <c r="O148" s="35">
        <f t="shared" si="9"/>
        <v>1300</v>
      </c>
    </row>
    <row r="149" spans="1:15" x14ac:dyDescent="0.25">
      <c r="A149" s="11" t="s">
        <v>710</v>
      </c>
      <c r="B149" s="44">
        <v>1</v>
      </c>
      <c r="C149" s="44">
        <v>1</v>
      </c>
      <c r="D149" s="44">
        <v>0</v>
      </c>
      <c r="E149" s="44">
        <v>0</v>
      </c>
      <c r="F149" s="44"/>
      <c r="G149" s="180">
        <v>0</v>
      </c>
      <c r="H149" s="44">
        <v>0</v>
      </c>
      <c r="I149" s="44">
        <v>1</v>
      </c>
      <c r="J149" s="44">
        <v>1</v>
      </c>
      <c r="L149" s="35">
        <f t="shared" si="6"/>
        <v>-100</v>
      </c>
      <c r="M149" s="35">
        <f t="shared" si="7"/>
        <v>-100</v>
      </c>
      <c r="N149" s="35" t="str">
        <f t="shared" si="8"/>
        <v>-</v>
      </c>
      <c r="O149" s="35" t="str">
        <f t="shared" si="9"/>
        <v>-</v>
      </c>
    </row>
    <row r="150" spans="1:15" x14ac:dyDescent="0.25">
      <c r="A150" s="11" t="s">
        <v>711</v>
      </c>
      <c r="B150" s="44">
        <v>1</v>
      </c>
      <c r="C150" s="44">
        <v>1</v>
      </c>
      <c r="D150" s="44">
        <v>1</v>
      </c>
      <c r="E150" s="44">
        <v>1</v>
      </c>
      <c r="F150" s="44"/>
      <c r="G150" s="180">
        <v>1</v>
      </c>
      <c r="H150" s="44">
        <v>1</v>
      </c>
      <c r="I150" s="44">
        <v>0</v>
      </c>
      <c r="J150" s="44">
        <v>0</v>
      </c>
      <c r="L150" s="35">
        <f t="shared" si="6"/>
        <v>0</v>
      </c>
      <c r="M150" s="35">
        <f t="shared" si="7"/>
        <v>0</v>
      </c>
      <c r="N150" s="35">
        <f t="shared" si="8"/>
        <v>-100</v>
      </c>
      <c r="O150" s="35">
        <f t="shared" si="9"/>
        <v>-100</v>
      </c>
    </row>
    <row r="151" spans="1:15" x14ac:dyDescent="0.25">
      <c r="A151" s="11" t="s">
        <v>712</v>
      </c>
      <c r="B151" s="44">
        <v>0</v>
      </c>
      <c r="C151" s="44">
        <v>0</v>
      </c>
      <c r="D151" s="44">
        <v>0</v>
      </c>
      <c r="E151" s="44">
        <v>0</v>
      </c>
      <c r="F151" s="44"/>
      <c r="G151" s="180">
        <v>0</v>
      </c>
      <c r="H151" s="44">
        <v>0</v>
      </c>
      <c r="I151" s="44">
        <v>0</v>
      </c>
      <c r="J151" s="44">
        <v>0</v>
      </c>
      <c r="L151" s="35" t="str">
        <f t="shared" si="6"/>
        <v>-</v>
      </c>
      <c r="M151" s="35" t="str">
        <f t="shared" si="7"/>
        <v>-</v>
      </c>
      <c r="N151" s="35" t="str">
        <f t="shared" si="8"/>
        <v>-</v>
      </c>
      <c r="O151" s="35" t="str">
        <f t="shared" si="9"/>
        <v>-</v>
      </c>
    </row>
    <row r="152" spans="1:15" x14ac:dyDescent="0.25">
      <c r="A152" s="11" t="s">
        <v>713</v>
      </c>
      <c r="B152" s="44">
        <v>5</v>
      </c>
      <c r="C152" s="44">
        <v>5</v>
      </c>
      <c r="D152" s="44">
        <v>5</v>
      </c>
      <c r="E152" s="44">
        <v>5</v>
      </c>
      <c r="F152" s="44"/>
      <c r="G152" s="180">
        <v>10</v>
      </c>
      <c r="H152" s="44">
        <v>13</v>
      </c>
      <c r="I152" s="44">
        <v>6</v>
      </c>
      <c r="J152" s="44">
        <v>9</v>
      </c>
      <c r="L152" s="35">
        <f t="shared" si="6"/>
        <v>100</v>
      </c>
      <c r="M152" s="35">
        <f t="shared" si="7"/>
        <v>160</v>
      </c>
      <c r="N152" s="35">
        <f t="shared" si="8"/>
        <v>20</v>
      </c>
      <c r="O152" s="35">
        <f t="shared" si="9"/>
        <v>80</v>
      </c>
    </row>
    <row r="153" spans="1:15" x14ac:dyDescent="0.25">
      <c r="A153" s="11" t="s">
        <v>714</v>
      </c>
      <c r="B153" s="44">
        <v>5</v>
      </c>
      <c r="C153" s="44">
        <v>15</v>
      </c>
      <c r="D153" s="44">
        <v>4</v>
      </c>
      <c r="E153" s="44">
        <v>12</v>
      </c>
      <c r="F153" s="44"/>
      <c r="G153" s="180">
        <v>1</v>
      </c>
      <c r="H153" s="44">
        <v>1</v>
      </c>
      <c r="I153" s="44">
        <v>2</v>
      </c>
      <c r="J153" s="44">
        <v>4</v>
      </c>
      <c r="L153" s="35">
        <f t="shared" si="6"/>
        <v>-80</v>
      </c>
      <c r="M153" s="35">
        <f t="shared" si="7"/>
        <v>-93.333333333333329</v>
      </c>
      <c r="N153" s="35">
        <f t="shared" si="8"/>
        <v>-50</v>
      </c>
      <c r="O153" s="35">
        <f t="shared" si="9"/>
        <v>-66.666666666666657</v>
      </c>
    </row>
    <row r="154" spans="1:15" x14ac:dyDescent="0.25">
      <c r="A154" s="11" t="s">
        <v>715</v>
      </c>
      <c r="B154" s="44">
        <v>1</v>
      </c>
      <c r="C154" s="44">
        <v>1</v>
      </c>
      <c r="D154" s="44">
        <v>1</v>
      </c>
      <c r="E154" s="44">
        <v>1</v>
      </c>
      <c r="F154" s="44"/>
      <c r="G154" s="180">
        <v>0</v>
      </c>
      <c r="H154" s="44">
        <v>0</v>
      </c>
      <c r="I154" s="44">
        <v>0</v>
      </c>
      <c r="J154" s="44">
        <v>0</v>
      </c>
      <c r="L154" s="35">
        <f t="shared" si="6"/>
        <v>-100</v>
      </c>
      <c r="M154" s="35">
        <f t="shared" si="7"/>
        <v>-100</v>
      </c>
      <c r="N154" s="35">
        <f t="shared" si="8"/>
        <v>-100</v>
      </c>
      <c r="O154" s="35">
        <f t="shared" si="9"/>
        <v>-100</v>
      </c>
    </row>
    <row r="155" spans="1:15" ht="15.6" thickBot="1" x14ac:dyDescent="0.3">
      <c r="A155" s="12"/>
      <c r="B155" s="12"/>
      <c r="C155" s="12"/>
      <c r="D155" s="12"/>
      <c r="E155" s="12"/>
      <c r="F155" s="12"/>
      <c r="G155" s="12"/>
      <c r="H155" s="12"/>
      <c r="I155" s="12"/>
      <c r="J155" s="12"/>
      <c r="K155" s="26"/>
      <c r="L155" s="26"/>
      <c r="M155" s="26"/>
      <c r="N155" s="26"/>
      <c r="O155" s="26"/>
    </row>
    <row r="156" spans="1:15" ht="15.6" x14ac:dyDescent="0.3">
      <c r="B156" s="6"/>
      <c r="C156" s="6"/>
      <c r="D156" s="6"/>
      <c r="E156" s="6"/>
      <c r="F156" s="6"/>
      <c r="G156" s="6"/>
      <c r="H156" s="13"/>
      <c r="I156" s="13"/>
      <c r="J156" s="13"/>
      <c r="K156" s="32"/>
      <c r="O156" s="20" t="s">
        <v>19</v>
      </c>
    </row>
    <row r="158" spans="1:15" x14ac:dyDescent="0.25">
      <c r="A158" s="19" t="s">
        <v>3</v>
      </c>
    </row>
    <row r="159" spans="1:15" ht="15.6" x14ac:dyDescent="0.25">
      <c r="A159" s="14" t="s">
        <v>208</v>
      </c>
    </row>
    <row r="160" spans="1:15" ht="29.25" customHeight="1" x14ac:dyDescent="0.25">
      <c r="A160" s="226" t="s">
        <v>560</v>
      </c>
      <c r="B160" s="226"/>
      <c r="C160" s="226"/>
      <c r="D160" s="226"/>
      <c r="E160" s="226"/>
      <c r="F160" s="226"/>
      <c r="G160" s="226"/>
      <c r="H160" s="226"/>
      <c r="I160" s="226"/>
      <c r="J160" s="226"/>
      <c r="K160" s="226"/>
      <c r="L160" s="226"/>
      <c r="M160" s="226"/>
      <c r="N160" s="226"/>
    </row>
    <row r="161" spans="1:14" x14ac:dyDescent="0.25">
      <c r="A161" s="226" t="s">
        <v>569</v>
      </c>
      <c r="B161" s="226"/>
      <c r="C161" s="226"/>
      <c r="D161" s="226"/>
      <c r="E161" s="226"/>
      <c r="F161" s="226"/>
      <c r="G161" s="226"/>
      <c r="H161" s="226"/>
      <c r="I161" s="226"/>
      <c r="J161" s="226"/>
      <c r="K161" s="226"/>
      <c r="L161" s="226"/>
      <c r="M161" s="226"/>
      <c r="N161" s="226"/>
    </row>
  </sheetData>
  <mergeCells count="5">
    <mergeCell ref="B5:E5"/>
    <mergeCell ref="G5:J5"/>
    <mergeCell ref="L5:O5"/>
    <mergeCell ref="A160:N160"/>
    <mergeCell ref="A161:N161"/>
  </mergeCells>
  <hyperlinks>
    <hyperlink ref="P2" location="Contents!A1" display="Contents" xr:uid="{41D6C6E1-6733-4A2B-A51F-2FB43B1E9891}"/>
    <hyperlink ref="P3" location="Notes!A1" display="Notes" xr:uid="{67E1210C-9852-4C4E-8EFE-EBA6870BFEB3}"/>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6452-148A-45EA-87B2-5ECA55C40FB5}">
  <dimension ref="A1:P91"/>
  <sheetViews>
    <sheetView workbookViewId="0">
      <selection activeCell="A3" sqref="A3"/>
    </sheetView>
  </sheetViews>
  <sheetFormatPr defaultColWidth="8.90625" defaultRowHeight="15" x14ac:dyDescent="0.25"/>
  <cols>
    <col min="1" max="1" width="30.08984375" style="6" customWidth="1"/>
    <col min="2" max="5" width="12.453125" style="22" customWidth="1"/>
    <col min="6" max="6" width="3.81640625" style="30" customWidth="1"/>
    <col min="7" max="10" width="12.453125" style="22" customWidth="1"/>
    <col min="11" max="11" width="3.81640625" style="30" customWidth="1"/>
    <col min="12" max="15" width="11" style="6" customWidth="1"/>
    <col min="16" max="16384" width="8.90625" style="6"/>
  </cols>
  <sheetData>
    <row r="1" spans="1:16" ht="16.2" x14ac:dyDescent="0.25">
      <c r="A1" s="7" t="s">
        <v>551</v>
      </c>
      <c r="P1" s="7"/>
    </row>
    <row r="2" spans="1:16" ht="15.6" x14ac:dyDescent="0.3">
      <c r="A2" s="8" t="s">
        <v>547</v>
      </c>
      <c r="P2" s="9" t="s">
        <v>2</v>
      </c>
    </row>
    <row r="3" spans="1:16" ht="15.6" x14ac:dyDescent="0.3">
      <c r="A3" s="8"/>
      <c r="P3" s="9" t="s">
        <v>3</v>
      </c>
    </row>
    <row r="4" spans="1:16" ht="15.6" x14ac:dyDescent="0.3">
      <c r="A4" s="8"/>
    </row>
    <row r="5" spans="1:16" ht="15.75" customHeight="1" thickBot="1" x14ac:dyDescent="0.3">
      <c r="A5" s="4"/>
      <c r="B5" s="224">
        <v>2018</v>
      </c>
      <c r="C5" s="224"/>
      <c r="D5" s="224"/>
      <c r="E5" s="224"/>
      <c r="F5" s="31"/>
      <c r="G5" s="224">
        <v>2019</v>
      </c>
      <c r="H5" s="224"/>
      <c r="I5" s="224"/>
      <c r="J5" s="224"/>
      <c r="K5" s="31"/>
      <c r="L5" s="225" t="s">
        <v>549</v>
      </c>
      <c r="M5" s="225"/>
      <c r="N5" s="225"/>
      <c r="O5" s="225"/>
    </row>
    <row r="6" spans="1:16" ht="33.75" customHeight="1" thickBot="1" x14ac:dyDescent="0.3">
      <c r="A6" s="51" t="s">
        <v>210</v>
      </c>
      <c r="B6" s="29" t="s">
        <v>205</v>
      </c>
      <c r="C6" s="29" t="s">
        <v>204</v>
      </c>
      <c r="D6" s="29" t="s">
        <v>211</v>
      </c>
      <c r="E6" s="88" t="s">
        <v>212</v>
      </c>
      <c r="F6" s="88"/>
      <c r="G6" s="29" t="s">
        <v>205</v>
      </c>
      <c r="H6" s="29" t="s">
        <v>204</v>
      </c>
      <c r="I6" s="29" t="s">
        <v>211</v>
      </c>
      <c r="J6" s="88" t="s">
        <v>212</v>
      </c>
      <c r="K6" s="88"/>
      <c r="L6" s="29" t="s">
        <v>205</v>
      </c>
      <c r="M6" s="29" t="s">
        <v>204</v>
      </c>
      <c r="N6" s="29" t="s">
        <v>211</v>
      </c>
      <c r="O6" s="88" t="s">
        <v>212</v>
      </c>
      <c r="P6" s="81"/>
    </row>
    <row r="7" spans="1:16" x14ac:dyDescent="0.25">
      <c r="A7" s="17"/>
      <c r="B7" s="25"/>
      <c r="C7" s="25"/>
      <c r="D7" s="25"/>
      <c r="E7" s="25"/>
      <c r="F7" s="24"/>
      <c r="G7" s="24"/>
      <c r="H7" s="24"/>
      <c r="I7" s="24"/>
      <c r="J7" s="24"/>
      <c r="K7" s="24"/>
      <c r="L7" s="24"/>
      <c r="M7" s="24"/>
      <c r="N7" s="24"/>
      <c r="O7" s="24"/>
    </row>
    <row r="8" spans="1:16" x14ac:dyDescent="0.25">
      <c r="A8" s="17" t="s">
        <v>4</v>
      </c>
      <c r="B8" s="49">
        <f>SUM(B10:B85)</f>
        <v>11125</v>
      </c>
      <c r="C8" s="49">
        <f>SUM(C10:C85)</f>
        <v>26400</v>
      </c>
      <c r="D8" s="49">
        <f>SUM(D10:D85)</f>
        <v>9453</v>
      </c>
      <c r="E8" s="49">
        <f>SUM(E10:E85)</f>
        <v>20751</v>
      </c>
      <c r="F8" s="49"/>
      <c r="G8" s="49">
        <f>SUM(G10:G85)</f>
        <v>17076</v>
      </c>
      <c r="H8" s="49">
        <f>SUM(H10:H85)</f>
        <v>40209</v>
      </c>
      <c r="I8" s="49">
        <f>SUM(I10:I85)</f>
        <v>16004</v>
      </c>
      <c r="J8" s="49">
        <f>SUM(J10:J85)</f>
        <v>37305</v>
      </c>
      <c r="K8" s="45"/>
      <c r="L8" s="46">
        <f>(G8-B8)/B8 *100</f>
        <v>53.492134831460667</v>
      </c>
      <c r="M8" s="46">
        <f t="shared" ref="M8:O8" si="0">(H8-C8)/C8 *100</f>
        <v>52.30681818181818</v>
      </c>
      <c r="N8" s="46">
        <f t="shared" si="0"/>
        <v>69.300751084311855</v>
      </c>
      <c r="O8" s="46">
        <f t="shared" si="0"/>
        <v>79.774468700303601</v>
      </c>
    </row>
    <row r="9" spans="1:16" x14ac:dyDescent="0.25">
      <c r="A9" s="11"/>
      <c r="B9" s="11"/>
      <c r="C9" s="11"/>
      <c r="D9" s="25"/>
      <c r="E9" s="25"/>
      <c r="F9" s="25"/>
      <c r="G9" s="11"/>
      <c r="H9" s="11"/>
      <c r="I9" s="25"/>
      <c r="J9" s="25"/>
      <c r="K9" s="25"/>
      <c r="L9" s="35"/>
      <c r="M9" s="35"/>
      <c r="N9" s="35"/>
      <c r="O9" s="35"/>
    </row>
    <row r="10" spans="1:16" x14ac:dyDescent="0.25">
      <c r="A10" s="11" t="s">
        <v>716</v>
      </c>
      <c r="B10" s="44">
        <v>0</v>
      </c>
      <c r="C10" s="44">
        <v>0</v>
      </c>
      <c r="D10" s="44">
        <v>1</v>
      </c>
      <c r="E10" s="44">
        <v>2</v>
      </c>
      <c r="F10" s="25"/>
      <c r="G10" s="44">
        <v>8</v>
      </c>
      <c r="H10" s="44">
        <v>12</v>
      </c>
      <c r="I10" s="44">
        <v>7</v>
      </c>
      <c r="J10" s="44">
        <v>10</v>
      </c>
      <c r="K10" s="25"/>
      <c r="L10" s="35" t="str">
        <f>IF(B10=0,"-",(G10-B10)/B10*100)</f>
        <v>-</v>
      </c>
      <c r="M10" s="35" t="str">
        <f t="shared" ref="M10:O41" si="1">IF(C10=0,"-",(H10-C10)/C10*100)</f>
        <v>-</v>
      </c>
      <c r="N10" s="35">
        <f t="shared" si="1"/>
        <v>600</v>
      </c>
      <c r="O10" s="35">
        <f t="shared" si="1"/>
        <v>400</v>
      </c>
    </row>
    <row r="11" spans="1:16" x14ac:dyDescent="0.25">
      <c r="A11" s="11" t="s">
        <v>717</v>
      </c>
      <c r="B11" s="44">
        <v>2</v>
      </c>
      <c r="C11" s="44">
        <v>2</v>
      </c>
      <c r="D11" s="44">
        <v>2</v>
      </c>
      <c r="E11" s="44">
        <v>2</v>
      </c>
      <c r="F11" s="25"/>
      <c r="G11" s="44">
        <v>0</v>
      </c>
      <c r="H11" s="44">
        <v>0</v>
      </c>
      <c r="I11" s="44">
        <v>0</v>
      </c>
      <c r="J11" s="44">
        <v>0</v>
      </c>
      <c r="K11" s="25"/>
      <c r="L11" s="35">
        <f t="shared" ref="L11:O85" si="2">IF(B11=0,"-",(G11-B11)/B11*100)</f>
        <v>-100</v>
      </c>
      <c r="M11" s="35">
        <f t="shared" si="1"/>
        <v>-100</v>
      </c>
      <c r="N11" s="35">
        <f t="shared" si="1"/>
        <v>-100</v>
      </c>
      <c r="O11" s="35">
        <f t="shared" si="1"/>
        <v>-100</v>
      </c>
    </row>
    <row r="12" spans="1:16" x14ac:dyDescent="0.25">
      <c r="A12" s="11" t="s">
        <v>579</v>
      </c>
      <c r="B12" s="44">
        <v>6</v>
      </c>
      <c r="C12" s="44">
        <v>9</v>
      </c>
      <c r="D12" s="44">
        <v>6</v>
      </c>
      <c r="E12" s="44">
        <v>6</v>
      </c>
      <c r="F12" s="25"/>
      <c r="G12" s="44">
        <v>4</v>
      </c>
      <c r="H12" s="44">
        <v>4</v>
      </c>
      <c r="I12" s="44">
        <v>7</v>
      </c>
      <c r="J12" s="44">
        <v>10</v>
      </c>
      <c r="K12" s="25"/>
      <c r="L12" s="35">
        <f t="shared" si="2"/>
        <v>-33.333333333333329</v>
      </c>
      <c r="M12" s="35">
        <f t="shared" si="1"/>
        <v>-55.555555555555557</v>
      </c>
      <c r="N12" s="35">
        <f t="shared" si="1"/>
        <v>16.666666666666664</v>
      </c>
      <c r="O12" s="35">
        <f t="shared" si="1"/>
        <v>66.666666666666657</v>
      </c>
    </row>
    <row r="13" spans="1:16" x14ac:dyDescent="0.25">
      <c r="A13" s="11" t="s">
        <v>580</v>
      </c>
      <c r="B13" s="44">
        <v>923</v>
      </c>
      <c r="C13" s="44">
        <v>2095</v>
      </c>
      <c r="D13" s="44">
        <v>803</v>
      </c>
      <c r="E13" s="44">
        <v>1641</v>
      </c>
      <c r="F13" s="25"/>
      <c r="G13" s="44">
        <v>941</v>
      </c>
      <c r="H13" s="44">
        <v>2114</v>
      </c>
      <c r="I13" s="44">
        <v>967</v>
      </c>
      <c r="J13" s="44">
        <v>2286</v>
      </c>
      <c r="K13" s="25"/>
      <c r="L13" s="35">
        <f t="shared" si="2"/>
        <v>1.9501625135427951</v>
      </c>
      <c r="M13" s="35">
        <f t="shared" si="1"/>
        <v>0.9069212410501194</v>
      </c>
      <c r="N13" s="35">
        <f t="shared" si="1"/>
        <v>20.423412204234122</v>
      </c>
      <c r="O13" s="35">
        <f t="shared" si="1"/>
        <v>39.305301645338211</v>
      </c>
    </row>
    <row r="14" spans="1:16" x14ac:dyDescent="0.25">
      <c r="A14" s="11" t="s">
        <v>581</v>
      </c>
      <c r="B14" s="44">
        <v>106</v>
      </c>
      <c r="C14" s="44">
        <v>326</v>
      </c>
      <c r="D14" s="44">
        <v>78</v>
      </c>
      <c r="E14" s="44">
        <v>186</v>
      </c>
      <c r="F14" s="25"/>
      <c r="G14" s="44">
        <v>164</v>
      </c>
      <c r="H14" s="44">
        <v>587</v>
      </c>
      <c r="I14" s="44">
        <v>166</v>
      </c>
      <c r="J14" s="44">
        <v>557</v>
      </c>
      <c r="K14" s="25"/>
      <c r="L14" s="35">
        <f t="shared" si="2"/>
        <v>54.716981132075468</v>
      </c>
      <c r="M14" s="35">
        <f t="shared" si="1"/>
        <v>80.061349693251543</v>
      </c>
      <c r="N14" s="35">
        <f t="shared" si="1"/>
        <v>112.82051282051282</v>
      </c>
      <c r="O14" s="35">
        <f t="shared" si="1"/>
        <v>199.46236559139786</v>
      </c>
    </row>
    <row r="15" spans="1:16" x14ac:dyDescent="0.25">
      <c r="A15" s="11" t="s">
        <v>718</v>
      </c>
      <c r="B15" s="44">
        <v>4</v>
      </c>
      <c r="C15" s="44">
        <v>6</v>
      </c>
      <c r="D15" s="44">
        <v>2</v>
      </c>
      <c r="E15" s="44">
        <v>3</v>
      </c>
      <c r="F15" s="25"/>
      <c r="G15" s="44">
        <v>2</v>
      </c>
      <c r="H15" s="44">
        <v>2</v>
      </c>
      <c r="I15" s="44">
        <v>2</v>
      </c>
      <c r="J15" s="44">
        <v>2</v>
      </c>
      <c r="K15" s="25"/>
      <c r="L15" s="35">
        <f t="shared" si="2"/>
        <v>-50</v>
      </c>
      <c r="M15" s="35">
        <f t="shared" si="1"/>
        <v>-66.666666666666657</v>
      </c>
      <c r="N15" s="35">
        <f t="shared" si="1"/>
        <v>0</v>
      </c>
      <c r="O15" s="35">
        <f t="shared" si="1"/>
        <v>-33.333333333333329</v>
      </c>
    </row>
    <row r="16" spans="1:16" x14ac:dyDescent="0.25">
      <c r="A16" s="11" t="s">
        <v>586</v>
      </c>
      <c r="B16" s="44">
        <v>6</v>
      </c>
      <c r="C16" s="44">
        <v>10</v>
      </c>
      <c r="D16" s="44">
        <v>9</v>
      </c>
      <c r="E16" s="44">
        <v>14</v>
      </c>
      <c r="F16" s="25"/>
      <c r="G16" s="44">
        <v>33</v>
      </c>
      <c r="H16" s="44">
        <v>66</v>
      </c>
      <c r="I16" s="44">
        <v>22</v>
      </c>
      <c r="J16" s="44">
        <v>41</v>
      </c>
      <c r="K16" s="25"/>
      <c r="L16" s="35">
        <f t="shared" si="2"/>
        <v>450</v>
      </c>
      <c r="M16" s="35">
        <f t="shared" si="1"/>
        <v>560</v>
      </c>
      <c r="N16" s="35">
        <f t="shared" si="1"/>
        <v>144.44444444444443</v>
      </c>
      <c r="O16" s="35">
        <f t="shared" si="1"/>
        <v>192.85714285714286</v>
      </c>
    </row>
    <row r="17" spans="1:15" x14ac:dyDescent="0.25">
      <c r="A17" s="11" t="s">
        <v>719</v>
      </c>
      <c r="B17" s="44">
        <v>285</v>
      </c>
      <c r="C17" s="44">
        <v>779</v>
      </c>
      <c r="D17" s="44">
        <v>260</v>
      </c>
      <c r="E17" s="44">
        <v>681</v>
      </c>
      <c r="F17" s="25"/>
      <c r="G17" s="44">
        <v>380</v>
      </c>
      <c r="H17" s="44">
        <v>1017</v>
      </c>
      <c r="I17" s="44">
        <v>355</v>
      </c>
      <c r="J17" s="44">
        <v>884</v>
      </c>
      <c r="K17" s="25"/>
      <c r="L17" s="35">
        <f t="shared" si="2"/>
        <v>33.333333333333329</v>
      </c>
      <c r="M17" s="35">
        <f t="shared" si="1"/>
        <v>30.551989730423617</v>
      </c>
      <c r="N17" s="35">
        <f t="shared" si="1"/>
        <v>36.538461538461533</v>
      </c>
      <c r="O17" s="35">
        <f t="shared" si="1"/>
        <v>29.809104258443465</v>
      </c>
    </row>
    <row r="18" spans="1:15" x14ac:dyDescent="0.25">
      <c r="A18" s="11" t="s">
        <v>720</v>
      </c>
      <c r="B18" s="44">
        <v>0</v>
      </c>
      <c r="C18" s="44">
        <v>0</v>
      </c>
      <c r="D18" s="44">
        <v>0</v>
      </c>
      <c r="E18" s="44">
        <v>0</v>
      </c>
      <c r="F18" s="25"/>
      <c r="G18" s="44">
        <v>4</v>
      </c>
      <c r="H18" s="44">
        <v>12</v>
      </c>
      <c r="I18" s="44">
        <v>1</v>
      </c>
      <c r="J18" s="44">
        <v>3</v>
      </c>
      <c r="K18" s="25"/>
      <c r="L18" s="35" t="str">
        <f t="shared" si="2"/>
        <v>-</v>
      </c>
      <c r="M18" s="35" t="str">
        <f t="shared" si="1"/>
        <v>-</v>
      </c>
      <c r="N18" s="35" t="str">
        <f t="shared" si="1"/>
        <v>-</v>
      </c>
      <c r="O18" s="35" t="str">
        <f t="shared" si="1"/>
        <v>-</v>
      </c>
    </row>
    <row r="19" spans="1:15" x14ac:dyDescent="0.25">
      <c r="A19" s="11" t="s">
        <v>593</v>
      </c>
      <c r="B19" s="44">
        <v>49</v>
      </c>
      <c r="C19" s="44">
        <v>125</v>
      </c>
      <c r="D19" s="44">
        <v>36</v>
      </c>
      <c r="E19" s="44">
        <v>84</v>
      </c>
      <c r="F19" s="25"/>
      <c r="G19" s="44">
        <v>78</v>
      </c>
      <c r="H19" s="44">
        <v>213</v>
      </c>
      <c r="I19" s="44">
        <v>74</v>
      </c>
      <c r="J19" s="44">
        <v>209</v>
      </c>
      <c r="K19" s="25"/>
      <c r="L19" s="35">
        <f t="shared" si="2"/>
        <v>59.183673469387756</v>
      </c>
      <c r="M19" s="35">
        <f t="shared" si="1"/>
        <v>70.399999999999991</v>
      </c>
      <c r="N19" s="35">
        <f t="shared" si="1"/>
        <v>105.55555555555556</v>
      </c>
      <c r="O19" s="35">
        <f t="shared" si="1"/>
        <v>148.80952380952382</v>
      </c>
    </row>
    <row r="20" spans="1:15" x14ac:dyDescent="0.25">
      <c r="A20" s="11" t="s">
        <v>595</v>
      </c>
      <c r="B20" s="44">
        <v>0</v>
      </c>
      <c r="C20" s="44">
        <v>0</v>
      </c>
      <c r="D20" s="44">
        <v>0</v>
      </c>
      <c r="E20" s="44">
        <v>0</v>
      </c>
      <c r="F20" s="25"/>
      <c r="G20" s="44">
        <v>24</v>
      </c>
      <c r="H20" s="44">
        <v>34</v>
      </c>
      <c r="I20" s="44">
        <v>4</v>
      </c>
      <c r="J20" s="44">
        <v>6</v>
      </c>
      <c r="K20" s="25"/>
      <c r="L20" s="35" t="str">
        <f t="shared" si="2"/>
        <v>-</v>
      </c>
      <c r="M20" s="35" t="str">
        <f t="shared" si="1"/>
        <v>-</v>
      </c>
      <c r="N20" s="35" t="str">
        <f t="shared" si="1"/>
        <v>-</v>
      </c>
      <c r="O20" s="35" t="str">
        <f t="shared" si="1"/>
        <v>-</v>
      </c>
    </row>
    <row r="21" spans="1:15" x14ac:dyDescent="0.25">
      <c r="A21" s="11" t="s">
        <v>42</v>
      </c>
      <c r="B21" s="44">
        <v>1385</v>
      </c>
      <c r="C21" s="44">
        <v>2181</v>
      </c>
      <c r="D21" s="44">
        <v>1140</v>
      </c>
      <c r="E21" s="44">
        <v>1774</v>
      </c>
      <c r="F21" s="25"/>
      <c r="G21" s="44">
        <v>2121</v>
      </c>
      <c r="H21" s="44">
        <v>3545</v>
      </c>
      <c r="I21" s="44">
        <v>2176</v>
      </c>
      <c r="J21" s="44">
        <v>3568</v>
      </c>
      <c r="K21" s="25"/>
      <c r="L21" s="35">
        <f t="shared" si="2"/>
        <v>53.140794223826717</v>
      </c>
      <c r="M21" s="35">
        <f t="shared" si="1"/>
        <v>62.540119211370929</v>
      </c>
      <c r="N21" s="35">
        <f t="shared" si="1"/>
        <v>90.877192982456151</v>
      </c>
      <c r="O21" s="35">
        <f t="shared" si="1"/>
        <v>101.12739571589628</v>
      </c>
    </row>
    <row r="22" spans="1:15" x14ac:dyDescent="0.25">
      <c r="A22" s="11" t="s">
        <v>600</v>
      </c>
      <c r="B22" s="44">
        <v>6</v>
      </c>
      <c r="C22" s="44">
        <v>15</v>
      </c>
      <c r="D22" s="44">
        <v>5</v>
      </c>
      <c r="E22" s="44">
        <v>11</v>
      </c>
      <c r="F22" s="25"/>
      <c r="G22" s="44">
        <v>5</v>
      </c>
      <c r="H22" s="44">
        <v>5</v>
      </c>
      <c r="I22" s="44">
        <v>6</v>
      </c>
      <c r="J22" s="44">
        <v>9</v>
      </c>
      <c r="K22" s="25"/>
      <c r="L22" s="35">
        <f t="shared" si="2"/>
        <v>-16.666666666666664</v>
      </c>
      <c r="M22" s="35">
        <f t="shared" si="1"/>
        <v>-66.666666666666657</v>
      </c>
      <c r="N22" s="35">
        <f t="shared" si="1"/>
        <v>20</v>
      </c>
      <c r="O22" s="35">
        <f t="shared" si="1"/>
        <v>-18.181818181818183</v>
      </c>
    </row>
    <row r="23" spans="1:15" x14ac:dyDescent="0.25">
      <c r="A23" s="11" t="s">
        <v>603</v>
      </c>
      <c r="B23" s="44">
        <v>4</v>
      </c>
      <c r="C23" s="44">
        <v>8</v>
      </c>
      <c r="D23" s="44">
        <v>3</v>
      </c>
      <c r="E23" s="44">
        <v>5</v>
      </c>
      <c r="F23" s="25"/>
      <c r="G23" s="44">
        <v>8</v>
      </c>
      <c r="H23" s="44">
        <v>14</v>
      </c>
      <c r="I23" s="44">
        <v>9</v>
      </c>
      <c r="J23" s="44">
        <v>18</v>
      </c>
      <c r="K23" s="25"/>
      <c r="L23" s="35">
        <f t="shared" si="2"/>
        <v>100</v>
      </c>
      <c r="M23" s="35">
        <f t="shared" si="1"/>
        <v>75</v>
      </c>
      <c r="N23" s="35">
        <f t="shared" si="1"/>
        <v>200</v>
      </c>
      <c r="O23" s="35">
        <f t="shared" si="1"/>
        <v>260</v>
      </c>
    </row>
    <row r="24" spans="1:15" x14ac:dyDescent="0.25">
      <c r="A24" s="11" t="s">
        <v>604</v>
      </c>
      <c r="B24" s="44">
        <v>0</v>
      </c>
      <c r="C24" s="44">
        <v>0</v>
      </c>
      <c r="D24" s="44">
        <v>1</v>
      </c>
      <c r="E24" s="44">
        <v>1</v>
      </c>
      <c r="F24" s="25"/>
      <c r="G24" s="44">
        <v>0</v>
      </c>
      <c r="H24" s="44">
        <v>0</v>
      </c>
      <c r="I24" s="44">
        <v>0</v>
      </c>
      <c r="J24" s="44">
        <v>0</v>
      </c>
      <c r="K24" s="25"/>
      <c r="L24" s="35" t="str">
        <f t="shared" si="2"/>
        <v>-</v>
      </c>
      <c r="M24" s="35" t="str">
        <f t="shared" si="1"/>
        <v>-</v>
      </c>
      <c r="N24" s="35">
        <f t="shared" si="1"/>
        <v>-100</v>
      </c>
      <c r="O24" s="35">
        <f t="shared" si="1"/>
        <v>-100</v>
      </c>
    </row>
    <row r="25" spans="1:15" x14ac:dyDescent="0.25">
      <c r="A25" s="11" t="s">
        <v>606</v>
      </c>
      <c r="B25" s="44">
        <v>7</v>
      </c>
      <c r="C25" s="44">
        <v>12</v>
      </c>
      <c r="D25" s="44">
        <v>9</v>
      </c>
      <c r="E25" s="44">
        <v>15</v>
      </c>
      <c r="F25" s="25"/>
      <c r="G25" s="44">
        <v>6</v>
      </c>
      <c r="H25" s="44">
        <v>17</v>
      </c>
      <c r="I25" s="44">
        <v>4</v>
      </c>
      <c r="J25" s="44">
        <v>15</v>
      </c>
      <c r="K25" s="25"/>
      <c r="L25" s="35">
        <f t="shared" si="2"/>
        <v>-14.285714285714285</v>
      </c>
      <c r="M25" s="35">
        <f t="shared" si="1"/>
        <v>41.666666666666671</v>
      </c>
      <c r="N25" s="35">
        <f t="shared" si="1"/>
        <v>-55.555555555555557</v>
      </c>
      <c r="O25" s="35">
        <f t="shared" si="1"/>
        <v>0</v>
      </c>
    </row>
    <row r="26" spans="1:15" x14ac:dyDescent="0.25">
      <c r="A26" s="11" t="s">
        <v>607</v>
      </c>
      <c r="B26" s="44">
        <v>33</v>
      </c>
      <c r="C26" s="44">
        <v>70</v>
      </c>
      <c r="D26" s="44">
        <v>30</v>
      </c>
      <c r="E26" s="44">
        <v>86</v>
      </c>
      <c r="F26" s="25"/>
      <c r="G26" s="44">
        <v>64</v>
      </c>
      <c r="H26" s="44">
        <v>123</v>
      </c>
      <c r="I26" s="44">
        <v>54</v>
      </c>
      <c r="J26" s="44">
        <v>96</v>
      </c>
      <c r="K26" s="25"/>
      <c r="L26" s="35">
        <f t="shared" si="2"/>
        <v>93.939393939393938</v>
      </c>
      <c r="M26" s="35">
        <f t="shared" si="1"/>
        <v>75.714285714285708</v>
      </c>
      <c r="N26" s="35">
        <f t="shared" si="1"/>
        <v>80</v>
      </c>
      <c r="O26" s="35">
        <f t="shared" si="1"/>
        <v>11.627906976744185</v>
      </c>
    </row>
    <row r="27" spans="1:15" x14ac:dyDescent="0.25">
      <c r="A27" s="11" t="s">
        <v>608</v>
      </c>
      <c r="B27" s="44">
        <v>49</v>
      </c>
      <c r="C27" s="44">
        <v>153</v>
      </c>
      <c r="D27" s="44">
        <v>33</v>
      </c>
      <c r="E27" s="44">
        <v>116</v>
      </c>
      <c r="F27" s="25"/>
      <c r="G27" s="44">
        <v>81</v>
      </c>
      <c r="H27" s="44">
        <v>205</v>
      </c>
      <c r="I27" s="44">
        <v>81</v>
      </c>
      <c r="J27" s="44">
        <v>198</v>
      </c>
      <c r="K27" s="25"/>
      <c r="L27" s="35">
        <f t="shared" si="2"/>
        <v>65.306122448979593</v>
      </c>
      <c r="M27" s="35">
        <f t="shared" si="1"/>
        <v>33.986928104575163</v>
      </c>
      <c r="N27" s="35">
        <f t="shared" si="1"/>
        <v>145.45454545454547</v>
      </c>
      <c r="O27" s="35">
        <f t="shared" si="1"/>
        <v>70.689655172413794</v>
      </c>
    </row>
    <row r="28" spans="1:15" x14ac:dyDescent="0.25">
      <c r="A28" s="11" t="s">
        <v>612</v>
      </c>
      <c r="B28" s="44">
        <v>5</v>
      </c>
      <c r="C28" s="44">
        <v>5</v>
      </c>
      <c r="D28" s="44">
        <v>6</v>
      </c>
      <c r="E28" s="44">
        <v>6</v>
      </c>
      <c r="F28" s="25"/>
      <c r="G28" s="44">
        <v>13</v>
      </c>
      <c r="H28" s="44">
        <v>30</v>
      </c>
      <c r="I28" s="44">
        <v>8</v>
      </c>
      <c r="J28" s="44">
        <v>17</v>
      </c>
      <c r="K28" s="25"/>
      <c r="L28" s="35">
        <f t="shared" si="2"/>
        <v>160</v>
      </c>
      <c r="M28" s="35">
        <f t="shared" si="1"/>
        <v>500</v>
      </c>
      <c r="N28" s="35">
        <f t="shared" si="1"/>
        <v>33.333333333333329</v>
      </c>
      <c r="O28" s="35">
        <f t="shared" si="1"/>
        <v>183.33333333333331</v>
      </c>
    </row>
    <row r="29" spans="1:15" x14ac:dyDescent="0.25">
      <c r="A29" s="11" t="s">
        <v>614</v>
      </c>
      <c r="B29" s="44">
        <v>4</v>
      </c>
      <c r="C29" s="44">
        <v>10</v>
      </c>
      <c r="D29" s="44">
        <v>5</v>
      </c>
      <c r="E29" s="44">
        <v>10</v>
      </c>
      <c r="F29" s="25"/>
      <c r="G29" s="44">
        <v>2</v>
      </c>
      <c r="H29" s="44">
        <v>5</v>
      </c>
      <c r="I29" s="44">
        <v>2</v>
      </c>
      <c r="J29" s="44">
        <v>5</v>
      </c>
      <c r="K29" s="25"/>
      <c r="L29" s="35">
        <f t="shared" si="2"/>
        <v>-50</v>
      </c>
      <c r="M29" s="35">
        <f t="shared" si="1"/>
        <v>-50</v>
      </c>
      <c r="N29" s="35">
        <f t="shared" si="1"/>
        <v>-60</v>
      </c>
      <c r="O29" s="35">
        <f t="shared" si="1"/>
        <v>-50</v>
      </c>
    </row>
    <row r="30" spans="1:15" x14ac:dyDescent="0.25">
      <c r="A30" s="11" t="s">
        <v>721</v>
      </c>
      <c r="B30" s="44">
        <v>978</v>
      </c>
      <c r="C30" s="44">
        <v>2735</v>
      </c>
      <c r="D30" s="44">
        <v>750</v>
      </c>
      <c r="E30" s="44">
        <v>1975</v>
      </c>
      <c r="F30" s="25"/>
      <c r="G30" s="44">
        <v>1774</v>
      </c>
      <c r="H30" s="44">
        <v>5436</v>
      </c>
      <c r="I30" s="44">
        <v>1624</v>
      </c>
      <c r="J30" s="44">
        <v>4877</v>
      </c>
      <c r="K30" s="25"/>
      <c r="L30" s="35">
        <f t="shared" si="2"/>
        <v>81.39059304703477</v>
      </c>
      <c r="M30" s="35">
        <f t="shared" si="1"/>
        <v>98.756855575868371</v>
      </c>
      <c r="N30" s="35">
        <f t="shared" si="1"/>
        <v>116.53333333333333</v>
      </c>
      <c r="O30" s="35">
        <f t="shared" si="1"/>
        <v>146.9367088607595</v>
      </c>
    </row>
    <row r="31" spans="1:15" x14ac:dyDescent="0.25">
      <c r="A31" s="11" t="s">
        <v>618</v>
      </c>
      <c r="B31" s="44">
        <v>18</v>
      </c>
      <c r="C31" s="44">
        <v>62</v>
      </c>
      <c r="D31" s="44">
        <v>20</v>
      </c>
      <c r="E31" s="44">
        <v>69</v>
      </c>
      <c r="F31" s="25"/>
      <c r="G31" s="44">
        <v>19</v>
      </c>
      <c r="H31" s="44">
        <v>60</v>
      </c>
      <c r="I31" s="44">
        <v>19</v>
      </c>
      <c r="J31" s="44">
        <v>54</v>
      </c>
      <c r="K31" s="25"/>
      <c r="L31" s="35">
        <f t="shared" si="2"/>
        <v>5.5555555555555554</v>
      </c>
      <c r="M31" s="35">
        <f t="shared" si="1"/>
        <v>-3.225806451612903</v>
      </c>
      <c r="N31" s="35">
        <f t="shared" si="1"/>
        <v>-5</v>
      </c>
      <c r="O31" s="35">
        <f t="shared" si="1"/>
        <v>-21.739130434782609</v>
      </c>
    </row>
    <row r="32" spans="1:15" x14ac:dyDescent="0.25">
      <c r="A32" s="11" t="s">
        <v>43</v>
      </c>
      <c r="B32" s="44">
        <v>750</v>
      </c>
      <c r="C32" s="44">
        <v>2090</v>
      </c>
      <c r="D32" s="44">
        <v>595</v>
      </c>
      <c r="E32" s="44">
        <v>1591</v>
      </c>
      <c r="F32" s="25"/>
      <c r="G32" s="44">
        <v>1389</v>
      </c>
      <c r="H32" s="44">
        <v>3676</v>
      </c>
      <c r="I32" s="44">
        <v>1282</v>
      </c>
      <c r="J32" s="44">
        <v>3295</v>
      </c>
      <c r="K32" s="25"/>
      <c r="L32" s="35">
        <f t="shared" si="2"/>
        <v>85.2</v>
      </c>
      <c r="M32" s="35">
        <f t="shared" si="1"/>
        <v>75.885167464114829</v>
      </c>
      <c r="N32" s="35">
        <f t="shared" si="1"/>
        <v>115.46218487394957</v>
      </c>
      <c r="O32" s="35">
        <f t="shared" si="1"/>
        <v>107.1024512884978</v>
      </c>
    </row>
    <row r="33" spans="1:15" x14ac:dyDescent="0.25">
      <c r="A33" s="11" t="s">
        <v>619</v>
      </c>
      <c r="B33" s="44">
        <v>3</v>
      </c>
      <c r="C33" s="44">
        <v>5</v>
      </c>
      <c r="D33" s="44">
        <v>1</v>
      </c>
      <c r="E33" s="44">
        <v>1</v>
      </c>
      <c r="F33" s="25"/>
      <c r="G33" s="44">
        <v>5</v>
      </c>
      <c r="H33" s="44">
        <v>9</v>
      </c>
      <c r="I33" s="44">
        <v>6</v>
      </c>
      <c r="J33" s="44">
        <v>10</v>
      </c>
      <c r="K33" s="25"/>
      <c r="L33" s="35">
        <f t="shared" si="2"/>
        <v>66.666666666666657</v>
      </c>
      <c r="M33" s="35">
        <f t="shared" si="1"/>
        <v>80</v>
      </c>
      <c r="N33" s="35">
        <f t="shared" si="1"/>
        <v>500</v>
      </c>
      <c r="O33" s="35">
        <f t="shared" si="1"/>
        <v>900</v>
      </c>
    </row>
    <row r="34" spans="1:15" x14ac:dyDescent="0.25">
      <c r="A34" s="11" t="s">
        <v>44</v>
      </c>
      <c r="B34" s="44">
        <v>1078</v>
      </c>
      <c r="C34" s="44">
        <v>3657</v>
      </c>
      <c r="D34" s="44">
        <v>956</v>
      </c>
      <c r="E34" s="44">
        <v>2836</v>
      </c>
      <c r="F34" s="25"/>
      <c r="G34" s="44">
        <v>1788</v>
      </c>
      <c r="H34" s="44">
        <v>6232</v>
      </c>
      <c r="I34" s="44">
        <v>1671</v>
      </c>
      <c r="J34" s="44">
        <v>5751</v>
      </c>
      <c r="K34" s="25"/>
      <c r="L34" s="35">
        <f t="shared" si="2"/>
        <v>65.862708719851582</v>
      </c>
      <c r="M34" s="35">
        <f t="shared" si="1"/>
        <v>70.412906754170081</v>
      </c>
      <c r="N34" s="35">
        <f t="shared" si="1"/>
        <v>74.790794979079493</v>
      </c>
      <c r="O34" s="35">
        <f t="shared" si="1"/>
        <v>102.78561354019746</v>
      </c>
    </row>
    <row r="35" spans="1:15" x14ac:dyDescent="0.25">
      <c r="A35" s="11" t="s">
        <v>622</v>
      </c>
      <c r="B35" s="44">
        <v>6</v>
      </c>
      <c r="C35" s="44">
        <v>11</v>
      </c>
      <c r="D35" s="44">
        <v>8</v>
      </c>
      <c r="E35" s="44">
        <v>17</v>
      </c>
      <c r="F35" s="25"/>
      <c r="G35" s="44">
        <v>8</v>
      </c>
      <c r="H35" s="44">
        <v>20</v>
      </c>
      <c r="I35" s="44">
        <v>6</v>
      </c>
      <c r="J35" s="44">
        <v>14</v>
      </c>
      <c r="K35" s="25"/>
      <c r="L35" s="35">
        <f t="shared" si="2"/>
        <v>33.333333333333329</v>
      </c>
      <c r="M35" s="35">
        <f t="shared" si="1"/>
        <v>81.818181818181827</v>
      </c>
      <c r="N35" s="35">
        <f t="shared" si="1"/>
        <v>-25</v>
      </c>
      <c r="O35" s="35">
        <f t="shared" si="1"/>
        <v>-17.647058823529413</v>
      </c>
    </row>
    <row r="36" spans="1:15" x14ac:dyDescent="0.25">
      <c r="A36" s="11" t="s">
        <v>626</v>
      </c>
      <c r="B36" s="44">
        <v>8</v>
      </c>
      <c r="C36" s="44">
        <v>15</v>
      </c>
      <c r="D36" s="44">
        <v>13</v>
      </c>
      <c r="E36" s="44">
        <v>20</v>
      </c>
      <c r="F36" s="25"/>
      <c r="G36" s="44">
        <v>27</v>
      </c>
      <c r="H36" s="44">
        <v>54</v>
      </c>
      <c r="I36" s="44">
        <v>26</v>
      </c>
      <c r="J36" s="44">
        <v>53</v>
      </c>
      <c r="K36" s="25"/>
      <c r="L36" s="35">
        <f t="shared" si="2"/>
        <v>237.5</v>
      </c>
      <c r="M36" s="35">
        <f t="shared" si="1"/>
        <v>260</v>
      </c>
      <c r="N36" s="35">
        <f t="shared" si="1"/>
        <v>100</v>
      </c>
      <c r="O36" s="35">
        <f t="shared" si="1"/>
        <v>165</v>
      </c>
    </row>
    <row r="37" spans="1:15" x14ac:dyDescent="0.25">
      <c r="A37" s="11" t="s">
        <v>627</v>
      </c>
      <c r="B37" s="44">
        <v>12</v>
      </c>
      <c r="C37" s="44">
        <v>68</v>
      </c>
      <c r="D37" s="44">
        <v>6</v>
      </c>
      <c r="E37" s="44">
        <v>32</v>
      </c>
      <c r="F37" s="25"/>
      <c r="G37" s="44">
        <v>14</v>
      </c>
      <c r="H37" s="44">
        <v>31</v>
      </c>
      <c r="I37" s="44">
        <v>20</v>
      </c>
      <c r="J37" s="44">
        <v>41</v>
      </c>
      <c r="K37" s="25"/>
      <c r="L37" s="35">
        <f t="shared" si="2"/>
        <v>16.666666666666664</v>
      </c>
      <c r="M37" s="35">
        <f t="shared" si="1"/>
        <v>-54.411764705882348</v>
      </c>
      <c r="N37" s="35">
        <f t="shared" si="1"/>
        <v>233.33333333333334</v>
      </c>
      <c r="O37" s="35">
        <f t="shared" si="1"/>
        <v>28.125</v>
      </c>
    </row>
    <row r="38" spans="1:15" x14ac:dyDescent="0.25">
      <c r="A38" s="11" t="s">
        <v>628</v>
      </c>
      <c r="B38" s="44">
        <v>55</v>
      </c>
      <c r="C38" s="44">
        <v>71</v>
      </c>
      <c r="D38" s="44">
        <v>47</v>
      </c>
      <c r="E38" s="44">
        <v>56</v>
      </c>
      <c r="F38" s="25"/>
      <c r="G38" s="44">
        <v>81</v>
      </c>
      <c r="H38" s="44">
        <v>108</v>
      </c>
      <c r="I38" s="44">
        <v>79</v>
      </c>
      <c r="J38" s="44">
        <v>103</v>
      </c>
      <c r="K38" s="25"/>
      <c r="L38" s="35">
        <f t="shared" si="2"/>
        <v>47.272727272727273</v>
      </c>
      <c r="M38" s="35">
        <f t="shared" si="1"/>
        <v>52.112676056338024</v>
      </c>
      <c r="N38" s="35">
        <f t="shared" si="1"/>
        <v>68.085106382978722</v>
      </c>
      <c r="O38" s="35">
        <f t="shared" si="1"/>
        <v>83.928571428571431</v>
      </c>
    </row>
    <row r="39" spans="1:15" x14ac:dyDescent="0.25">
      <c r="A39" s="11" t="s">
        <v>629</v>
      </c>
      <c r="B39" s="44">
        <v>1</v>
      </c>
      <c r="C39" s="44">
        <v>1</v>
      </c>
      <c r="D39" s="44">
        <v>0</v>
      </c>
      <c r="E39" s="44">
        <v>0</v>
      </c>
      <c r="F39" s="6"/>
      <c r="G39" s="44">
        <v>4</v>
      </c>
      <c r="H39" s="44">
        <v>15</v>
      </c>
      <c r="I39" s="44">
        <v>4</v>
      </c>
      <c r="J39" s="44">
        <v>6</v>
      </c>
      <c r="K39" s="6"/>
      <c r="L39" s="35">
        <f t="shared" si="2"/>
        <v>300</v>
      </c>
      <c r="M39" s="35">
        <f t="shared" si="1"/>
        <v>1400</v>
      </c>
      <c r="N39" s="35" t="str">
        <f t="shared" si="1"/>
        <v>-</v>
      </c>
      <c r="O39" s="35" t="str">
        <f t="shared" si="1"/>
        <v>-</v>
      </c>
    </row>
    <row r="40" spans="1:15" x14ac:dyDescent="0.25">
      <c r="A40" s="11" t="s">
        <v>630</v>
      </c>
      <c r="B40" s="44">
        <v>0</v>
      </c>
      <c r="C40" s="44">
        <v>0</v>
      </c>
      <c r="D40" s="44">
        <v>3</v>
      </c>
      <c r="E40" s="44">
        <v>7</v>
      </c>
      <c r="F40" s="32"/>
      <c r="G40" s="44">
        <v>7</v>
      </c>
      <c r="H40" s="44">
        <v>17</v>
      </c>
      <c r="I40" s="44">
        <v>4</v>
      </c>
      <c r="J40" s="44">
        <v>10</v>
      </c>
      <c r="K40" s="6"/>
      <c r="L40" s="35" t="str">
        <f t="shared" si="2"/>
        <v>-</v>
      </c>
      <c r="M40" s="35" t="str">
        <f t="shared" si="1"/>
        <v>-</v>
      </c>
      <c r="N40" s="35">
        <f t="shared" si="1"/>
        <v>33.333333333333329</v>
      </c>
      <c r="O40" s="35">
        <f t="shared" si="1"/>
        <v>42.857142857142854</v>
      </c>
    </row>
    <row r="41" spans="1:15" x14ac:dyDescent="0.25">
      <c r="A41" s="11" t="s">
        <v>632</v>
      </c>
      <c r="B41" s="44">
        <v>17</v>
      </c>
      <c r="C41" s="44">
        <v>22</v>
      </c>
      <c r="D41" s="44">
        <v>16</v>
      </c>
      <c r="E41" s="44">
        <v>21</v>
      </c>
      <c r="G41" s="44">
        <v>41</v>
      </c>
      <c r="H41" s="44">
        <v>74</v>
      </c>
      <c r="I41" s="44">
        <v>36</v>
      </c>
      <c r="J41" s="44">
        <v>43</v>
      </c>
      <c r="L41" s="35">
        <f t="shared" si="2"/>
        <v>141.1764705882353</v>
      </c>
      <c r="M41" s="35">
        <f t="shared" si="1"/>
        <v>236.36363636363637</v>
      </c>
      <c r="N41" s="35">
        <f t="shared" si="1"/>
        <v>125</v>
      </c>
      <c r="O41" s="35">
        <f t="shared" si="1"/>
        <v>104.76190476190477</v>
      </c>
    </row>
    <row r="42" spans="1:15" x14ac:dyDescent="0.25">
      <c r="A42" s="11" t="s">
        <v>634</v>
      </c>
      <c r="B42" s="44">
        <v>46</v>
      </c>
      <c r="C42" s="44">
        <v>109</v>
      </c>
      <c r="D42" s="44">
        <v>36</v>
      </c>
      <c r="E42" s="44">
        <v>77</v>
      </c>
      <c r="G42" s="44">
        <v>77</v>
      </c>
      <c r="H42" s="44">
        <v>128</v>
      </c>
      <c r="I42" s="44">
        <v>74</v>
      </c>
      <c r="J42" s="44">
        <v>118</v>
      </c>
      <c r="L42" s="35">
        <f t="shared" si="2"/>
        <v>67.391304347826093</v>
      </c>
      <c r="M42" s="35">
        <f t="shared" si="2"/>
        <v>17.431192660550458</v>
      </c>
      <c r="N42" s="35">
        <f t="shared" si="2"/>
        <v>105.55555555555556</v>
      </c>
      <c r="O42" s="35">
        <f t="shared" si="2"/>
        <v>53.246753246753244</v>
      </c>
    </row>
    <row r="43" spans="1:15" x14ac:dyDescent="0.25">
      <c r="A43" s="11" t="s">
        <v>635</v>
      </c>
      <c r="B43" s="44">
        <v>221</v>
      </c>
      <c r="C43" s="44">
        <v>481</v>
      </c>
      <c r="D43" s="44">
        <v>199</v>
      </c>
      <c r="E43" s="44">
        <v>423</v>
      </c>
      <c r="G43" s="44">
        <v>392</v>
      </c>
      <c r="H43" s="44">
        <v>899</v>
      </c>
      <c r="I43" s="44">
        <v>297</v>
      </c>
      <c r="J43" s="44">
        <v>610</v>
      </c>
      <c r="L43" s="35">
        <f t="shared" si="2"/>
        <v>77.375565610859738</v>
      </c>
      <c r="M43" s="35">
        <f t="shared" si="2"/>
        <v>86.902286902286903</v>
      </c>
      <c r="N43" s="35">
        <f t="shared" si="2"/>
        <v>49.246231155778894</v>
      </c>
      <c r="O43" s="35">
        <f t="shared" si="2"/>
        <v>44.208037825059101</v>
      </c>
    </row>
    <row r="44" spans="1:15" x14ac:dyDescent="0.25">
      <c r="A44" s="11" t="s">
        <v>637</v>
      </c>
      <c r="B44" s="44">
        <v>362</v>
      </c>
      <c r="C44" s="44">
        <v>987</v>
      </c>
      <c r="D44" s="44">
        <v>323</v>
      </c>
      <c r="E44" s="44">
        <v>849</v>
      </c>
      <c r="G44" s="44">
        <v>715</v>
      </c>
      <c r="H44" s="44">
        <v>1672</v>
      </c>
      <c r="I44" s="44">
        <v>571</v>
      </c>
      <c r="J44" s="44">
        <v>1257</v>
      </c>
      <c r="L44" s="35">
        <f t="shared" si="2"/>
        <v>97.51381215469614</v>
      </c>
      <c r="M44" s="35">
        <f t="shared" si="2"/>
        <v>69.40222897669706</v>
      </c>
      <c r="N44" s="35">
        <f t="shared" si="2"/>
        <v>76.780185758513937</v>
      </c>
      <c r="O44" s="35">
        <f t="shared" si="2"/>
        <v>48.056537102473499</v>
      </c>
    </row>
    <row r="45" spans="1:15" x14ac:dyDescent="0.25">
      <c r="A45" s="11" t="s">
        <v>639</v>
      </c>
      <c r="B45" s="44">
        <v>5</v>
      </c>
      <c r="C45" s="44">
        <v>17</v>
      </c>
      <c r="D45" s="44">
        <v>2</v>
      </c>
      <c r="E45" s="44">
        <v>4</v>
      </c>
      <c r="G45" s="44">
        <v>11</v>
      </c>
      <c r="H45" s="44">
        <v>35</v>
      </c>
      <c r="I45" s="44">
        <v>11</v>
      </c>
      <c r="J45" s="44">
        <v>39</v>
      </c>
      <c r="L45" s="35">
        <f t="shared" si="2"/>
        <v>120</v>
      </c>
      <c r="M45" s="35">
        <f t="shared" si="2"/>
        <v>105.88235294117648</v>
      </c>
      <c r="N45" s="35">
        <f t="shared" si="2"/>
        <v>450</v>
      </c>
      <c r="O45" s="35">
        <f t="shared" si="2"/>
        <v>875</v>
      </c>
    </row>
    <row r="46" spans="1:15" x14ac:dyDescent="0.25">
      <c r="A46" s="11" t="s">
        <v>640</v>
      </c>
      <c r="B46" s="44">
        <v>4</v>
      </c>
      <c r="C46" s="44">
        <v>4</v>
      </c>
      <c r="D46" s="44">
        <v>1</v>
      </c>
      <c r="E46" s="44">
        <v>1</v>
      </c>
      <c r="G46" s="44">
        <v>0</v>
      </c>
      <c r="H46" s="44">
        <v>0</v>
      </c>
      <c r="I46" s="44">
        <v>4</v>
      </c>
      <c r="J46" s="44">
        <v>4</v>
      </c>
      <c r="L46" s="35">
        <f t="shared" si="2"/>
        <v>-100</v>
      </c>
      <c r="M46" s="35">
        <f t="shared" si="2"/>
        <v>-100</v>
      </c>
      <c r="N46" s="35">
        <f t="shared" si="2"/>
        <v>300</v>
      </c>
      <c r="O46" s="35">
        <f t="shared" si="2"/>
        <v>300</v>
      </c>
    </row>
    <row r="47" spans="1:15" x14ac:dyDescent="0.25">
      <c r="A47" s="11" t="s">
        <v>641</v>
      </c>
      <c r="B47" s="44">
        <v>188</v>
      </c>
      <c r="C47" s="44">
        <v>414</v>
      </c>
      <c r="D47" s="44">
        <v>166</v>
      </c>
      <c r="E47" s="44">
        <v>344</v>
      </c>
      <c r="G47" s="44">
        <v>242</v>
      </c>
      <c r="H47" s="44">
        <v>395</v>
      </c>
      <c r="I47" s="44">
        <v>232</v>
      </c>
      <c r="J47" s="44">
        <v>396</v>
      </c>
      <c r="L47" s="35">
        <f t="shared" si="2"/>
        <v>28.723404255319153</v>
      </c>
      <c r="M47" s="35">
        <f t="shared" si="2"/>
        <v>-4.5893719806763285</v>
      </c>
      <c r="N47" s="35">
        <f t="shared" si="2"/>
        <v>39.75903614457831</v>
      </c>
      <c r="O47" s="35">
        <f t="shared" si="2"/>
        <v>15.11627906976744</v>
      </c>
    </row>
    <row r="48" spans="1:15" x14ac:dyDescent="0.25">
      <c r="A48" s="11" t="s">
        <v>643</v>
      </c>
      <c r="B48" s="44">
        <v>0</v>
      </c>
      <c r="C48" s="44">
        <v>0</v>
      </c>
      <c r="D48" s="44">
        <v>0</v>
      </c>
      <c r="E48" s="44">
        <v>0</v>
      </c>
      <c r="G48" s="44">
        <v>1</v>
      </c>
      <c r="H48" s="44">
        <v>12</v>
      </c>
      <c r="I48" s="44">
        <v>0</v>
      </c>
      <c r="J48" s="44">
        <v>0</v>
      </c>
      <c r="L48" s="35" t="str">
        <f t="shared" si="2"/>
        <v>-</v>
      </c>
      <c r="M48" s="35" t="str">
        <f t="shared" si="2"/>
        <v>-</v>
      </c>
      <c r="N48" s="35" t="str">
        <f t="shared" si="2"/>
        <v>-</v>
      </c>
      <c r="O48" s="35" t="str">
        <f t="shared" si="2"/>
        <v>-</v>
      </c>
    </row>
    <row r="49" spans="1:15" x14ac:dyDescent="0.25">
      <c r="A49" s="11" t="s">
        <v>644</v>
      </c>
      <c r="B49" s="44">
        <v>14</v>
      </c>
      <c r="C49" s="44">
        <v>36</v>
      </c>
      <c r="D49" s="44">
        <v>13</v>
      </c>
      <c r="E49" s="44">
        <v>28</v>
      </c>
      <c r="G49" s="44">
        <v>13</v>
      </c>
      <c r="H49" s="44">
        <v>20</v>
      </c>
      <c r="I49" s="44">
        <v>16</v>
      </c>
      <c r="J49" s="44">
        <v>31</v>
      </c>
      <c r="L49" s="35">
        <f t="shared" si="2"/>
        <v>-7.1428571428571423</v>
      </c>
      <c r="M49" s="35">
        <f t="shared" si="2"/>
        <v>-44.444444444444443</v>
      </c>
      <c r="N49" s="35">
        <f t="shared" si="2"/>
        <v>23.076923076923077</v>
      </c>
      <c r="O49" s="35">
        <f t="shared" si="2"/>
        <v>10.714285714285714</v>
      </c>
    </row>
    <row r="50" spans="1:15" x14ac:dyDescent="0.25">
      <c r="A50" s="11" t="s">
        <v>647</v>
      </c>
      <c r="B50" s="44">
        <v>12</v>
      </c>
      <c r="C50" s="44">
        <v>29</v>
      </c>
      <c r="D50" s="44">
        <v>13</v>
      </c>
      <c r="E50" s="44">
        <v>28</v>
      </c>
      <c r="G50" s="44">
        <v>40</v>
      </c>
      <c r="H50" s="44">
        <v>90</v>
      </c>
      <c r="I50" s="44">
        <v>37</v>
      </c>
      <c r="J50" s="44">
        <v>91</v>
      </c>
      <c r="L50" s="35">
        <f t="shared" si="2"/>
        <v>233.33333333333334</v>
      </c>
      <c r="M50" s="35">
        <f t="shared" si="2"/>
        <v>210.34482758620689</v>
      </c>
      <c r="N50" s="35">
        <f t="shared" si="2"/>
        <v>184.61538461538461</v>
      </c>
      <c r="O50" s="35">
        <f t="shared" si="2"/>
        <v>225</v>
      </c>
    </row>
    <row r="51" spans="1:15" x14ac:dyDescent="0.25">
      <c r="A51" s="11" t="s">
        <v>648</v>
      </c>
      <c r="B51" s="44">
        <v>21</v>
      </c>
      <c r="C51" s="44">
        <v>25</v>
      </c>
      <c r="D51" s="44">
        <v>12</v>
      </c>
      <c r="E51" s="44">
        <v>16</v>
      </c>
      <c r="G51" s="44">
        <v>12</v>
      </c>
      <c r="H51" s="44">
        <v>17</v>
      </c>
      <c r="I51" s="44">
        <v>20</v>
      </c>
      <c r="J51" s="44">
        <v>23</v>
      </c>
      <c r="L51" s="35">
        <f t="shared" si="2"/>
        <v>-42.857142857142854</v>
      </c>
      <c r="M51" s="35">
        <f t="shared" si="2"/>
        <v>-32</v>
      </c>
      <c r="N51" s="35">
        <f t="shared" si="2"/>
        <v>66.666666666666657</v>
      </c>
      <c r="O51" s="35">
        <f t="shared" si="2"/>
        <v>43.75</v>
      </c>
    </row>
    <row r="52" spans="1:15" x14ac:dyDescent="0.25">
      <c r="A52" s="11" t="s">
        <v>651</v>
      </c>
      <c r="B52" s="44">
        <v>3</v>
      </c>
      <c r="C52" s="44">
        <v>4</v>
      </c>
      <c r="D52" s="44">
        <v>4</v>
      </c>
      <c r="E52" s="44">
        <v>7</v>
      </c>
      <c r="G52" s="44">
        <v>3</v>
      </c>
      <c r="H52" s="44">
        <v>3</v>
      </c>
      <c r="I52" s="44">
        <v>3</v>
      </c>
      <c r="J52" s="44">
        <v>3</v>
      </c>
      <c r="L52" s="35">
        <f t="shared" si="2"/>
        <v>0</v>
      </c>
      <c r="M52" s="35">
        <f t="shared" si="2"/>
        <v>-25</v>
      </c>
      <c r="N52" s="35">
        <f t="shared" si="2"/>
        <v>-25</v>
      </c>
      <c r="O52" s="35">
        <f t="shared" si="2"/>
        <v>-57.142857142857139</v>
      </c>
    </row>
    <row r="53" spans="1:15" x14ac:dyDescent="0.25">
      <c r="A53" s="11" t="s">
        <v>722</v>
      </c>
      <c r="B53" s="44">
        <v>1</v>
      </c>
      <c r="C53" s="44">
        <v>1</v>
      </c>
      <c r="D53" s="44">
        <v>1</v>
      </c>
      <c r="E53" s="44">
        <v>1</v>
      </c>
      <c r="G53" s="44">
        <v>0</v>
      </c>
      <c r="H53" s="44">
        <v>0</v>
      </c>
      <c r="I53" s="44">
        <v>0</v>
      </c>
      <c r="J53" s="44">
        <v>0</v>
      </c>
      <c r="L53" s="35">
        <f t="shared" si="2"/>
        <v>-100</v>
      </c>
      <c r="M53" s="35">
        <f t="shared" si="2"/>
        <v>-100</v>
      </c>
      <c r="N53" s="35">
        <f t="shared" si="2"/>
        <v>-100</v>
      </c>
      <c r="O53" s="35">
        <f t="shared" si="2"/>
        <v>-100</v>
      </c>
    </row>
    <row r="54" spans="1:15" x14ac:dyDescent="0.25">
      <c r="A54" s="11" t="s">
        <v>658</v>
      </c>
      <c r="B54" s="44">
        <v>13</v>
      </c>
      <c r="C54" s="44">
        <v>13</v>
      </c>
      <c r="D54" s="44">
        <v>15</v>
      </c>
      <c r="E54" s="44">
        <v>18</v>
      </c>
      <c r="G54" s="44">
        <v>6</v>
      </c>
      <c r="H54" s="44">
        <v>6</v>
      </c>
      <c r="I54" s="44">
        <v>9</v>
      </c>
      <c r="J54" s="44">
        <v>9</v>
      </c>
      <c r="L54" s="35">
        <f t="shared" si="2"/>
        <v>-53.846153846153847</v>
      </c>
      <c r="M54" s="35">
        <f t="shared" si="2"/>
        <v>-53.846153846153847</v>
      </c>
      <c r="N54" s="35">
        <f t="shared" si="2"/>
        <v>-40</v>
      </c>
      <c r="O54" s="35">
        <f t="shared" si="2"/>
        <v>-50</v>
      </c>
    </row>
    <row r="55" spans="1:15" x14ac:dyDescent="0.25">
      <c r="A55" s="11" t="s">
        <v>659</v>
      </c>
      <c r="B55" s="44">
        <v>5</v>
      </c>
      <c r="C55" s="44">
        <v>6</v>
      </c>
      <c r="D55" s="44">
        <v>7</v>
      </c>
      <c r="E55" s="44">
        <v>7</v>
      </c>
      <c r="G55" s="44">
        <v>7</v>
      </c>
      <c r="H55" s="44">
        <v>13</v>
      </c>
      <c r="I55" s="44">
        <v>6</v>
      </c>
      <c r="J55" s="44">
        <v>10</v>
      </c>
      <c r="L55" s="35">
        <f t="shared" si="2"/>
        <v>40</v>
      </c>
      <c r="M55" s="35">
        <f t="shared" si="2"/>
        <v>116.66666666666667</v>
      </c>
      <c r="N55" s="35">
        <f t="shared" si="2"/>
        <v>-14.285714285714285</v>
      </c>
      <c r="O55" s="35">
        <f t="shared" si="2"/>
        <v>42.857142857142854</v>
      </c>
    </row>
    <row r="56" spans="1:15" x14ac:dyDescent="0.25">
      <c r="A56" s="11" t="s">
        <v>660</v>
      </c>
      <c r="B56" s="44">
        <v>5</v>
      </c>
      <c r="C56" s="44">
        <v>60</v>
      </c>
      <c r="D56" s="44">
        <v>8</v>
      </c>
      <c r="E56" s="44">
        <v>20</v>
      </c>
      <c r="G56" s="44">
        <v>10</v>
      </c>
      <c r="H56" s="44">
        <v>19</v>
      </c>
      <c r="I56" s="44">
        <v>12</v>
      </c>
      <c r="J56" s="44">
        <v>68</v>
      </c>
      <c r="L56" s="35">
        <f t="shared" si="2"/>
        <v>100</v>
      </c>
      <c r="M56" s="35">
        <f t="shared" si="2"/>
        <v>-68.333333333333329</v>
      </c>
      <c r="N56" s="35">
        <f t="shared" si="2"/>
        <v>50</v>
      </c>
      <c r="O56" s="35">
        <f t="shared" si="2"/>
        <v>240</v>
      </c>
    </row>
    <row r="57" spans="1:15" x14ac:dyDescent="0.25">
      <c r="A57" s="11" t="s">
        <v>723</v>
      </c>
      <c r="B57" s="44">
        <v>1</v>
      </c>
      <c r="C57" s="44">
        <v>5</v>
      </c>
      <c r="D57" s="44">
        <v>1</v>
      </c>
      <c r="E57" s="44">
        <v>5</v>
      </c>
      <c r="G57" s="44">
        <v>1</v>
      </c>
      <c r="H57" s="44">
        <v>3</v>
      </c>
      <c r="I57" s="44">
        <v>1</v>
      </c>
      <c r="J57" s="44">
        <v>3</v>
      </c>
      <c r="L57" s="35">
        <f t="shared" si="2"/>
        <v>0</v>
      </c>
      <c r="M57" s="35">
        <f t="shared" si="2"/>
        <v>-40</v>
      </c>
      <c r="N57" s="35">
        <f t="shared" si="2"/>
        <v>0</v>
      </c>
      <c r="O57" s="35">
        <f t="shared" si="2"/>
        <v>-40</v>
      </c>
    </row>
    <row r="58" spans="1:15" x14ac:dyDescent="0.25">
      <c r="A58" s="11" t="s">
        <v>661</v>
      </c>
      <c r="B58" s="44">
        <v>13</v>
      </c>
      <c r="C58" s="44">
        <v>34</v>
      </c>
      <c r="D58" s="44">
        <v>13</v>
      </c>
      <c r="E58" s="44">
        <v>26</v>
      </c>
      <c r="G58" s="44">
        <v>16</v>
      </c>
      <c r="H58" s="44">
        <v>42</v>
      </c>
      <c r="I58" s="44">
        <v>15</v>
      </c>
      <c r="J58" s="44">
        <v>49</v>
      </c>
      <c r="L58" s="35">
        <f t="shared" si="2"/>
        <v>23.076923076923077</v>
      </c>
      <c r="M58" s="35">
        <f t="shared" si="2"/>
        <v>23.52941176470588</v>
      </c>
      <c r="N58" s="35">
        <f t="shared" si="2"/>
        <v>15.384615384615385</v>
      </c>
      <c r="O58" s="35">
        <f t="shared" si="2"/>
        <v>88.461538461538453</v>
      </c>
    </row>
    <row r="59" spans="1:15" x14ac:dyDescent="0.25">
      <c r="A59" s="11" t="s">
        <v>662</v>
      </c>
      <c r="B59" s="44">
        <v>0</v>
      </c>
      <c r="C59" s="44">
        <v>0</v>
      </c>
      <c r="D59" s="44">
        <v>1</v>
      </c>
      <c r="E59" s="44">
        <v>1</v>
      </c>
      <c r="G59" s="44">
        <v>0</v>
      </c>
      <c r="H59" s="44">
        <v>0</v>
      </c>
      <c r="I59" s="44">
        <v>0</v>
      </c>
      <c r="J59" s="44">
        <v>0</v>
      </c>
      <c r="L59" s="35" t="str">
        <f t="shared" si="2"/>
        <v>-</v>
      </c>
      <c r="M59" s="35" t="str">
        <f t="shared" si="2"/>
        <v>-</v>
      </c>
      <c r="N59" s="35">
        <f t="shared" si="2"/>
        <v>-100</v>
      </c>
      <c r="O59" s="35">
        <f t="shared" si="2"/>
        <v>-100</v>
      </c>
    </row>
    <row r="60" spans="1:15" x14ac:dyDescent="0.25">
      <c r="A60" s="11" t="s">
        <v>666</v>
      </c>
      <c r="B60" s="44">
        <v>103</v>
      </c>
      <c r="C60" s="44">
        <v>263</v>
      </c>
      <c r="D60" s="44">
        <v>97</v>
      </c>
      <c r="E60" s="44">
        <v>217</v>
      </c>
      <c r="G60" s="44">
        <v>176</v>
      </c>
      <c r="H60" s="44">
        <v>343</v>
      </c>
      <c r="I60" s="44">
        <v>153</v>
      </c>
      <c r="J60" s="44">
        <v>328</v>
      </c>
      <c r="L60" s="35">
        <f t="shared" si="2"/>
        <v>70.873786407766985</v>
      </c>
      <c r="M60" s="35">
        <f t="shared" si="2"/>
        <v>30.418250950570343</v>
      </c>
      <c r="N60" s="35">
        <f t="shared" si="2"/>
        <v>57.731958762886592</v>
      </c>
      <c r="O60" s="35">
        <f t="shared" si="2"/>
        <v>51.152073732718897</v>
      </c>
    </row>
    <row r="61" spans="1:15" x14ac:dyDescent="0.25">
      <c r="A61" s="11" t="s">
        <v>668</v>
      </c>
      <c r="B61" s="44">
        <v>46</v>
      </c>
      <c r="C61" s="44">
        <v>159</v>
      </c>
      <c r="D61" s="44">
        <v>54</v>
      </c>
      <c r="E61" s="44">
        <v>154</v>
      </c>
      <c r="G61" s="44">
        <v>97</v>
      </c>
      <c r="H61" s="44">
        <v>372</v>
      </c>
      <c r="I61" s="44">
        <v>84</v>
      </c>
      <c r="J61" s="44">
        <v>337</v>
      </c>
      <c r="L61" s="35">
        <f t="shared" si="2"/>
        <v>110.86956521739131</v>
      </c>
      <c r="M61" s="35">
        <f t="shared" si="2"/>
        <v>133.96226415094338</v>
      </c>
      <c r="N61" s="35">
        <f t="shared" si="2"/>
        <v>55.555555555555557</v>
      </c>
      <c r="O61" s="35">
        <f t="shared" si="2"/>
        <v>118.83116883116882</v>
      </c>
    </row>
    <row r="62" spans="1:15" x14ac:dyDescent="0.25">
      <c r="A62" s="11" t="s">
        <v>669</v>
      </c>
      <c r="B62" s="44">
        <v>1</v>
      </c>
      <c r="C62" s="44">
        <v>1</v>
      </c>
      <c r="D62" s="44">
        <v>1</v>
      </c>
      <c r="E62" s="44">
        <v>1</v>
      </c>
      <c r="G62" s="44">
        <v>0</v>
      </c>
      <c r="H62" s="44">
        <v>0</v>
      </c>
      <c r="I62" s="44">
        <v>0</v>
      </c>
      <c r="J62" s="44">
        <v>0</v>
      </c>
      <c r="L62" s="35">
        <f t="shared" si="2"/>
        <v>-100</v>
      </c>
      <c r="M62" s="35">
        <f t="shared" si="2"/>
        <v>-100</v>
      </c>
      <c r="N62" s="35">
        <f t="shared" si="2"/>
        <v>-100</v>
      </c>
      <c r="O62" s="35">
        <f t="shared" si="2"/>
        <v>-100</v>
      </c>
    </row>
    <row r="63" spans="1:15" x14ac:dyDescent="0.25">
      <c r="A63" s="11" t="s">
        <v>674</v>
      </c>
      <c r="B63" s="44">
        <v>12</v>
      </c>
      <c r="C63" s="44">
        <v>19</v>
      </c>
      <c r="D63" s="44">
        <v>7</v>
      </c>
      <c r="E63" s="44">
        <v>10</v>
      </c>
      <c r="G63" s="44">
        <v>13</v>
      </c>
      <c r="H63" s="44">
        <v>15</v>
      </c>
      <c r="I63" s="44">
        <v>16</v>
      </c>
      <c r="J63" s="44">
        <v>22</v>
      </c>
      <c r="L63" s="35">
        <f t="shared" si="2"/>
        <v>8.3333333333333321</v>
      </c>
      <c r="M63" s="35">
        <f t="shared" si="2"/>
        <v>-21.052631578947366</v>
      </c>
      <c r="N63" s="35">
        <f t="shared" si="2"/>
        <v>128.57142857142858</v>
      </c>
      <c r="O63" s="35">
        <f t="shared" si="2"/>
        <v>120</v>
      </c>
    </row>
    <row r="64" spans="1:15" x14ac:dyDescent="0.25">
      <c r="A64" s="11" t="s">
        <v>675</v>
      </c>
      <c r="B64" s="44">
        <v>36</v>
      </c>
      <c r="C64" s="44">
        <v>83</v>
      </c>
      <c r="D64" s="44">
        <v>39</v>
      </c>
      <c r="E64" s="44">
        <v>86</v>
      </c>
      <c r="G64" s="44">
        <v>48</v>
      </c>
      <c r="H64" s="44">
        <v>130</v>
      </c>
      <c r="I64" s="44">
        <v>42</v>
      </c>
      <c r="J64" s="44">
        <v>126</v>
      </c>
      <c r="L64" s="35">
        <f t="shared" si="2"/>
        <v>33.333333333333329</v>
      </c>
      <c r="M64" s="35">
        <f t="shared" si="2"/>
        <v>56.626506024096393</v>
      </c>
      <c r="N64" s="35">
        <f t="shared" si="2"/>
        <v>7.6923076923076925</v>
      </c>
      <c r="O64" s="35">
        <f t="shared" si="2"/>
        <v>46.511627906976742</v>
      </c>
    </row>
    <row r="65" spans="1:15" x14ac:dyDescent="0.25">
      <c r="A65" s="11" t="s">
        <v>676</v>
      </c>
      <c r="B65" s="44">
        <v>30</v>
      </c>
      <c r="C65" s="44">
        <v>44</v>
      </c>
      <c r="D65" s="44">
        <v>28</v>
      </c>
      <c r="E65" s="44">
        <v>34</v>
      </c>
      <c r="G65" s="44">
        <v>27</v>
      </c>
      <c r="H65" s="44">
        <v>55</v>
      </c>
      <c r="I65" s="44">
        <v>34</v>
      </c>
      <c r="J65" s="44">
        <v>66</v>
      </c>
      <c r="L65" s="35">
        <f t="shared" si="2"/>
        <v>-10</v>
      </c>
      <c r="M65" s="35">
        <f t="shared" si="2"/>
        <v>25</v>
      </c>
      <c r="N65" s="35">
        <f t="shared" si="2"/>
        <v>21.428571428571427</v>
      </c>
      <c r="O65" s="35">
        <f t="shared" si="2"/>
        <v>94.117647058823522</v>
      </c>
    </row>
    <row r="66" spans="1:15" x14ac:dyDescent="0.25">
      <c r="A66" s="11" t="s">
        <v>679</v>
      </c>
      <c r="B66" s="44">
        <v>11</v>
      </c>
      <c r="C66" s="44">
        <v>28</v>
      </c>
      <c r="D66" s="44">
        <v>9</v>
      </c>
      <c r="E66" s="44">
        <v>23</v>
      </c>
      <c r="G66" s="44">
        <v>12</v>
      </c>
      <c r="H66" s="44">
        <v>22</v>
      </c>
      <c r="I66" s="44">
        <v>9</v>
      </c>
      <c r="J66" s="44">
        <v>15</v>
      </c>
      <c r="L66" s="35">
        <f t="shared" si="2"/>
        <v>9.0909090909090917</v>
      </c>
      <c r="M66" s="35">
        <f t="shared" si="2"/>
        <v>-21.428571428571427</v>
      </c>
      <c r="N66" s="35">
        <f t="shared" si="2"/>
        <v>0</v>
      </c>
      <c r="O66" s="35">
        <f t="shared" si="2"/>
        <v>-34.782608695652172</v>
      </c>
    </row>
    <row r="67" spans="1:15" x14ac:dyDescent="0.25">
      <c r="A67" s="11" t="s">
        <v>680</v>
      </c>
      <c r="B67" s="44">
        <v>261</v>
      </c>
      <c r="C67" s="44">
        <v>1103</v>
      </c>
      <c r="D67" s="44">
        <v>226</v>
      </c>
      <c r="E67" s="44">
        <v>709</v>
      </c>
      <c r="G67" s="44">
        <v>273</v>
      </c>
      <c r="H67" s="44">
        <v>755</v>
      </c>
      <c r="I67" s="44">
        <v>292</v>
      </c>
      <c r="J67" s="44">
        <v>1014</v>
      </c>
      <c r="L67" s="35">
        <f t="shared" si="2"/>
        <v>4.5977011494252871</v>
      </c>
      <c r="M67" s="35">
        <f t="shared" si="2"/>
        <v>-31.550317316409792</v>
      </c>
      <c r="N67" s="35">
        <f t="shared" si="2"/>
        <v>29.20353982300885</v>
      </c>
      <c r="O67" s="35">
        <f t="shared" si="2"/>
        <v>43.018335684062059</v>
      </c>
    </row>
    <row r="68" spans="1:15" x14ac:dyDescent="0.25">
      <c r="A68" s="11" t="s">
        <v>724</v>
      </c>
      <c r="B68" s="44">
        <v>0</v>
      </c>
      <c r="C68" s="44">
        <v>0</v>
      </c>
      <c r="D68" s="44">
        <v>16</v>
      </c>
      <c r="E68" s="44">
        <v>43</v>
      </c>
      <c r="G68" s="44">
        <v>0</v>
      </c>
      <c r="H68" s="44">
        <v>0</v>
      </c>
      <c r="I68" s="44">
        <v>0</v>
      </c>
      <c r="J68" s="44">
        <v>0</v>
      </c>
      <c r="L68" s="35" t="str">
        <f t="shared" si="2"/>
        <v>-</v>
      </c>
      <c r="M68" s="35" t="str">
        <f t="shared" si="2"/>
        <v>-</v>
      </c>
      <c r="N68" s="35">
        <f t="shared" si="2"/>
        <v>-100</v>
      </c>
      <c r="O68" s="35">
        <f t="shared" si="2"/>
        <v>-100</v>
      </c>
    </row>
    <row r="69" spans="1:15" x14ac:dyDescent="0.25">
      <c r="A69" s="11" t="s">
        <v>725</v>
      </c>
      <c r="B69" s="44">
        <v>1</v>
      </c>
      <c r="C69" s="44">
        <v>1</v>
      </c>
      <c r="D69" s="44">
        <v>0</v>
      </c>
      <c r="E69" s="44">
        <v>0</v>
      </c>
      <c r="G69" s="44">
        <v>3</v>
      </c>
      <c r="H69" s="44">
        <v>10</v>
      </c>
      <c r="I69" s="44">
        <v>3</v>
      </c>
      <c r="J69" s="44">
        <v>8</v>
      </c>
      <c r="L69" s="35">
        <f t="shared" si="2"/>
        <v>200</v>
      </c>
      <c r="M69" s="35">
        <f t="shared" si="2"/>
        <v>900</v>
      </c>
      <c r="N69" s="35" t="str">
        <f t="shared" si="2"/>
        <v>-</v>
      </c>
      <c r="O69" s="35" t="str">
        <f t="shared" si="2"/>
        <v>-</v>
      </c>
    </row>
    <row r="70" spans="1:15" x14ac:dyDescent="0.25">
      <c r="A70" s="11" t="s">
        <v>686</v>
      </c>
      <c r="B70" s="44">
        <v>24</v>
      </c>
      <c r="C70" s="44">
        <v>94</v>
      </c>
      <c r="D70" s="44">
        <v>0</v>
      </c>
      <c r="E70" s="44">
        <v>0</v>
      </c>
      <c r="G70" s="44">
        <v>19</v>
      </c>
      <c r="H70" s="44">
        <v>52</v>
      </c>
      <c r="I70" s="44">
        <v>28</v>
      </c>
      <c r="J70" s="44">
        <v>97</v>
      </c>
      <c r="L70" s="35">
        <f t="shared" si="2"/>
        <v>-20.833333333333336</v>
      </c>
      <c r="M70" s="35">
        <f t="shared" si="2"/>
        <v>-44.680851063829785</v>
      </c>
      <c r="N70" s="35" t="str">
        <f t="shared" si="2"/>
        <v>-</v>
      </c>
      <c r="O70" s="35" t="str">
        <f t="shared" si="2"/>
        <v>-</v>
      </c>
    </row>
    <row r="71" spans="1:15" x14ac:dyDescent="0.25">
      <c r="A71" s="11" t="s">
        <v>688</v>
      </c>
      <c r="B71" s="44">
        <v>116</v>
      </c>
      <c r="C71" s="44">
        <v>297</v>
      </c>
      <c r="D71" s="44">
        <v>114</v>
      </c>
      <c r="E71" s="44">
        <v>264</v>
      </c>
      <c r="G71" s="44">
        <v>201</v>
      </c>
      <c r="H71" s="44">
        <v>431</v>
      </c>
      <c r="I71" s="44">
        <v>179</v>
      </c>
      <c r="J71" s="44">
        <v>392</v>
      </c>
      <c r="L71" s="35">
        <f t="shared" si="2"/>
        <v>73.275862068965509</v>
      </c>
      <c r="M71" s="35">
        <f t="shared" si="2"/>
        <v>45.117845117845121</v>
      </c>
      <c r="N71" s="35">
        <f t="shared" si="2"/>
        <v>57.017543859649123</v>
      </c>
      <c r="O71" s="35">
        <f t="shared" si="2"/>
        <v>48.484848484848484</v>
      </c>
    </row>
    <row r="72" spans="1:15" x14ac:dyDescent="0.25">
      <c r="A72" s="11" t="s">
        <v>689</v>
      </c>
      <c r="B72" s="44">
        <v>9</v>
      </c>
      <c r="C72" s="44">
        <v>17</v>
      </c>
      <c r="D72" s="44">
        <v>9</v>
      </c>
      <c r="E72" s="44">
        <v>18</v>
      </c>
      <c r="G72" s="44">
        <v>11</v>
      </c>
      <c r="H72" s="44">
        <v>18</v>
      </c>
      <c r="I72" s="44">
        <v>9</v>
      </c>
      <c r="J72" s="44">
        <v>17</v>
      </c>
      <c r="L72" s="35">
        <f t="shared" si="2"/>
        <v>22.222222222222221</v>
      </c>
      <c r="M72" s="35">
        <f t="shared" si="2"/>
        <v>5.8823529411764701</v>
      </c>
      <c r="N72" s="35">
        <f t="shared" si="2"/>
        <v>0</v>
      </c>
      <c r="O72" s="35">
        <f t="shared" si="2"/>
        <v>-5.5555555555555554</v>
      </c>
    </row>
    <row r="73" spans="1:15" x14ac:dyDescent="0.25">
      <c r="A73" s="11" t="s">
        <v>690</v>
      </c>
      <c r="B73" s="44">
        <v>19</v>
      </c>
      <c r="C73" s="44">
        <v>67</v>
      </c>
      <c r="D73" s="44">
        <v>13</v>
      </c>
      <c r="E73" s="44">
        <v>23</v>
      </c>
      <c r="G73" s="44">
        <v>26</v>
      </c>
      <c r="H73" s="44">
        <v>68</v>
      </c>
      <c r="I73" s="44">
        <v>29</v>
      </c>
      <c r="J73" s="44">
        <v>91</v>
      </c>
      <c r="L73" s="35">
        <f t="shared" si="2"/>
        <v>36.84210526315789</v>
      </c>
      <c r="M73" s="35">
        <f t="shared" si="2"/>
        <v>1.4925373134328357</v>
      </c>
      <c r="N73" s="35">
        <f t="shared" si="2"/>
        <v>123.07692307692308</v>
      </c>
      <c r="O73" s="35">
        <f t="shared" si="2"/>
        <v>295.65217391304344</v>
      </c>
    </row>
    <row r="74" spans="1:15" x14ac:dyDescent="0.25">
      <c r="A74" s="11" t="s">
        <v>693</v>
      </c>
      <c r="B74" s="44">
        <v>49</v>
      </c>
      <c r="C74" s="44">
        <v>95</v>
      </c>
      <c r="D74" s="44">
        <v>44</v>
      </c>
      <c r="E74" s="44">
        <v>78</v>
      </c>
      <c r="G74" s="44">
        <v>64</v>
      </c>
      <c r="H74" s="44">
        <v>96</v>
      </c>
      <c r="I74" s="44">
        <v>62</v>
      </c>
      <c r="J74" s="44">
        <v>101</v>
      </c>
      <c r="L74" s="35">
        <f t="shared" si="2"/>
        <v>30.612244897959183</v>
      </c>
      <c r="M74" s="35">
        <f t="shared" si="2"/>
        <v>1.0526315789473684</v>
      </c>
      <c r="N74" s="35">
        <f t="shared" si="2"/>
        <v>40.909090909090914</v>
      </c>
      <c r="O74" s="35">
        <f t="shared" si="2"/>
        <v>29.487179487179489</v>
      </c>
    </row>
    <row r="75" spans="1:15" x14ac:dyDescent="0.25">
      <c r="A75" s="11" t="s">
        <v>695</v>
      </c>
      <c r="B75" s="44">
        <v>39</v>
      </c>
      <c r="C75" s="44">
        <v>123</v>
      </c>
      <c r="D75" s="44">
        <v>29</v>
      </c>
      <c r="E75" s="44">
        <v>90</v>
      </c>
      <c r="G75" s="44">
        <v>39</v>
      </c>
      <c r="H75" s="44">
        <v>96</v>
      </c>
      <c r="I75" s="44">
        <v>50</v>
      </c>
      <c r="J75" s="44">
        <v>145</v>
      </c>
      <c r="L75" s="35">
        <f t="shared" si="2"/>
        <v>0</v>
      </c>
      <c r="M75" s="35">
        <f t="shared" si="2"/>
        <v>-21.951219512195124</v>
      </c>
      <c r="N75" s="35">
        <f t="shared" si="2"/>
        <v>72.41379310344827</v>
      </c>
      <c r="O75" s="35">
        <f t="shared" si="2"/>
        <v>61.111111111111114</v>
      </c>
    </row>
    <row r="76" spans="1:15" x14ac:dyDescent="0.25">
      <c r="A76" s="11" t="s">
        <v>696</v>
      </c>
      <c r="B76" s="44">
        <v>578</v>
      </c>
      <c r="C76" s="44">
        <v>1665</v>
      </c>
      <c r="D76" s="44">
        <v>530</v>
      </c>
      <c r="E76" s="44">
        <v>1463</v>
      </c>
      <c r="G76" s="44">
        <v>1060</v>
      </c>
      <c r="H76" s="44">
        <v>2775</v>
      </c>
      <c r="I76" s="44">
        <v>1002</v>
      </c>
      <c r="J76" s="44">
        <v>2464</v>
      </c>
      <c r="L76" s="35">
        <f t="shared" si="2"/>
        <v>83.391003460207614</v>
      </c>
      <c r="M76" s="35">
        <f t="shared" si="2"/>
        <v>66.666666666666657</v>
      </c>
      <c r="N76" s="35">
        <f t="shared" si="2"/>
        <v>89.056603773584911</v>
      </c>
      <c r="O76" s="35">
        <f t="shared" si="2"/>
        <v>68.421052631578945</v>
      </c>
    </row>
    <row r="77" spans="1:15" x14ac:dyDescent="0.25">
      <c r="A77" s="11" t="s">
        <v>697</v>
      </c>
      <c r="B77" s="44">
        <v>2</v>
      </c>
      <c r="C77" s="44">
        <v>2</v>
      </c>
      <c r="D77" s="44">
        <v>1</v>
      </c>
      <c r="E77" s="44">
        <v>1</v>
      </c>
      <c r="G77" s="44">
        <v>0</v>
      </c>
      <c r="H77" s="44">
        <v>0</v>
      </c>
      <c r="I77" s="44">
        <v>1</v>
      </c>
      <c r="J77" s="44">
        <v>1</v>
      </c>
      <c r="L77" s="35">
        <f t="shared" si="2"/>
        <v>-100</v>
      </c>
      <c r="M77" s="35">
        <f t="shared" si="2"/>
        <v>-100</v>
      </c>
      <c r="N77" s="35">
        <f t="shared" si="2"/>
        <v>0</v>
      </c>
      <c r="O77" s="35">
        <f t="shared" si="2"/>
        <v>0</v>
      </c>
    </row>
    <row r="78" spans="1:15" x14ac:dyDescent="0.25">
      <c r="A78" s="11" t="s">
        <v>700</v>
      </c>
      <c r="B78" s="44">
        <v>0</v>
      </c>
      <c r="C78" s="44">
        <v>23</v>
      </c>
      <c r="D78" s="44">
        <v>7</v>
      </c>
      <c r="E78" s="44">
        <v>7</v>
      </c>
      <c r="G78" s="44">
        <v>19</v>
      </c>
      <c r="H78" s="44">
        <v>20</v>
      </c>
      <c r="I78" s="44">
        <v>20</v>
      </c>
      <c r="J78" s="44">
        <v>30</v>
      </c>
      <c r="L78" s="35" t="str">
        <f t="shared" si="2"/>
        <v>-</v>
      </c>
      <c r="M78" s="35">
        <f t="shared" si="2"/>
        <v>-13.043478260869565</v>
      </c>
      <c r="N78" s="35">
        <f t="shared" si="2"/>
        <v>185.71428571428572</v>
      </c>
      <c r="O78" s="35">
        <f t="shared" si="2"/>
        <v>328.57142857142856</v>
      </c>
    </row>
    <row r="79" spans="1:15" x14ac:dyDescent="0.25">
      <c r="A79" s="11" t="s">
        <v>702</v>
      </c>
      <c r="B79" s="44">
        <v>2</v>
      </c>
      <c r="C79" s="44">
        <v>7</v>
      </c>
      <c r="D79" s="44">
        <v>3</v>
      </c>
      <c r="E79" s="44">
        <v>5</v>
      </c>
      <c r="G79" s="44">
        <v>9</v>
      </c>
      <c r="H79" s="44">
        <v>14</v>
      </c>
      <c r="I79" s="44">
        <v>10</v>
      </c>
      <c r="J79" s="44">
        <v>15</v>
      </c>
      <c r="L79" s="35">
        <f t="shared" si="2"/>
        <v>350</v>
      </c>
      <c r="M79" s="35">
        <f t="shared" si="2"/>
        <v>100</v>
      </c>
      <c r="N79" s="35">
        <f t="shared" si="2"/>
        <v>233.33333333333334</v>
      </c>
      <c r="O79" s="35">
        <f t="shared" si="2"/>
        <v>200</v>
      </c>
    </row>
    <row r="80" spans="1:15" x14ac:dyDescent="0.25">
      <c r="A80" s="11" t="s">
        <v>703</v>
      </c>
      <c r="B80" s="44">
        <v>257</v>
      </c>
      <c r="C80" s="44">
        <v>574</v>
      </c>
      <c r="D80" s="44">
        <v>258</v>
      </c>
      <c r="E80" s="44">
        <v>509</v>
      </c>
      <c r="G80" s="44">
        <v>282</v>
      </c>
      <c r="H80" s="44">
        <v>717</v>
      </c>
      <c r="I80" s="44">
        <v>276</v>
      </c>
      <c r="J80" s="44">
        <v>692</v>
      </c>
      <c r="L80" s="35">
        <f t="shared" si="2"/>
        <v>9.7276264591439698</v>
      </c>
      <c r="M80" s="35">
        <f t="shared" si="2"/>
        <v>24.912891986062718</v>
      </c>
      <c r="N80" s="35">
        <f t="shared" si="2"/>
        <v>6.9767441860465116</v>
      </c>
      <c r="O80" s="35">
        <f t="shared" si="2"/>
        <v>35.952848722986246</v>
      </c>
    </row>
    <row r="81" spans="1:15" x14ac:dyDescent="0.25">
      <c r="A81" s="11" t="s">
        <v>726</v>
      </c>
      <c r="B81" s="44">
        <v>0</v>
      </c>
      <c r="C81" s="44">
        <v>0</v>
      </c>
      <c r="D81" s="44">
        <v>0</v>
      </c>
      <c r="E81" s="44">
        <v>0</v>
      </c>
      <c r="G81" s="44">
        <v>1</v>
      </c>
      <c r="H81" s="44">
        <v>1</v>
      </c>
      <c r="I81" s="44">
        <v>1</v>
      </c>
      <c r="J81" s="44">
        <v>1</v>
      </c>
      <c r="L81" s="35" t="str">
        <f t="shared" si="2"/>
        <v>-</v>
      </c>
      <c r="M81" s="35" t="str">
        <f t="shared" si="2"/>
        <v>-</v>
      </c>
      <c r="N81" s="35" t="str">
        <f t="shared" si="2"/>
        <v>-</v>
      </c>
      <c r="O81" s="35" t="str">
        <f t="shared" si="2"/>
        <v>-</v>
      </c>
    </row>
    <row r="82" spans="1:15" x14ac:dyDescent="0.25">
      <c r="A82" s="11" t="s">
        <v>706</v>
      </c>
      <c r="B82" s="44">
        <v>62</v>
      </c>
      <c r="C82" s="44">
        <v>139</v>
      </c>
      <c r="D82" s="44">
        <v>53</v>
      </c>
      <c r="E82" s="44">
        <v>108</v>
      </c>
      <c r="G82" s="44">
        <v>73</v>
      </c>
      <c r="H82" s="44">
        <v>135</v>
      </c>
      <c r="I82" s="44">
        <v>74</v>
      </c>
      <c r="J82" s="44">
        <v>155</v>
      </c>
      <c r="L82" s="35">
        <f t="shared" si="2"/>
        <v>17.741935483870968</v>
      </c>
      <c r="M82" s="35">
        <f t="shared" si="2"/>
        <v>-2.877697841726619</v>
      </c>
      <c r="N82" s="35">
        <f t="shared" si="2"/>
        <v>39.622641509433961</v>
      </c>
      <c r="O82" s="35">
        <f t="shared" si="2"/>
        <v>43.518518518518519</v>
      </c>
    </row>
    <row r="83" spans="1:15" x14ac:dyDescent="0.25">
      <c r="A83" s="11" t="s">
        <v>708</v>
      </c>
      <c r="B83" s="44">
        <v>2734</v>
      </c>
      <c r="C83" s="44">
        <v>4796</v>
      </c>
      <c r="D83" s="44">
        <v>2232</v>
      </c>
      <c r="E83" s="44">
        <v>3753</v>
      </c>
      <c r="G83" s="44">
        <v>3950</v>
      </c>
      <c r="H83" s="44">
        <v>6943</v>
      </c>
      <c r="I83" s="44">
        <v>3575</v>
      </c>
      <c r="J83" s="44">
        <v>6242</v>
      </c>
      <c r="L83" s="35">
        <f t="shared" si="2"/>
        <v>44.476956839795172</v>
      </c>
      <c r="M83" s="35">
        <f t="shared" si="2"/>
        <v>44.766472060050042</v>
      </c>
      <c r="N83" s="35">
        <f t="shared" si="2"/>
        <v>60.17025089605734</v>
      </c>
      <c r="O83" s="35">
        <f t="shared" si="2"/>
        <v>66.320277111644018</v>
      </c>
    </row>
    <row r="84" spans="1:15" x14ac:dyDescent="0.25">
      <c r="A84" s="11" t="s">
        <v>727</v>
      </c>
      <c r="B84" s="44">
        <v>0</v>
      </c>
      <c r="C84" s="44">
        <v>0</v>
      </c>
      <c r="D84" s="44">
        <v>0</v>
      </c>
      <c r="E84" s="44">
        <v>0</v>
      </c>
      <c r="G84" s="44">
        <v>0</v>
      </c>
      <c r="H84" s="44">
        <v>0</v>
      </c>
      <c r="I84" s="44">
        <v>0</v>
      </c>
      <c r="J84" s="44">
        <v>0</v>
      </c>
      <c r="L84" s="35" t="str">
        <f t="shared" si="2"/>
        <v>-</v>
      </c>
      <c r="M84" s="35" t="str">
        <f t="shared" si="2"/>
        <v>-</v>
      </c>
      <c r="N84" s="35" t="str">
        <f t="shared" si="2"/>
        <v>-</v>
      </c>
      <c r="O84" s="35" t="str">
        <f t="shared" si="2"/>
        <v>-</v>
      </c>
    </row>
    <row r="85" spans="1:15" x14ac:dyDescent="0.25">
      <c r="A85" s="11" t="s">
        <v>713</v>
      </c>
      <c r="B85" s="44">
        <v>19</v>
      </c>
      <c r="C85" s="44">
        <v>32</v>
      </c>
      <c r="D85" s="44">
        <v>24</v>
      </c>
      <c r="E85" s="44">
        <v>32</v>
      </c>
      <c r="G85" s="44">
        <v>32</v>
      </c>
      <c r="H85" s="44">
        <v>50</v>
      </c>
      <c r="I85" s="44">
        <v>25</v>
      </c>
      <c r="J85" s="44">
        <v>44</v>
      </c>
      <c r="L85" s="35">
        <f t="shared" si="2"/>
        <v>68.421052631578945</v>
      </c>
      <c r="M85" s="35">
        <f t="shared" si="2"/>
        <v>56.25</v>
      </c>
      <c r="N85" s="35">
        <f t="shared" si="2"/>
        <v>4.1666666666666661</v>
      </c>
      <c r="O85" s="35">
        <f t="shared" si="2"/>
        <v>37.5</v>
      </c>
    </row>
    <row r="86" spans="1:15" ht="15.6" thickBot="1" x14ac:dyDescent="0.3">
      <c r="A86" s="12"/>
      <c r="B86" s="12"/>
      <c r="C86" s="12"/>
      <c r="D86" s="12"/>
      <c r="E86" s="12"/>
      <c r="F86" s="12"/>
      <c r="G86" s="12"/>
      <c r="H86" s="12"/>
      <c r="I86" s="12"/>
      <c r="J86" s="12"/>
      <c r="K86" s="26"/>
      <c r="L86" s="26"/>
      <c r="M86" s="26"/>
      <c r="N86" s="26"/>
      <c r="O86" s="26"/>
    </row>
    <row r="87" spans="1:15" ht="15.6" x14ac:dyDescent="0.3">
      <c r="B87" s="6"/>
      <c r="C87" s="6"/>
      <c r="D87" s="6"/>
      <c r="E87" s="6"/>
      <c r="F87" s="6"/>
      <c r="G87" s="6"/>
      <c r="H87" s="13"/>
      <c r="I87" s="13"/>
      <c r="J87" s="13"/>
      <c r="K87" s="32"/>
      <c r="O87" s="20" t="s">
        <v>19</v>
      </c>
    </row>
    <row r="89" spans="1:15" x14ac:dyDescent="0.25">
      <c r="A89" s="19" t="s">
        <v>3</v>
      </c>
    </row>
    <row r="90" spans="1:15" ht="15.6" x14ac:dyDescent="0.25">
      <c r="A90" s="14" t="s">
        <v>552</v>
      </c>
    </row>
    <row r="91" spans="1:15" ht="15.6" x14ac:dyDescent="0.25">
      <c r="A91" s="14" t="s">
        <v>553</v>
      </c>
    </row>
  </sheetData>
  <mergeCells count="3">
    <mergeCell ref="B5:E5"/>
    <mergeCell ref="G5:J5"/>
    <mergeCell ref="L5:O5"/>
  </mergeCells>
  <hyperlinks>
    <hyperlink ref="P2" location="Contents!A1" display="Contents" xr:uid="{531F4A4E-9088-41C8-9E17-143B940B0663}"/>
    <hyperlink ref="P3" location="Notes!A1" display="Notes" xr:uid="{14B675A3-0EA1-4248-B3FB-1569471D2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886B-316A-4D39-9085-9A80632AD7AC}">
  <dimension ref="A1:V72"/>
  <sheetViews>
    <sheetView workbookViewId="0">
      <selection activeCell="I3" sqref="I3:J4"/>
    </sheetView>
  </sheetViews>
  <sheetFormatPr defaultColWidth="8.90625" defaultRowHeight="15" x14ac:dyDescent="0.25"/>
  <cols>
    <col min="1" max="1" width="85.36328125" style="22" customWidth="1"/>
    <col min="2" max="7" width="11.453125" style="22" bestFit="1" customWidth="1"/>
    <col min="8" max="8" width="3.90625" style="30" customWidth="1"/>
    <col min="9" max="14" width="11.453125" style="22" bestFit="1" customWidth="1"/>
    <col min="15" max="15" width="3.90625" style="30" customWidth="1"/>
    <col min="16" max="19" width="11.453125" style="6" bestFit="1" customWidth="1"/>
    <col min="20" max="21" width="11.453125" style="6" customWidth="1"/>
    <col min="22" max="16384" width="8.90625" style="6"/>
  </cols>
  <sheetData>
    <row r="1" spans="1:22" ht="17.25" customHeight="1" x14ac:dyDescent="0.25">
      <c r="A1" s="103" t="s">
        <v>730</v>
      </c>
      <c r="V1" s="7"/>
    </row>
    <row r="2" spans="1:22" ht="15.6" x14ac:dyDescent="0.3">
      <c r="A2" s="47" t="s">
        <v>547</v>
      </c>
      <c r="V2" s="9" t="s">
        <v>2</v>
      </c>
    </row>
    <row r="3" spans="1:22" ht="15.6" x14ac:dyDescent="0.3">
      <c r="A3" s="92"/>
      <c r="J3" s="213"/>
      <c r="V3" s="9" t="s">
        <v>3</v>
      </c>
    </row>
    <row r="4" spans="1:22" ht="15.75" customHeight="1" x14ac:dyDescent="0.25">
      <c r="A4" s="32"/>
      <c r="I4" s="212"/>
      <c r="J4" s="211"/>
    </row>
    <row r="5" spans="1:22" ht="15.6" thickBot="1" x14ac:dyDescent="0.3">
      <c r="A5" s="32"/>
      <c r="B5" s="224">
        <v>2018</v>
      </c>
      <c r="C5" s="224"/>
      <c r="D5" s="224"/>
      <c r="E5" s="224"/>
      <c r="F5" s="224"/>
      <c r="G5" s="224"/>
      <c r="H5" s="31"/>
      <c r="I5" s="224">
        <v>2019</v>
      </c>
      <c r="J5" s="224"/>
      <c r="K5" s="224"/>
      <c r="L5" s="224"/>
      <c r="M5" s="224"/>
      <c r="N5" s="224"/>
      <c r="O5" s="31"/>
      <c r="P5" s="225" t="s">
        <v>549</v>
      </c>
      <c r="Q5" s="225"/>
      <c r="R5" s="225"/>
      <c r="S5" s="225"/>
      <c r="T5" s="225"/>
      <c r="U5" s="225"/>
    </row>
    <row r="6" spans="1:22" s="162" customFormat="1" ht="31.95" customHeight="1" thickBot="1" x14ac:dyDescent="0.3">
      <c r="A6" s="160"/>
      <c r="B6" s="233" t="s">
        <v>538</v>
      </c>
      <c r="C6" s="233"/>
      <c r="D6" s="233"/>
      <c r="E6" s="233" t="s">
        <v>542</v>
      </c>
      <c r="F6" s="233"/>
      <c r="G6" s="233"/>
      <c r="H6" s="161"/>
      <c r="I6" s="233" t="s">
        <v>538</v>
      </c>
      <c r="J6" s="233"/>
      <c r="K6" s="233"/>
      <c r="L6" s="233" t="s">
        <v>542</v>
      </c>
      <c r="M6" s="233"/>
      <c r="N6" s="233"/>
      <c r="O6" s="161"/>
      <c r="P6" s="233" t="s">
        <v>538</v>
      </c>
      <c r="Q6" s="233"/>
      <c r="R6" s="233"/>
      <c r="S6" s="233" t="s">
        <v>542</v>
      </c>
      <c r="T6" s="233"/>
      <c r="U6" s="233"/>
    </row>
    <row r="7" spans="1:22" ht="35.25" customHeight="1" thickBot="1" x14ac:dyDescent="0.3">
      <c r="A7" s="55" t="s">
        <v>488</v>
      </c>
      <c r="B7" s="89" t="s">
        <v>539</v>
      </c>
      <c r="C7" s="89" t="s">
        <v>540</v>
      </c>
      <c r="D7" s="89" t="s">
        <v>541</v>
      </c>
      <c r="E7" s="89" t="s">
        <v>539</v>
      </c>
      <c r="F7" s="89" t="s">
        <v>540</v>
      </c>
      <c r="G7" s="89" t="s">
        <v>543</v>
      </c>
      <c r="H7" s="90"/>
      <c r="I7" s="89" t="s">
        <v>539</v>
      </c>
      <c r="J7" s="89" t="s">
        <v>540</v>
      </c>
      <c r="K7" s="89" t="s">
        <v>541</v>
      </c>
      <c r="L7" s="89" t="s">
        <v>539</v>
      </c>
      <c r="M7" s="89" t="s">
        <v>540</v>
      </c>
      <c r="N7" s="89" t="s">
        <v>543</v>
      </c>
      <c r="O7" s="90"/>
      <c r="P7" s="89" t="s">
        <v>539</v>
      </c>
      <c r="Q7" s="89" t="s">
        <v>540</v>
      </c>
      <c r="R7" s="89" t="s">
        <v>541</v>
      </c>
      <c r="S7" s="89" t="s">
        <v>539</v>
      </c>
      <c r="T7" s="89" t="s">
        <v>540</v>
      </c>
      <c r="U7" s="89" t="s">
        <v>543</v>
      </c>
    </row>
    <row r="8" spans="1:22" x14ac:dyDescent="0.25">
      <c r="A8" s="93"/>
      <c r="B8" s="24"/>
      <c r="C8" s="24"/>
      <c r="D8" s="24"/>
      <c r="E8" s="24"/>
      <c r="F8" s="24"/>
      <c r="G8" s="24"/>
      <c r="H8" s="24"/>
      <c r="I8" s="24"/>
      <c r="J8" s="24"/>
      <c r="K8" s="24"/>
      <c r="L8" s="24"/>
      <c r="M8" s="24"/>
      <c r="N8" s="24"/>
      <c r="O8" s="24"/>
      <c r="P8" s="24"/>
      <c r="Q8" s="24"/>
      <c r="R8" s="24"/>
      <c r="S8" s="24"/>
      <c r="T8" s="24"/>
      <c r="U8" s="24"/>
    </row>
    <row r="9" spans="1:22" x14ac:dyDescent="0.25">
      <c r="A9" s="93" t="s">
        <v>39</v>
      </c>
      <c r="B9" s="45">
        <v>172135</v>
      </c>
      <c r="C9" s="45">
        <v>162402</v>
      </c>
      <c r="D9" s="45">
        <v>149913</v>
      </c>
      <c r="E9" s="45">
        <v>26400</v>
      </c>
      <c r="F9" s="45">
        <v>23298</v>
      </c>
      <c r="G9" s="45">
        <v>20754</v>
      </c>
      <c r="H9" s="45"/>
      <c r="I9" s="49">
        <f>SUM(I11:I55)</f>
        <v>183475</v>
      </c>
      <c r="J9" s="49">
        <f t="shared" ref="J9:N9" si="0">SUM(J11:J55)</f>
        <v>171005</v>
      </c>
      <c r="K9" s="49">
        <f t="shared" si="0"/>
        <v>163633</v>
      </c>
      <c r="L9" s="49">
        <f t="shared" si="0"/>
        <v>40209</v>
      </c>
      <c r="M9" s="49">
        <f t="shared" si="0"/>
        <v>39355</v>
      </c>
      <c r="N9" s="49">
        <f t="shared" si="0"/>
        <v>37305</v>
      </c>
      <c r="O9" s="45"/>
      <c r="P9" s="46">
        <f>IF(B9=0,"-",(I9-B9)/B9 *100)</f>
        <v>6.5878525575856166</v>
      </c>
      <c r="Q9" s="46">
        <f t="shared" ref="Q9:U9" si="1">IF(C9=0,"-",(J9-C9)/C9 *100)</f>
        <v>5.2973485548207533</v>
      </c>
      <c r="R9" s="46">
        <f t="shared" si="1"/>
        <v>9.1519748120576594</v>
      </c>
      <c r="S9" s="46">
        <f t="shared" si="1"/>
        <v>52.30681818181818</v>
      </c>
      <c r="T9" s="46">
        <f t="shared" si="1"/>
        <v>68.920078976736193</v>
      </c>
      <c r="U9" s="46">
        <f t="shared" si="1"/>
        <v>79.748482220294875</v>
      </c>
    </row>
    <row r="10" spans="1:22" x14ac:dyDescent="0.25">
      <c r="A10" s="24"/>
      <c r="B10" s="11"/>
      <c r="C10" s="11"/>
      <c r="D10" s="25"/>
      <c r="E10" s="25"/>
      <c r="F10" s="25"/>
      <c r="G10" s="25"/>
      <c r="H10" s="25"/>
      <c r="I10" s="11"/>
      <c r="J10" s="11"/>
      <c r="K10" s="25"/>
      <c r="L10" s="25"/>
      <c r="M10" s="25"/>
      <c r="N10" s="25"/>
      <c r="O10" s="25"/>
      <c r="P10" s="35"/>
      <c r="Q10" s="35"/>
      <c r="R10" s="35"/>
      <c r="S10" s="35"/>
      <c r="T10" s="35"/>
      <c r="U10" s="35"/>
    </row>
    <row r="11" spans="1:22" x14ac:dyDescent="0.25">
      <c r="A11" s="91" t="s">
        <v>213</v>
      </c>
      <c r="B11" s="25">
        <v>1290</v>
      </c>
      <c r="C11" s="25">
        <v>1116</v>
      </c>
      <c r="D11" s="25">
        <v>1013</v>
      </c>
      <c r="E11" s="25">
        <v>538</v>
      </c>
      <c r="F11" s="25">
        <v>469</v>
      </c>
      <c r="G11" s="25">
        <v>417</v>
      </c>
      <c r="H11" s="25"/>
      <c r="I11" s="25">
        <v>1484</v>
      </c>
      <c r="J11" s="25">
        <v>1251</v>
      </c>
      <c r="K11" s="25">
        <v>1170</v>
      </c>
      <c r="L11" s="25">
        <v>786</v>
      </c>
      <c r="M11" s="25">
        <v>779</v>
      </c>
      <c r="N11" s="25">
        <v>739</v>
      </c>
      <c r="O11" s="25"/>
      <c r="P11" s="35">
        <f>IF(B11=0,"-",(I11-B11)/B11 *100)</f>
        <v>15.038759689922482</v>
      </c>
      <c r="Q11" s="35">
        <f t="shared" ref="Q11" si="2">IF(C11=0,"-",(J11-C11)/C11 *100)</f>
        <v>12.096774193548388</v>
      </c>
      <c r="R11" s="35">
        <f t="shared" ref="R11" si="3">IF(D11=0,"-",(K11-D11)/D11 *100)</f>
        <v>15.49851924975321</v>
      </c>
      <c r="S11" s="35">
        <f t="shared" ref="S11" si="4">IF(E11=0,"-",(L11-E11)/E11 *100)</f>
        <v>46.096654275092938</v>
      </c>
      <c r="T11" s="35">
        <f t="shared" ref="T11" si="5">IF(F11=0,"-",(M11-F11)/F11 *100)</f>
        <v>66.098081023454156</v>
      </c>
      <c r="U11" s="35">
        <f t="shared" ref="U11" si="6">IF(G11=0,"-",(N11-G11)/G11 *100)</f>
        <v>77.218225419664265</v>
      </c>
    </row>
    <row r="12" spans="1:22" x14ac:dyDescent="0.25">
      <c r="A12" s="91" t="s">
        <v>214</v>
      </c>
      <c r="B12" s="25">
        <v>493</v>
      </c>
      <c r="C12" s="25">
        <v>480</v>
      </c>
      <c r="D12" s="25">
        <v>428</v>
      </c>
      <c r="E12" s="25">
        <v>149</v>
      </c>
      <c r="F12" s="25">
        <v>118</v>
      </c>
      <c r="G12" s="25">
        <v>110</v>
      </c>
      <c r="H12" s="25"/>
      <c r="I12" s="25">
        <v>563</v>
      </c>
      <c r="J12" s="25">
        <v>509</v>
      </c>
      <c r="K12" s="25">
        <v>499</v>
      </c>
      <c r="L12" s="25">
        <v>227</v>
      </c>
      <c r="M12" s="25">
        <v>243</v>
      </c>
      <c r="N12" s="25">
        <v>219</v>
      </c>
      <c r="O12" s="25"/>
      <c r="P12" s="35">
        <f t="shared" ref="P12:P55" si="7">IF(B12=0,"-",(I12-B12)/B12 *100)</f>
        <v>14.198782961460447</v>
      </c>
      <c r="Q12" s="35">
        <f t="shared" ref="Q12:Q55" si="8">IF(C12=0,"-",(J12-C12)/C12 *100)</f>
        <v>6.041666666666667</v>
      </c>
      <c r="R12" s="35">
        <f t="shared" ref="R12:R55" si="9">IF(D12=0,"-",(K12-D12)/D12 *100)</f>
        <v>16.588785046728972</v>
      </c>
      <c r="S12" s="35">
        <f t="shared" ref="S12:S55" si="10">IF(E12=0,"-",(L12-E12)/E12 *100)</f>
        <v>52.348993288590606</v>
      </c>
      <c r="T12" s="35">
        <f t="shared" ref="T12:T55" si="11">IF(F12=0,"-",(M12-F12)/F12 *100)</f>
        <v>105.93220338983052</v>
      </c>
      <c r="U12" s="35">
        <f t="shared" ref="U12:U55" si="12">IF(G12=0,"-",(N12-G12)/G12 *100)</f>
        <v>99.090909090909093</v>
      </c>
    </row>
    <row r="13" spans="1:22" x14ac:dyDescent="0.25">
      <c r="A13" s="91" t="s">
        <v>215</v>
      </c>
      <c r="B13" s="25">
        <v>5026</v>
      </c>
      <c r="C13" s="25">
        <v>4745</v>
      </c>
      <c r="D13" s="25">
        <v>4319</v>
      </c>
      <c r="E13" s="25">
        <v>1026</v>
      </c>
      <c r="F13" s="25">
        <v>894</v>
      </c>
      <c r="G13" s="25">
        <v>754</v>
      </c>
      <c r="H13" s="25"/>
      <c r="I13" s="25">
        <v>6211</v>
      </c>
      <c r="J13" s="25">
        <v>5766</v>
      </c>
      <c r="K13" s="25">
        <v>5173</v>
      </c>
      <c r="L13" s="25">
        <v>1735</v>
      </c>
      <c r="M13" s="25">
        <v>1667</v>
      </c>
      <c r="N13" s="25">
        <v>1597</v>
      </c>
      <c r="O13" s="25"/>
      <c r="P13" s="35">
        <f t="shared" si="7"/>
        <v>23.577397532829288</v>
      </c>
      <c r="Q13" s="35">
        <f t="shared" si="8"/>
        <v>21.517386722866174</v>
      </c>
      <c r="R13" s="35">
        <f t="shared" si="9"/>
        <v>19.773095623987032</v>
      </c>
      <c r="S13" s="35">
        <f t="shared" si="10"/>
        <v>69.103313840155948</v>
      </c>
      <c r="T13" s="35">
        <f t="shared" si="11"/>
        <v>86.465324384787465</v>
      </c>
      <c r="U13" s="35">
        <f t="shared" si="12"/>
        <v>111.80371352785146</v>
      </c>
    </row>
    <row r="14" spans="1:22" x14ac:dyDescent="0.25">
      <c r="A14" s="91" t="s">
        <v>216</v>
      </c>
      <c r="B14" s="25">
        <v>960</v>
      </c>
      <c r="C14" s="25">
        <v>917</v>
      </c>
      <c r="D14" s="25">
        <v>859</v>
      </c>
      <c r="E14" s="25">
        <v>185</v>
      </c>
      <c r="F14" s="25">
        <v>153</v>
      </c>
      <c r="G14" s="25">
        <v>139</v>
      </c>
      <c r="H14" s="25"/>
      <c r="I14" s="25">
        <v>1122</v>
      </c>
      <c r="J14" s="25">
        <v>1041</v>
      </c>
      <c r="K14" s="25">
        <v>955</v>
      </c>
      <c r="L14" s="25">
        <v>285</v>
      </c>
      <c r="M14" s="25">
        <v>279</v>
      </c>
      <c r="N14" s="25">
        <v>260</v>
      </c>
      <c r="O14" s="25"/>
      <c r="P14" s="35">
        <f t="shared" si="7"/>
        <v>16.875</v>
      </c>
      <c r="Q14" s="35">
        <f t="shared" si="8"/>
        <v>13.522355507088331</v>
      </c>
      <c r="R14" s="35">
        <f t="shared" si="9"/>
        <v>11.175785797438882</v>
      </c>
      <c r="S14" s="35">
        <f t="shared" si="10"/>
        <v>54.054054054054056</v>
      </c>
      <c r="T14" s="35">
        <f t="shared" si="11"/>
        <v>82.35294117647058</v>
      </c>
      <c r="U14" s="35">
        <f t="shared" si="12"/>
        <v>87.050359712230218</v>
      </c>
    </row>
    <row r="15" spans="1:22" x14ac:dyDescent="0.25">
      <c r="A15" s="91" t="s">
        <v>217</v>
      </c>
      <c r="B15" s="25">
        <v>4155</v>
      </c>
      <c r="C15" s="25">
        <v>3819</v>
      </c>
      <c r="D15" s="25">
        <v>3387</v>
      </c>
      <c r="E15" s="25">
        <v>1058</v>
      </c>
      <c r="F15" s="25">
        <v>954</v>
      </c>
      <c r="G15" s="25">
        <v>869</v>
      </c>
      <c r="H15" s="25"/>
      <c r="I15" s="25">
        <v>5108</v>
      </c>
      <c r="J15" s="25">
        <v>4727</v>
      </c>
      <c r="K15" s="25">
        <v>4432</v>
      </c>
      <c r="L15" s="25">
        <v>1700</v>
      </c>
      <c r="M15" s="25">
        <v>1655</v>
      </c>
      <c r="N15" s="25">
        <v>1600</v>
      </c>
      <c r="O15" s="25"/>
      <c r="P15" s="35">
        <f t="shared" si="7"/>
        <v>22.936221419975933</v>
      </c>
      <c r="Q15" s="35">
        <f t="shared" si="8"/>
        <v>23.775857554333594</v>
      </c>
      <c r="R15" s="35">
        <f t="shared" si="9"/>
        <v>30.853262474165927</v>
      </c>
      <c r="S15" s="35">
        <f t="shared" si="10"/>
        <v>60.680529300567109</v>
      </c>
      <c r="T15" s="35">
        <f t="shared" si="11"/>
        <v>73.480083857442352</v>
      </c>
      <c r="U15" s="35">
        <f t="shared" si="12"/>
        <v>84.119677790563856</v>
      </c>
    </row>
    <row r="16" spans="1:22" x14ac:dyDescent="0.25">
      <c r="A16" s="91" t="s">
        <v>218</v>
      </c>
      <c r="B16" s="25">
        <v>1493</v>
      </c>
      <c r="C16" s="25">
        <v>1456</v>
      </c>
      <c r="D16" s="25">
        <v>1380</v>
      </c>
      <c r="E16" s="25">
        <v>431</v>
      </c>
      <c r="F16" s="25">
        <v>357</v>
      </c>
      <c r="G16" s="25">
        <v>301</v>
      </c>
      <c r="H16" s="25"/>
      <c r="I16" s="25">
        <v>1690</v>
      </c>
      <c r="J16" s="25">
        <v>1604</v>
      </c>
      <c r="K16" s="25">
        <v>1569</v>
      </c>
      <c r="L16" s="25">
        <v>641</v>
      </c>
      <c r="M16" s="25">
        <v>658</v>
      </c>
      <c r="N16" s="25">
        <v>645</v>
      </c>
      <c r="O16" s="25"/>
      <c r="P16" s="35">
        <f t="shared" si="7"/>
        <v>13.194909578030812</v>
      </c>
      <c r="Q16" s="35">
        <f t="shared" si="8"/>
        <v>10.164835164835164</v>
      </c>
      <c r="R16" s="35">
        <f t="shared" si="9"/>
        <v>13.695652173913043</v>
      </c>
      <c r="S16" s="35">
        <f t="shared" si="10"/>
        <v>48.72389791183295</v>
      </c>
      <c r="T16" s="35">
        <f t="shared" si="11"/>
        <v>84.313725490196077</v>
      </c>
      <c r="U16" s="35">
        <f t="shared" si="12"/>
        <v>114.28571428571428</v>
      </c>
    </row>
    <row r="17" spans="1:21" x14ac:dyDescent="0.25">
      <c r="A17" s="91" t="s">
        <v>219</v>
      </c>
      <c r="B17" s="25">
        <v>1662</v>
      </c>
      <c r="C17" s="25">
        <v>1618</v>
      </c>
      <c r="D17" s="25">
        <v>1515</v>
      </c>
      <c r="E17" s="25">
        <v>749</v>
      </c>
      <c r="F17" s="25">
        <v>647</v>
      </c>
      <c r="G17" s="25">
        <v>588</v>
      </c>
      <c r="H17" s="25"/>
      <c r="I17" s="25">
        <v>1897</v>
      </c>
      <c r="J17" s="25">
        <v>1823</v>
      </c>
      <c r="K17" s="25">
        <v>1772</v>
      </c>
      <c r="L17" s="25">
        <v>1231</v>
      </c>
      <c r="M17" s="25">
        <v>1223</v>
      </c>
      <c r="N17" s="25">
        <v>1146</v>
      </c>
      <c r="O17" s="25"/>
      <c r="P17" s="35">
        <f t="shared" si="7"/>
        <v>14.139590854392297</v>
      </c>
      <c r="Q17" s="35">
        <f t="shared" si="8"/>
        <v>12.669962917181707</v>
      </c>
      <c r="R17" s="35">
        <f t="shared" si="9"/>
        <v>16.963696369636963</v>
      </c>
      <c r="S17" s="35">
        <f t="shared" si="10"/>
        <v>64.352469959946589</v>
      </c>
      <c r="T17" s="35">
        <f t="shared" si="11"/>
        <v>89.026275115919631</v>
      </c>
      <c r="U17" s="35">
        <f t="shared" si="12"/>
        <v>94.897959183673478</v>
      </c>
    </row>
    <row r="18" spans="1:21" x14ac:dyDescent="0.25">
      <c r="A18" s="91" t="s">
        <v>220</v>
      </c>
      <c r="B18" s="25">
        <v>1185</v>
      </c>
      <c r="C18" s="25">
        <v>1172</v>
      </c>
      <c r="D18" s="25">
        <v>1031</v>
      </c>
      <c r="E18" s="25">
        <v>290</v>
      </c>
      <c r="F18" s="25">
        <v>253</v>
      </c>
      <c r="G18" s="25">
        <v>207</v>
      </c>
      <c r="H18" s="25"/>
      <c r="I18" s="25">
        <v>1462</v>
      </c>
      <c r="J18" s="25">
        <v>1392</v>
      </c>
      <c r="K18" s="25">
        <v>1342</v>
      </c>
      <c r="L18" s="25">
        <v>409</v>
      </c>
      <c r="M18" s="25">
        <v>412</v>
      </c>
      <c r="N18" s="25">
        <v>395</v>
      </c>
      <c r="O18" s="25"/>
      <c r="P18" s="35">
        <f t="shared" si="7"/>
        <v>23.375527426160335</v>
      </c>
      <c r="Q18" s="35">
        <f t="shared" si="8"/>
        <v>18.771331058020476</v>
      </c>
      <c r="R18" s="35">
        <f t="shared" si="9"/>
        <v>30.164888457807955</v>
      </c>
      <c r="S18" s="35">
        <f t="shared" si="10"/>
        <v>41.03448275862069</v>
      </c>
      <c r="T18" s="35">
        <f t="shared" si="11"/>
        <v>62.845849802371546</v>
      </c>
      <c r="U18" s="35">
        <f t="shared" si="12"/>
        <v>90.821256038647348</v>
      </c>
    </row>
    <row r="19" spans="1:21" ht="15" customHeight="1" x14ac:dyDescent="0.25">
      <c r="A19" s="91" t="s">
        <v>221</v>
      </c>
      <c r="B19" s="25">
        <v>15794</v>
      </c>
      <c r="C19" s="25">
        <v>15153</v>
      </c>
      <c r="D19" s="25">
        <v>13874</v>
      </c>
      <c r="E19" s="25">
        <v>3006</v>
      </c>
      <c r="F19" s="25">
        <v>2778</v>
      </c>
      <c r="G19" s="25">
        <v>2528</v>
      </c>
      <c r="H19" s="25"/>
      <c r="I19" s="25">
        <v>17229</v>
      </c>
      <c r="J19" s="25">
        <v>16208</v>
      </c>
      <c r="K19" s="25">
        <v>15439</v>
      </c>
      <c r="L19" s="25">
        <v>4773</v>
      </c>
      <c r="M19" s="25">
        <v>4620</v>
      </c>
      <c r="N19" s="25">
        <v>4358</v>
      </c>
      <c r="O19" s="25"/>
      <c r="P19" s="35">
        <f t="shared" si="7"/>
        <v>9.0857287577561099</v>
      </c>
      <c r="Q19" s="35">
        <f t="shared" si="8"/>
        <v>6.9623176928660993</v>
      </c>
      <c r="R19" s="35">
        <f t="shared" si="9"/>
        <v>11.280092258901542</v>
      </c>
      <c r="S19" s="35">
        <f t="shared" si="10"/>
        <v>58.78243512974052</v>
      </c>
      <c r="T19" s="35">
        <f t="shared" si="11"/>
        <v>66.306695464362846</v>
      </c>
      <c r="U19" s="35">
        <f t="shared" si="12"/>
        <v>72.389240506329116</v>
      </c>
    </row>
    <row r="20" spans="1:21" x14ac:dyDescent="0.25">
      <c r="A20" s="91" t="s">
        <v>222</v>
      </c>
      <c r="B20" s="25">
        <v>1815</v>
      </c>
      <c r="C20" s="25">
        <v>1745</v>
      </c>
      <c r="D20" s="25">
        <v>1571</v>
      </c>
      <c r="E20" s="25">
        <v>617</v>
      </c>
      <c r="F20" s="25">
        <v>580</v>
      </c>
      <c r="G20" s="25">
        <v>515</v>
      </c>
      <c r="H20" s="25"/>
      <c r="I20" s="25">
        <v>2304</v>
      </c>
      <c r="J20" s="25">
        <v>2126</v>
      </c>
      <c r="K20" s="25">
        <v>2018</v>
      </c>
      <c r="L20" s="25">
        <v>956</v>
      </c>
      <c r="M20" s="25">
        <v>913</v>
      </c>
      <c r="N20" s="25">
        <v>890</v>
      </c>
      <c r="O20" s="25"/>
      <c r="P20" s="35">
        <f t="shared" si="7"/>
        <v>26.942148760330582</v>
      </c>
      <c r="Q20" s="35">
        <f t="shared" si="8"/>
        <v>21.833810888252149</v>
      </c>
      <c r="R20" s="35">
        <f t="shared" si="9"/>
        <v>28.453214513049012</v>
      </c>
      <c r="S20" s="35">
        <f t="shared" si="10"/>
        <v>54.943273905996762</v>
      </c>
      <c r="T20" s="35">
        <f t="shared" si="11"/>
        <v>57.41379310344827</v>
      </c>
      <c r="U20" s="35">
        <f t="shared" si="12"/>
        <v>72.815533980582529</v>
      </c>
    </row>
    <row r="21" spans="1:21" x14ac:dyDescent="0.25">
      <c r="A21" s="91" t="s">
        <v>223</v>
      </c>
      <c r="B21" s="25">
        <v>2786</v>
      </c>
      <c r="C21" s="25">
        <v>2645</v>
      </c>
      <c r="D21" s="25">
        <v>2421</v>
      </c>
      <c r="E21" s="25">
        <v>571</v>
      </c>
      <c r="F21" s="25">
        <v>492</v>
      </c>
      <c r="G21" s="25">
        <v>455</v>
      </c>
      <c r="H21" s="25"/>
      <c r="I21" s="25">
        <v>3097</v>
      </c>
      <c r="J21" s="25">
        <v>2923</v>
      </c>
      <c r="K21" s="25">
        <v>2885</v>
      </c>
      <c r="L21" s="25">
        <v>858</v>
      </c>
      <c r="M21" s="25">
        <v>859</v>
      </c>
      <c r="N21" s="25">
        <v>816</v>
      </c>
      <c r="O21" s="25"/>
      <c r="P21" s="35">
        <f t="shared" si="7"/>
        <v>11.162957645369707</v>
      </c>
      <c r="Q21" s="35">
        <f t="shared" si="8"/>
        <v>10.51039697542533</v>
      </c>
      <c r="R21" s="35">
        <f t="shared" si="9"/>
        <v>19.165634035522512</v>
      </c>
      <c r="S21" s="35">
        <f t="shared" si="10"/>
        <v>50.262697022767078</v>
      </c>
      <c r="T21" s="35">
        <f t="shared" si="11"/>
        <v>74.59349593495935</v>
      </c>
      <c r="U21" s="35">
        <f t="shared" si="12"/>
        <v>79.340659340659343</v>
      </c>
    </row>
    <row r="22" spans="1:21" x14ac:dyDescent="0.25">
      <c r="A22" s="91" t="s">
        <v>224</v>
      </c>
      <c r="B22" s="25">
        <v>1977</v>
      </c>
      <c r="C22" s="25">
        <v>1889</v>
      </c>
      <c r="D22" s="25">
        <v>1698</v>
      </c>
      <c r="E22" s="25">
        <v>477</v>
      </c>
      <c r="F22" s="25">
        <v>405</v>
      </c>
      <c r="G22" s="25">
        <v>367</v>
      </c>
      <c r="H22" s="25"/>
      <c r="I22" s="25">
        <v>2050</v>
      </c>
      <c r="J22" s="25">
        <v>1936</v>
      </c>
      <c r="K22" s="25">
        <v>1877</v>
      </c>
      <c r="L22" s="25">
        <v>786</v>
      </c>
      <c r="M22" s="25">
        <v>755</v>
      </c>
      <c r="N22" s="25">
        <v>716</v>
      </c>
      <c r="O22" s="25"/>
      <c r="P22" s="35">
        <f t="shared" si="7"/>
        <v>3.6924633282751649</v>
      </c>
      <c r="Q22" s="35">
        <f t="shared" si="8"/>
        <v>2.4880889359449445</v>
      </c>
      <c r="R22" s="35">
        <f t="shared" si="9"/>
        <v>10.541813898704358</v>
      </c>
      <c r="S22" s="35">
        <f t="shared" si="10"/>
        <v>64.779874213836479</v>
      </c>
      <c r="T22" s="35">
        <f t="shared" si="11"/>
        <v>86.419753086419746</v>
      </c>
      <c r="U22" s="35">
        <f t="shared" si="12"/>
        <v>95.095367847411453</v>
      </c>
    </row>
    <row r="23" spans="1:21" x14ac:dyDescent="0.25">
      <c r="A23" s="91" t="s">
        <v>225</v>
      </c>
      <c r="B23" s="25">
        <v>104</v>
      </c>
      <c r="C23" s="25">
        <v>101</v>
      </c>
      <c r="D23" s="25">
        <v>86</v>
      </c>
      <c r="E23" s="25">
        <v>42</v>
      </c>
      <c r="F23" s="25">
        <v>40</v>
      </c>
      <c r="G23" s="25">
        <v>28</v>
      </c>
      <c r="H23" s="25"/>
      <c r="I23" s="25">
        <v>92</v>
      </c>
      <c r="J23" s="25">
        <v>87</v>
      </c>
      <c r="K23" s="25">
        <v>99</v>
      </c>
      <c r="L23" s="25">
        <v>48</v>
      </c>
      <c r="M23" s="25">
        <v>48</v>
      </c>
      <c r="N23" s="25">
        <v>60</v>
      </c>
      <c r="O23" s="25"/>
      <c r="P23" s="35">
        <f t="shared" si="7"/>
        <v>-11.538461538461538</v>
      </c>
      <c r="Q23" s="35">
        <f t="shared" si="8"/>
        <v>-13.861386138613863</v>
      </c>
      <c r="R23" s="35">
        <f t="shared" si="9"/>
        <v>15.11627906976744</v>
      </c>
      <c r="S23" s="35">
        <f t="shared" si="10"/>
        <v>14.285714285714285</v>
      </c>
      <c r="T23" s="35">
        <f t="shared" si="11"/>
        <v>20</v>
      </c>
      <c r="U23" s="35">
        <f t="shared" si="12"/>
        <v>114.28571428571428</v>
      </c>
    </row>
    <row r="24" spans="1:21" x14ac:dyDescent="0.25">
      <c r="A24" s="91" t="s">
        <v>226</v>
      </c>
      <c r="B24" s="25">
        <v>2454</v>
      </c>
      <c r="C24" s="25">
        <v>2393</v>
      </c>
      <c r="D24" s="25">
        <v>2112</v>
      </c>
      <c r="E24" s="25">
        <v>392</v>
      </c>
      <c r="F24" s="25">
        <v>336</v>
      </c>
      <c r="G24" s="25">
        <v>296</v>
      </c>
      <c r="H24" s="25"/>
      <c r="I24" s="25">
        <v>2567</v>
      </c>
      <c r="J24" s="25">
        <v>2410</v>
      </c>
      <c r="K24" s="25">
        <v>2356</v>
      </c>
      <c r="L24" s="25">
        <v>539</v>
      </c>
      <c r="M24" s="25">
        <v>517</v>
      </c>
      <c r="N24" s="25">
        <v>504</v>
      </c>
      <c r="O24" s="25"/>
      <c r="P24" s="35">
        <f t="shared" si="7"/>
        <v>4.604726976365118</v>
      </c>
      <c r="Q24" s="35">
        <f t="shared" si="8"/>
        <v>0.710405348934392</v>
      </c>
      <c r="R24" s="35">
        <f t="shared" si="9"/>
        <v>11.553030303030303</v>
      </c>
      <c r="S24" s="35">
        <f t="shared" si="10"/>
        <v>37.5</v>
      </c>
      <c r="T24" s="35">
        <f t="shared" si="11"/>
        <v>53.869047619047613</v>
      </c>
      <c r="U24" s="35">
        <f t="shared" si="12"/>
        <v>70.270270270270274</v>
      </c>
    </row>
    <row r="25" spans="1:21" x14ac:dyDescent="0.25">
      <c r="A25" s="91" t="s">
        <v>555</v>
      </c>
      <c r="B25" s="25">
        <v>221</v>
      </c>
      <c r="C25" s="25">
        <v>207</v>
      </c>
      <c r="D25" s="25">
        <v>194</v>
      </c>
      <c r="E25" s="25">
        <v>49</v>
      </c>
      <c r="F25" s="25">
        <v>38</v>
      </c>
      <c r="G25" s="25">
        <v>37</v>
      </c>
      <c r="H25" s="25"/>
      <c r="I25" s="25">
        <v>248</v>
      </c>
      <c r="J25" s="25">
        <v>232</v>
      </c>
      <c r="K25" s="25">
        <v>233</v>
      </c>
      <c r="L25" s="25">
        <v>66</v>
      </c>
      <c r="M25" s="25">
        <v>74</v>
      </c>
      <c r="N25" s="25">
        <v>64</v>
      </c>
      <c r="O25" s="25"/>
      <c r="P25" s="35">
        <f t="shared" si="7"/>
        <v>12.217194570135746</v>
      </c>
      <c r="Q25" s="35">
        <f t="shared" si="8"/>
        <v>12.077294685990339</v>
      </c>
      <c r="R25" s="35">
        <f t="shared" si="9"/>
        <v>20.103092783505154</v>
      </c>
      <c r="S25" s="35">
        <f t="shared" si="10"/>
        <v>34.693877551020407</v>
      </c>
      <c r="T25" s="35">
        <f t="shared" si="11"/>
        <v>94.73684210526315</v>
      </c>
      <c r="U25" s="35">
        <f t="shared" si="12"/>
        <v>72.972972972972968</v>
      </c>
    </row>
    <row r="26" spans="1:21" x14ac:dyDescent="0.25">
      <c r="A26" s="91" t="s">
        <v>227</v>
      </c>
      <c r="B26" s="25">
        <v>7169</v>
      </c>
      <c r="C26" s="25">
        <v>6756</v>
      </c>
      <c r="D26" s="25">
        <v>6397</v>
      </c>
      <c r="E26" s="25">
        <v>714</v>
      </c>
      <c r="F26" s="25">
        <v>618</v>
      </c>
      <c r="G26" s="25">
        <v>574</v>
      </c>
      <c r="H26" s="25"/>
      <c r="I26" s="25">
        <v>7366</v>
      </c>
      <c r="J26" s="25">
        <v>6931</v>
      </c>
      <c r="K26" s="25">
        <v>6787</v>
      </c>
      <c r="L26" s="25">
        <v>1038</v>
      </c>
      <c r="M26" s="25">
        <v>1010</v>
      </c>
      <c r="N26" s="25">
        <v>953</v>
      </c>
      <c r="O26" s="25"/>
      <c r="P26" s="35">
        <f t="shared" si="7"/>
        <v>2.7479425303389595</v>
      </c>
      <c r="Q26" s="35">
        <f t="shared" si="8"/>
        <v>2.5902901124925992</v>
      </c>
      <c r="R26" s="35">
        <f t="shared" si="9"/>
        <v>6.096607784899172</v>
      </c>
      <c r="S26" s="35">
        <f t="shared" si="10"/>
        <v>45.378151260504204</v>
      </c>
      <c r="T26" s="35">
        <f t="shared" si="11"/>
        <v>63.430420711974108</v>
      </c>
      <c r="U26" s="35">
        <f t="shared" si="12"/>
        <v>66.027874564459935</v>
      </c>
    </row>
    <row r="27" spans="1:21" x14ac:dyDescent="0.25">
      <c r="A27" s="91" t="s">
        <v>228</v>
      </c>
      <c r="B27" s="25">
        <v>628</v>
      </c>
      <c r="C27" s="25">
        <v>614</v>
      </c>
      <c r="D27" s="25">
        <v>549</v>
      </c>
      <c r="E27" s="25">
        <v>250</v>
      </c>
      <c r="F27" s="25">
        <v>213</v>
      </c>
      <c r="G27" s="25">
        <v>199</v>
      </c>
      <c r="H27" s="25"/>
      <c r="I27" s="25">
        <v>772</v>
      </c>
      <c r="J27" s="25">
        <v>746</v>
      </c>
      <c r="K27" s="25">
        <v>730</v>
      </c>
      <c r="L27" s="25">
        <v>452</v>
      </c>
      <c r="M27" s="25">
        <v>458</v>
      </c>
      <c r="N27" s="25">
        <v>424</v>
      </c>
      <c r="O27" s="25"/>
      <c r="P27" s="35">
        <f t="shared" si="7"/>
        <v>22.929936305732486</v>
      </c>
      <c r="Q27" s="35">
        <f t="shared" si="8"/>
        <v>21.498371335504888</v>
      </c>
      <c r="R27" s="35">
        <f t="shared" si="9"/>
        <v>32.96903460837887</v>
      </c>
      <c r="S27" s="35">
        <f t="shared" si="10"/>
        <v>80.800000000000011</v>
      </c>
      <c r="T27" s="35">
        <f t="shared" si="11"/>
        <v>115.02347417840375</v>
      </c>
      <c r="U27" s="35">
        <f t="shared" si="12"/>
        <v>113.06532663316582</v>
      </c>
    </row>
    <row r="28" spans="1:21" x14ac:dyDescent="0.25">
      <c r="A28" s="91" t="s">
        <v>229</v>
      </c>
      <c r="B28" s="25">
        <v>3730</v>
      </c>
      <c r="C28" s="25">
        <v>3594</v>
      </c>
      <c r="D28" s="25">
        <v>3244</v>
      </c>
      <c r="E28" s="25">
        <v>575</v>
      </c>
      <c r="F28" s="25">
        <v>453</v>
      </c>
      <c r="G28" s="25">
        <v>407</v>
      </c>
      <c r="H28" s="25"/>
      <c r="I28" s="25">
        <v>3985</v>
      </c>
      <c r="J28" s="25">
        <v>3815</v>
      </c>
      <c r="K28" s="25">
        <v>3588</v>
      </c>
      <c r="L28" s="25">
        <v>805</v>
      </c>
      <c r="M28" s="25">
        <v>803</v>
      </c>
      <c r="N28" s="25">
        <v>770</v>
      </c>
      <c r="O28" s="25"/>
      <c r="P28" s="35">
        <f t="shared" si="7"/>
        <v>6.8364611260053625</v>
      </c>
      <c r="Q28" s="35">
        <f t="shared" si="8"/>
        <v>6.1491374513077357</v>
      </c>
      <c r="R28" s="35">
        <f t="shared" si="9"/>
        <v>10.60419235511714</v>
      </c>
      <c r="S28" s="35">
        <f t="shared" si="10"/>
        <v>40</v>
      </c>
      <c r="T28" s="35">
        <f t="shared" si="11"/>
        <v>77.262693156732894</v>
      </c>
      <c r="U28" s="35">
        <f t="shared" si="12"/>
        <v>89.189189189189193</v>
      </c>
    </row>
    <row r="29" spans="1:21" x14ac:dyDescent="0.25">
      <c r="A29" s="91" t="s">
        <v>230</v>
      </c>
      <c r="B29" s="25">
        <v>1386</v>
      </c>
      <c r="C29" s="25">
        <v>1332</v>
      </c>
      <c r="D29" s="25">
        <v>1302</v>
      </c>
      <c r="E29" s="25">
        <v>302</v>
      </c>
      <c r="F29" s="25">
        <v>262</v>
      </c>
      <c r="G29" s="25">
        <v>220</v>
      </c>
      <c r="H29" s="25"/>
      <c r="I29" s="25">
        <v>1360</v>
      </c>
      <c r="J29" s="25">
        <v>1249</v>
      </c>
      <c r="K29" s="25">
        <v>1260</v>
      </c>
      <c r="L29" s="25">
        <v>474</v>
      </c>
      <c r="M29" s="25">
        <v>476</v>
      </c>
      <c r="N29" s="25">
        <v>446</v>
      </c>
      <c r="O29" s="25"/>
      <c r="P29" s="35">
        <f t="shared" si="7"/>
        <v>-1.875901875901876</v>
      </c>
      <c r="Q29" s="35">
        <f t="shared" si="8"/>
        <v>-6.2312312312312308</v>
      </c>
      <c r="R29" s="35">
        <f t="shared" si="9"/>
        <v>-3.225806451612903</v>
      </c>
      <c r="S29" s="35">
        <f t="shared" si="10"/>
        <v>56.953642384105962</v>
      </c>
      <c r="T29" s="35">
        <f t="shared" si="11"/>
        <v>81.679389312977108</v>
      </c>
      <c r="U29" s="35">
        <f t="shared" si="12"/>
        <v>102.72727272727273</v>
      </c>
    </row>
    <row r="30" spans="1:21" x14ac:dyDescent="0.25">
      <c r="A30" s="91" t="s">
        <v>231</v>
      </c>
      <c r="B30" s="25">
        <v>2806</v>
      </c>
      <c r="C30" s="25">
        <v>2707</v>
      </c>
      <c r="D30" s="25">
        <v>2545</v>
      </c>
      <c r="E30" s="25">
        <v>433</v>
      </c>
      <c r="F30" s="25">
        <v>375</v>
      </c>
      <c r="G30" s="25">
        <v>322</v>
      </c>
      <c r="H30" s="25"/>
      <c r="I30" s="25">
        <v>3239</v>
      </c>
      <c r="J30" s="25">
        <v>3074</v>
      </c>
      <c r="K30" s="25">
        <v>2978</v>
      </c>
      <c r="L30" s="25">
        <v>725</v>
      </c>
      <c r="M30" s="25">
        <v>713</v>
      </c>
      <c r="N30" s="25">
        <v>687</v>
      </c>
      <c r="O30" s="25"/>
      <c r="P30" s="35">
        <f t="shared" si="7"/>
        <v>15.431218816821099</v>
      </c>
      <c r="Q30" s="35">
        <f t="shared" si="8"/>
        <v>13.557443664573329</v>
      </c>
      <c r="R30" s="35">
        <f t="shared" si="9"/>
        <v>17.013752455795679</v>
      </c>
      <c r="S30" s="35">
        <f t="shared" si="10"/>
        <v>67.4364896073903</v>
      </c>
      <c r="T30" s="35">
        <f t="shared" si="11"/>
        <v>90.133333333333326</v>
      </c>
      <c r="U30" s="35">
        <f t="shared" si="12"/>
        <v>113.35403726708076</v>
      </c>
    </row>
    <row r="31" spans="1:21" x14ac:dyDescent="0.25">
      <c r="A31" s="91" t="s">
        <v>232</v>
      </c>
      <c r="B31" s="25">
        <v>4028</v>
      </c>
      <c r="C31" s="25">
        <v>3847</v>
      </c>
      <c r="D31" s="25">
        <v>3445</v>
      </c>
      <c r="E31" s="25">
        <v>458</v>
      </c>
      <c r="F31" s="25">
        <v>394</v>
      </c>
      <c r="G31" s="25">
        <v>340</v>
      </c>
      <c r="H31" s="25"/>
      <c r="I31" s="25">
        <v>4690</v>
      </c>
      <c r="J31" s="25">
        <v>4443</v>
      </c>
      <c r="K31" s="25">
        <v>4283</v>
      </c>
      <c r="L31" s="25">
        <v>716</v>
      </c>
      <c r="M31" s="25">
        <v>715</v>
      </c>
      <c r="N31" s="25">
        <v>684</v>
      </c>
      <c r="O31" s="25"/>
      <c r="P31" s="35">
        <f t="shared" si="7"/>
        <v>16.434955312810327</v>
      </c>
      <c r="Q31" s="35">
        <f t="shared" si="8"/>
        <v>15.492591629841435</v>
      </c>
      <c r="R31" s="35">
        <f t="shared" si="9"/>
        <v>24.32510885341074</v>
      </c>
      <c r="S31" s="35">
        <f t="shared" si="10"/>
        <v>56.331877729257641</v>
      </c>
      <c r="T31" s="35">
        <f t="shared" si="11"/>
        <v>81.472081218274113</v>
      </c>
      <c r="U31" s="35">
        <f t="shared" si="12"/>
        <v>101.17647058823529</v>
      </c>
    </row>
    <row r="32" spans="1:21" x14ac:dyDescent="0.25">
      <c r="A32" s="91" t="s">
        <v>233</v>
      </c>
      <c r="B32" s="25">
        <v>410</v>
      </c>
      <c r="C32" s="25">
        <v>400</v>
      </c>
      <c r="D32" s="25">
        <v>357</v>
      </c>
      <c r="E32" s="25">
        <v>115</v>
      </c>
      <c r="F32" s="25">
        <v>91</v>
      </c>
      <c r="G32" s="25">
        <v>73</v>
      </c>
      <c r="H32" s="25"/>
      <c r="I32" s="25">
        <v>461</v>
      </c>
      <c r="J32" s="25">
        <v>429</v>
      </c>
      <c r="K32" s="25">
        <v>419</v>
      </c>
      <c r="L32" s="25">
        <v>142</v>
      </c>
      <c r="M32" s="25">
        <v>150</v>
      </c>
      <c r="N32" s="25">
        <v>148</v>
      </c>
      <c r="O32" s="25"/>
      <c r="P32" s="35">
        <f t="shared" si="7"/>
        <v>12.439024390243903</v>
      </c>
      <c r="Q32" s="35">
        <f t="shared" si="8"/>
        <v>7.2499999999999991</v>
      </c>
      <c r="R32" s="35">
        <f t="shared" si="9"/>
        <v>17.366946778711483</v>
      </c>
      <c r="S32" s="35">
        <f t="shared" si="10"/>
        <v>23.478260869565219</v>
      </c>
      <c r="T32" s="35">
        <f t="shared" si="11"/>
        <v>64.835164835164832</v>
      </c>
      <c r="U32" s="35">
        <f t="shared" si="12"/>
        <v>102.73972602739727</v>
      </c>
    </row>
    <row r="33" spans="1:21" x14ac:dyDescent="0.25">
      <c r="A33" s="91" t="s">
        <v>234</v>
      </c>
      <c r="B33" s="25">
        <v>156</v>
      </c>
      <c r="C33" s="25">
        <v>160</v>
      </c>
      <c r="D33" s="25">
        <v>138</v>
      </c>
      <c r="E33" s="25">
        <v>43</v>
      </c>
      <c r="F33" s="25">
        <v>32</v>
      </c>
      <c r="G33" s="25">
        <v>28</v>
      </c>
      <c r="H33" s="25"/>
      <c r="I33" s="25">
        <v>88</v>
      </c>
      <c r="J33" s="25">
        <v>91</v>
      </c>
      <c r="K33" s="25">
        <v>111</v>
      </c>
      <c r="L33" s="25">
        <v>54</v>
      </c>
      <c r="M33" s="25">
        <v>54</v>
      </c>
      <c r="N33" s="25">
        <v>55</v>
      </c>
      <c r="O33" s="25"/>
      <c r="P33" s="35">
        <f t="shared" si="7"/>
        <v>-43.589743589743591</v>
      </c>
      <c r="Q33" s="35">
        <f t="shared" si="8"/>
        <v>-43.125</v>
      </c>
      <c r="R33" s="35">
        <f t="shared" si="9"/>
        <v>-19.565217391304348</v>
      </c>
      <c r="S33" s="35">
        <f t="shared" si="10"/>
        <v>25.581395348837212</v>
      </c>
      <c r="T33" s="35">
        <f t="shared" si="11"/>
        <v>68.75</v>
      </c>
      <c r="U33" s="35">
        <f t="shared" si="12"/>
        <v>96.428571428571431</v>
      </c>
    </row>
    <row r="34" spans="1:21" x14ac:dyDescent="0.25">
      <c r="A34" s="91" t="s">
        <v>235</v>
      </c>
      <c r="B34" s="25">
        <v>1916</v>
      </c>
      <c r="C34" s="25">
        <v>1848</v>
      </c>
      <c r="D34" s="25">
        <v>1701</v>
      </c>
      <c r="E34" s="25">
        <v>327</v>
      </c>
      <c r="F34" s="25">
        <v>254</v>
      </c>
      <c r="G34" s="25">
        <v>212</v>
      </c>
      <c r="H34" s="25"/>
      <c r="I34" s="25">
        <v>2161</v>
      </c>
      <c r="J34" s="25">
        <v>2028</v>
      </c>
      <c r="K34" s="25">
        <v>1903</v>
      </c>
      <c r="L34" s="25">
        <v>458</v>
      </c>
      <c r="M34" s="25">
        <v>465</v>
      </c>
      <c r="N34" s="25">
        <v>437</v>
      </c>
      <c r="O34" s="25"/>
      <c r="P34" s="35">
        <f t="shared" si="7"/>
        <v>12.78705636743215</v>
      </c>
      <c r="Q34" s="35">
        <f t="shared" si="8"/>
        <v>9.7402597402597415</v>
      </c>
      <c r="R34" s="35">
        <f t="shared" si="9"/>
        <v>11.875367430922987</v>
      </c>
      <c r="S34" s="35">
        <f t="shared" si="10"/>
        <v>40.061162079510702</v>
      </c>
      <c r="T34" s="35">
        <f t="shared" si="11"/>
        <v>83.070866141732282</v>
      </c>
      <c r="U34" s="35">
        <f t="shared" si="12"/>
        <v>106.13207547169812</v>
      </c>
    </row>
    <row r="35" spans="1:21" x14ac:dyDescent="0.25">
      <c r="A35" s="91" t="s">
        <v>236</v>
      </c>
      <c r="B35" s="25">
        <v>11789</v>
      </c>
      <c r="C35" s="25">
        <v>10920</v>
      </c>
      <c r="D35" s="25">
        <v>9932</v>
      </c>
      <c r="E35" s="25">
        <v>1187</v>
      </c>
      <c r="F35" s="25">
        <v>1005</v>
      </c>
      <c r="G35" s="25">
        <v>886</v>
      </c>
      <c r="H35" s="25"/>
      <c r="I35" s="25">
        <v>12103</v>
      </c>
      <c r="J35" s="25">
        <v>11244</v>
      </c>
      <c r="K35" s="25">
        <v>10491</v>
      </c>
      <c r="L35" s="25">
        <v>1553</v>
      </c>
      <c r="M35" s="25">
        <v>1545</v>
      </c>
      <c r="N35" s="25">
        <v>1493</v>
      </c>
      <c r="O35" s="25"/>
      <c r="P35" s="35">
        <f t="shared" si="7"/>
        <v>2.6634998727627446</v>
      </c>
      <c r="Q35" s="35">
        <f t="shared" si="8"/>
        <v>2.9670329670329667</v>
      </c>
      <c r="R35" s="35">
        <f t="shared" si="9"/>
        <v>5.6282722513088999</v>
      </c>
      <c r="S35" s="35">
        <f t="shared" si="10"/>
        <v>30.834035383319293</v>
      </c>
      <c r="T35" s="35">
        <f t="shared" si="11"/>
        <v>53.731343283582092</v>
      </c>
      <c r="U35" s="35">
        <f t="shared" si="12"/>
        <v>68.510158013544014</v>
      </c>
    </row>
    <row r="36" spans="1:21" x14ac:dyDescent="0.25">
      <c r="A36" s="91" t="s">
        <v>237</v>
      </c>
      <c r="B36" s="25">
        <v>831</v>
      </c>
      <c r="C36" s="25">
        <v>788</v>
      </c>
      <c r="D36" s="25">
        <v>723</v>
      </c>
      <c r="E36" s="25">
        <v>94</v>
      </c>
      <c r="F36" s="25">
        <v>69</v>
      </c>
      <c r="G36" s="25">
        <v>57</v>
      </c>
      <c r="H36" s="25"/>
      <c r="I36" s="25">
        <v>985</v>
      </c>
      <c r="J36" s="25">
        <v>915</v>
      </c>
      <c r="K36" s="25">
        <v>872</v>
      </c>
      <c r="L36" s="25">
        <v>137</v>
      </c>
      <c r="M36" s="25">
        <v>141</v>
      </c>
      <c r="N36" s="25">
        <v>137</v>
      </c>
      <c r="O36" s="25"/>
      <c r="P36" s="35">
        <f t="shared" si="7"/>
        <v>18.531889290012032</v>
      </c>
      <c r="Q36" s="35">
        <f t="shared" si="8"/>
        <v>16.116751269035532</v>
      </c>
      <c r="R36" s="35">
        <f t="shared" si="9"/>
        <v>20.608575380359611</v>
      </c>
      <c r="S36" s="35">
        <f t="shared" si="10"/>
        <v>45.744680851063826</v>
      </c>
      <c r="T36" s="35">
        <f t="shared" si="11"/>
        <v>104.34782608695652</v>
      </c>
      <c r="U36" s="35">
        <f t="shared" si="12"/>
        <v>140.35087719298244</v>
      </c>
    </row>
    <row r="37" spans="1:21" x14ac:dyDescent="0.25">
      <c r="A37" s="91" t="s">
        <v>238</v>
      </c>
      <c r="B37" s="25">
        <v>604</v>
      </c>
      <c r="C37" s="25">
        <v>619</v>
      </c>
      <c r="D37" s="25">
        <v>557</v>
      </c>
      <c r="E37" s="25">
        <v>110</v>
      </c>
      <c r="F37" s="25">
        <v>89</v>
      </c>
      <c r="G37" s="25">
        <v>74</v>
      </c>
      <c r="H37" s="25"/>
      <c r="I37" s="25">
        <v>701</v>
      </c>
      <c r="J37" s="25">
        <v>646</v>
      </c>
      <c r="K37" s="25">
        <v>653</v>
      </c>
      <c r="L37" s="25">
        <v>202</v>
      </c>
      <c r="M37" s="25">
        <v>193</v>
      </c>
      <c r="N37" s="25">
        <v>167</v>
      </c>
      <c r="O37" s="25"/>
      <c r="P37" s="35">
        <f t="shared" si="7"/>
        <v>16.059602649006621</v>
      </c>
      <c r="Q37" s="35">
        <f t="shared" si="8"/>
        <v>4.3618739903069468</v>
      </c>
      <c r="R37" s="35">
        <f t="shared" si="9"/>
        <v>17.235188509874327</v>
      </c>
      <c r="S37" s="35">
        <f t="shared" si="10"/>
        <v>83.636363636363626</v>
      </c>
      <c r="T37" s="35">
        <f t="shared" si="11"/>
        <v>116.85393258426966</v>
      </c>
      <c r="U37" s="35">
        <f t="shared" si="12"/>
        <v>125.67567567567568</v>
      </c>
    </row>
    <row r="38" spans="1:21" x14ac:dyDescent="0.25">
      <c r="A38" s="91" t="s">
        <v>239</v>
      </c>
      <c r="B38" s="25">
        <v>4456</v>
      </c>
      <c r="C38" s="25">
        <v>4279</v>
      </c>
      <c r="D38" s="25">
        <v>3955</v>
      </c>
      <c r="E38" s="25">
        <v>609</v>
      </c>
      <c r="F38" s="25">
        <v>516</v>
      </c>
      <c r="G38" s="25">
        <v>469</v>
      </c>
      <c r="H38" s="25"/>
      <c r="I38" s="25">
        <v>4650</v>
      </c>
      <c r="J38" s="25">
        <v>4387</v>
      </c>
      <c r="K38" s="25">
        <v>4223</v>
      </c>
      <c r="L38" s="25">
        <v>850</v>
      </c>
      <c r="M38" s="25">
        <v>855</v>
      </c>
      <c r="N38" s="25">
        <v>803</v>
      </c>
      <c r="O38" s="25"/>
      <c r="P38" s="35">
        <f t="shared" si="7"/>
        <v>4.3536804308797121</v>
      </c>
      <c r="Q38" s="35">
        <f t="shared" si="8"/>
        <v>2.5239541949053517</v>
      </c>
      <c r="R38" s="35">
        <f t="shared" si="9"/>
        <v>6.7762326169405824</v>
      </c>
      <c r="S38" s="35">
        <f t="shared" si="10"/>
        <v>39.573070607553369</v>
      </c>
      <c r="T38" s="35">
        <f t="shared" si="11"/>
        <v>65.697674418604649</v>
      </c>
      <c r="U38" s="35">
        <f t="shared" si="12"/>
        <v>71.215351812366734</v>
      </c>
    </row>
    <row r="39" spans="1:21" x14ac:dyDescent="0.25">
      <c r="A39" s="91" t="s">
        <v>240</v>
      </c>
      <c r="B39" s="25">
        <v>2985</v>
      </c>
      <c r="C39" s="25">
        <v>2748</v>
      </c>
      <c r="D39" s="25">
        <v>2584</v>
      </c>
      <c r="E39" s="25">
        <v>503</v>
      </c>
      <c r="F39" s="25">
        <v>425</v>
      </c>
      <c r="G39" s="25">
        <v>365</v>
      </c>
      <c r="H39" s="25"/>
      <c r="I39" s="25">
        <v>3118</v>
      </c>
      <c r="J39" s="25">
        <v>2879</v>
      </c>
      <c r="K39" s="25">
        <v>2695</v>
      </c>
      <c r="L39" s="25">
        <v>570</v>
      </c>
      <c r="M39" s="25">
        <v>583</v>
      </c>
      <c r="N39" s="25">
        <v>572</v>
      </c>
      <c r="O39" s="25"/>
      <c r="P39" s="35">
        <f t="shared" si="7"/>
        <v>4.4556113902847567</v>
      </c>
      <c r="Q39" s="35">
        <f t="shared" si="8"/>
        <v>4.7671033478893738</v>
      </c>
      <c r="R39" s="35">
        <f t="shared" si="9"/>
        <v>4.2956656346749229</v>
      </c>
      <c r="S39" s="35">
        <f t="shared" si="10"/>
        <v>13.320079522862823</v>
      </c>
      <c r="T39" s="35">
        <f t="shared" si="11"/>
        <v>37.176470588235297</v>
      </c>
      <c r="U39" s="35">
        <f t="shared" si="12"/>
        <v>56.712328767123289</v>
      </c>
    </row>
    <row r="40" spans="1:21" x14ac:dyDescent="0.25">
      <c r="A40" s="91" t="s">
        <v>241</v>
      </c>
      <c r="B40" s="25">
        <v>4605</v>
      </c>
      <c r="C40" s="25">
        <v>4228</v>
      </c>
      <c r="D40" s="25">
        <v>3897</v>
      </c>
      <c r="E40" s="25">
        <v>675</v>
      </c>
      <c r="F40" s="25">
        <v>596</v>
      </c>
      <c r="G40" s="25">
        <v>515</v>
      </c>
      <c r="H40" s="25"/>
      <c r="I40" s="25">
        <v>4675</v>
      </c>
      <c r="J40" s="25">
        <v>4311</v>
      </c>
      <c r="K40" s="25">
        <v>4143</v>
      </c>
      <c r="L40" s="25">
        <v>832</v>
      </c>
      <c r="M40" s="25">
        <v>821</v>
      </c>
      <c r="N40" s="25">
        <v>814</v>
      </c>
      <c r="O40" s="25"/>
      <c r="P40" s="35">
        <f t="shared" si="7"/>
        <v>1.5200868621064061</v>
      </c>
      <c r="Q40" s="35">
        <f t="shared" si="8"/>
        <v>1.9631031220435196</v>
      </c>
      <c r="R40" s="35">
        <f t="shared" si="9"/>
        <v>6.3125481139337953</v>
      </c>
      <c r="S40" s="35">
        <f t="shared" si="10"/>
        <v>23.25925925925926</v>
      </c>
      <c r="T40" s="35">
        <f t="shared" si="11"/>
        <v>37.75167785234899</v>
      </c>
      <c r="U40" s="35">
        <f t="shared" si="12"/>
        <v>58.058252427184463</v>
      </c>
    </row>
    <row r="41" spans="1:21" x14ac:dyDescent="0.25">
      <c r="A41" s="91" t="s">
        <v>242</v>
      </c>
      <c r="B41" s="25">
        <v>1508</v>
      </c>
      <c r="C41" s="25">
        <v>1354</v>
      </c>
      <c r="D41" s="25">
        <v>1249</v>
      </c>
      <c r="E41" s="25">
        <v>233</v>
      </c>
      <c r="F41" s="25">
        <v>190</v>
      </c>
      <c r="G41" s="25">
        <v>169</v>
      </c>
      <c r="H41" s="25"/>
      <c r="I41" s="25">
        <v>1542</v>
      </c>
      <c r="J41" s="25">
        <v>1403</v>
      </c>
      <c r="K41" s="25">
        <v>1342</v>
      </c>
      <c r="L41" s="25">
        <v>296</v>
      </c>
      <c r="M41" s="25">
        <v>307</v>
      </c>
      <c r="N41" s="25">
        <v>297</v>
      </c>
      <c r="O41" s="25"/>
      <c r="P41" s="35">
        <f t="shared" si="7"/>
        <v>2.2546419098143233</v>
      </c>
      <c r="Q41" s="35">
        <f t="shared" si="8"/>
        <v>3.6189069423929099</v>
      </c>
      <c r="R41" s="35">
        <f t="shared" si="9"/>
        <v>7.4459567654123298</v>
      </c>
      <c r="S41" s="35">
        <f t="shared" si="10"/>
        <v>27.038626609442062</v>
      </c>
      <c r="T41" s="35">
        <f t="shared" si="11"/>
        <v>61.578947368421055</v>
      </c>
      <c r="U41" s="35">
        <f t="shared" si="12"/>
        <v>75.739644970414204</v>
      </c>
    </row>
    <row r="42" spans="1:21" x14ac:dyDescent="0.25">
      <c r="A42" s="91" t="s">
        <v>243</v>
      </c>
      <c r="B42" s="25">
        <v>3019</v>
      </c>
      <c r="C42" s="25">
        <v>2753</v>
      </c>
      <c r="D42" s="25">
        <v>2519</v>
      </c>
      <c r="E42" s="25">
        <v>388</v>
      </c>
      <c r="F42" s="25">
        <v>324</v>
      </c>
      <c r="G42" s="25">
        <v>274</v>
      </c>
      <c r="H42" s="25"/>
      <c r="I42" s="25">
        <v>3219</v>
      </c>
      <c r="J42" s="25">
        <v>2951</v>
      </c>
      <c r="K42" s="25">
        <v>2715</v>
      </c>
      <c r="L42" s="25">
        <v>501</v>
      </c>
      <c r="M42" s="25">
        <v>506</v>
      </c>
      <c r="N42" s="25">
        <v>487</v>
      </c>
      <c r="O42" s="25"/>
      <c r="P42" s="35">
        <f t="shared" si="7"/>
        <v>6.6247101689301093</v>
      </c>
      <c r="Q42" s="35">
        <f t="shared" si="8"/>
        <v>7.1921540138031244</v>
      </c>
      <c r="R42" s="35">
        <f t="shared" si="9"/>
        <v>7.7808654227868201</v>
      </c>
      <c r="S42" s="35">
        <f t="shared" si="10"/>
        <v>29.123711340206189</v>
      </c>
      <c r="T42" s="35">
        <f t="shared" si="11"/>
        <v>56.172839506172842</v>
      </c>
      <c r="U42" s="35">
        <f t="shared" si="12"/>
        <v>77.737226277372258</v>
      </c>
    </row>
    <row r="43" spans="1:21" x14ac:dyDescent="0.25">
      <c r="A43" s="91" t="s">
        <v>244</v>
      </c>
      <c r="B43" s="25">
        <v>3123</v>
      </c>
      <c r="C43" s="25">
        <v>2824</v>
      </c>
      <c r="D43" s="25">
        <v>2482</v>
      </c>
      <c r="E43" s="25">
        <v>477</v>
      </c>
      <c r="F43" s="25">
        <v>421</v>
      </c>
      <c r="G43" s="25">
        <v>360</v>
      </c>
      <c r="H43" s="25"/>
      <c r="I43" s="25">
        <v>3140</v>
      </c>
      <c r="J43" s="25">
        <v>2815</v>
      </c>
      <c r="K43" s="25">
        <v>2624</v>
      </c>
      <c r="L43" s="25">
        <v>632</v>
      </c>
      <c r="M43" s="25">
        <v>630</v>
      </c>
      <c r="N43" s="25">
        <v>631</v>
      </c>
      <c r="O43" s="25"/>
      <c r="P43" s="35">
        <f t="shared" si="7"/>
        <v>0.54434838296509758</v>
      </c>
      <c r="Q43" s="35">
        <f t="shared" si="8"/>
        <v>-0.31869688385269118</v>
      </c>
      <c r="R43" s="35">
        <f t="shared" si="9"/>
        <v>5.7211925866236903</v>
      </c>
      <c r="S43" s="35">
        <f t="shared" si="10"/>
        <v>32.494758909853246</v>
      </c>
      <c r="T43" s="35">
        <f t="shared" si="11"/>
        <v>49.643705463182897</v>
      </c>
      <c r="U43" s="35">
        <f t="shared" si="12"/>
        <v>75.277777777777771</v>
      </c>
    </row>
    <row r="44" spans="1:21" x14ac:dyDescent="0.25">
      <c r="A44" s="91" t="s">
        <v>245</v>
      </c>
      <c r="B44" s="25">
        <v>1417</v>
      </c>
      <c r="C44" s="25">
        <v>1292</v>
      </c>
      <c r="D44" s="25">
        <v>1076</v>
      </c>
      <c r="E44" s="25">
        <v>96</v>
      </c>
      <c r="F44" s="25">
        <v>82</v>
      </c>
      <c r="G44" s="25">
        <v>73</v>
      </c>
      <c r="H44" s="25"/>
      <c r="I44" s="25">
        <v>1305</v>
      </c>
      <c r="J44" s="25">
        <v>1256</v>
      </c>
      <c r="K44" s="25">
        <v>1210</v>
      </c>
      <c r="L44" s="25">
        <v>155</v>
      </c>
      <c r="M44" s="25">
        <v>148</v>
      </c>
      <c r="N44" s="25">
        <v>137</v>
      </c>
      <c r="O44" s="25"/>
      <c r="P44" s="35">
        <f t="shared" si="7"/>
        <v>-7.9040225829216659</v>
      </c>
      <c r="Q44" s="35">
        <f t="shared" si="8"/>
        <v>-2.7863777089783279</v>
      </c>
      <c r="R44" s="35">
        <f t="shared" si="9"/>
        <v>12.453531598513012</v>
      </c>
      <c r="S44" s="35">
        <f t="shared" si="10"/>
        <v>61.458333333333336</v>
      </c>
      <c r="T44" s="35">
        <f t="shared" si="11"/>
        <v>80.487804878048792</v>
      </c>
      <c r="U44" s="35">
        <f t="shared" si="12"/>
        <v>87.671232876712324</v>
      </c>
    </row>
    <row r="45" spans="1:21" x14ac:dyDescent="0.25">
      <c r="A45" s="91" t="s">
        <v>246</v>
      </c>
      <c r="B45" s="25">
        <v>16623</v>
      </c>
      <c r="C45" s="25">
        <v>15561</v>
      </c>
      <c r="D45" s="25">
        <v>14535</v>
      </c>
      <c r="E45" s="25">
        <v>2103</v>
      </c>
      <c r="F45" s="25">
        <v>1883</v>
      </c>
      <c r="G45" s="25">
        <v>1682</v>
      </c>
      <c r="H45" s="25"/>
      <c r="I45" s="25">
        <v>17072</v>
      </c>
      <c r="J45" s="25">
        <v>16008</v>
      </c>
      <c r="K45" s="25">
        <v>15422</v>
      </c>
      <c r="L45" s="25">
        <v>3276</v>
      </c>
      <c r="M45" s="25">
        <v>3193</v>
      </c>
      <c r="N45" s="25">
        <v>2995</v>
      </c>
      <c r="O45" s="25"/>
      <c r="P45" s="35">
        <f t="shared" si="7"/>
        <v>2.701076821271732</v>
      </c>
      <c r="Q45" s="35">
        <f t="shared" si="8"/>
        <v>2.8725660304607672</v>
      </c>
      <c r="R45" s="35">
        <f t="shared" si="9"/>
        <v>6.1025111799105609</v>
      </c>
      <c r="S45" s="35">
        <f t="shared" si="10"/>
        <v>55.777460770328105</v>
      </c>
      <c r="T45" s="35">
        <f t="shared" si="11"/>
        <v>69.569835369091876</v>
      </c>
      <c r="U45" s="35">
        <f t="shared" si="12"/>
        <v>78.061831153388823</v>
      </c>
    </row>
    <row r="46" spans="1:21" x14ac:dyDescent="0.25">
      <c r="A46" s="91" t="s">
        <v>247</v>
      </c>
      <c r="B46" s="25">
        <v>6540</v>
      </c>
      <c r="C46" s="25">
        <v>6136</v>
      </c>
      <c r="D46" s="25">
        <v>5668</v>
      </c>
      <c r="E46" s="25">
        <v>785</v>
      </c>
      <c r="F46" s="25">
        <v>690</v>
      </c>
      <c r="G46" s="25">
        <v>582</v>
      </c>
      <c r="H46" s="25"/>
      <c r="I46" s="25">
        <v>6339</v>
      </c>
      <c r="J46" s="25">
        <v>5907</v>
      </c>
      <c r="K46" s="25">
        <v>5739</v>
      </c>
      <c r="L46" s="25">
        <v>1102</v>
      </c>
      <c r="M46" s="25">
        <v>1078</v>
      </c>
      <c r="N46" s="25">
        <v>1029</v>
      </c>
      <c r="O46" s="25"/>
      <c r="P46" s="35">
        <f t="shared" si="7"/>
        <v>-3.073394495412844</v>
      </c>
      <c r="Q46" s="35">
        <f t="shared" si="8"/>
        <v>-3.7320730117340286</v>
      </c>
      <c r="R46" s="35">
        <f t="shared" si="9"/>
        <v>1.2526464361326748</v>
      </c>
      <c r="S46" s="35">
        <f t="shared" si="10"/>
        <v>40.382165605095544</v>
      </c>
      <c r="T46" s="35">
        <f t="shared" si="11"/>
        <v>56.231884057971016</v>
      </c>
      <c r="U46" s="35">
        <f t="shared" si="12"/>
        <v>76.80412371134021</v>
      </c>
    </row>
    <row r="47" spans="1:21" x14ac:dyDescent="0.25">
      <c r="A47" s="91" t="s">
        <v>248</v>
      </c>
      <c r="B47" s="25">
        <v>3636</v>
      </c>
      <c r="C47" s="25">
        <v>3485</v>
      </c>
      <c r="D47" s="25">
        <v>3269</v>
      </c>
      <c r="E47" s="25">
        <v>509</v>
      </c>
      <c r="F47" s="25">
        <v>449</v>
      </c>
      <c r="G47" s="25">
        <v>423</v>
      </c>
      <c r="H47" s="25"/>
      <c r="I47" s="25">
        <v>3863</v>
      </c>
      <c r="J47" s="25">
        <v>3578</v>
      </c>
      <c r="K47" s="25">
        <v>3489</v>
      </c>
      <c r="L47" s="25">
        <v>919</v>
      </c>
      <c r="M47" s="25">
        <v>869</v>
      </c>
      <c r="N47" s="25">
        <v>806</v>
      </c>
      <c r="O47" s="25"/>
      <c r="P47" s="35">
        <f t="shared" si="7"/>
        <v>6.2431243124312434</v>
      </c>
      <c r="Q47" s="35">
        <f t="shared" si="8"/>
        <v>2.6685796269727406</v>
      </c>
      <c r="R47" s="35">
        <f t="shared" si="9"/>
        <v>6.7298868155399205</v>
      </c>
      <c r="S47" s="35">
        <f t="shared" si="10"/>
        <v>80.550098231827121</v>
      </c>
      <c r="T47" s="35">
        <f t="shared" si="11"/>
        <v>93.541202672605792</v>
      </c>
      <c r="U47" s="35">
        <f t="shared" si="12"/>
        <v>90.543735224586285</v>
      </c>
    </row>
    <row r="48" spans="1:21" x14ac:dyDescent="0.25">
      <c r="A48" s="91" t="s">
        <v>249</v>
      </c>
      <c r="B48" s="25">
        <v>3471</v>
      </c>
      <c r="C48" s="25">
        <v>3421</v>
      </c>
      <c r="D48" s="25">
        <v>3185</v>
      </c>
      <c r="E48" s="25">
        <v>644</v>
      </c>
      <c r="F48" s="25">
        <v>599</v>
      </c>
      <c r="G48" s="25">
        <v>540</v>
      </c>
      <c r="H48" s="25"/>
      <c r="I48" s="25">
        <v>3641</v>
      </c>
      <c r="J48" s="25">
        <v>3411</v>
      </c>
      <c r="K48" s="25">
        <v>3284</v>
      </c>
      <c r="L48" s="25">
        <v>971</v>
      </c>
      <c r="M48" s="25">
        <v>965</v>
      </c>
      <c r="N48" s="25">
        <v>902</v>
      </c>
      <c r="O48" s="25"/>
      <c r="P48" s="35">
        <f t="shared" si="7"/>
        <v>4.8977239988475949</v>
      </c>
      <c r="Q48" s="35">
        <f t="shared" si="8"/>
        <v>-0.29231218941829873</v>
      </c>
      <c r="R48" s="35">
        <f t="shared" si="9"/>
        <v>3.108320251177394</v>
      </c>
      <c r="S48" s="35">
        <f t="shared" si="10"/>
        <v>50.776397515527947</v>
      </c>
      <c r="T48" s="35">
        <f t="shared" si="11"/>
        <v>61.101836393989984</v>
      </c>
      <c r="U48" s="35">
        <f t="shared" si="12"/>
        <v>67.037037037037038</v>
      </c>
    </row>
    <row r="49" spans="1:21" x14ac:dyDescent="0.25">
      <c r="A49" s="91" t="s">
        <v>250</v>
      </c>
      <c r="B49" s="25">
        <v>2945</v>
      </c>
      <c r="C49" s="25">
        <v>2759</v>
      </c>
      <c r="D49" s="25">
        <v>2595</v>
      </c>
      <c r="E49" s="25">
        <v>440</v>
      </c>
      <c r="F49" s="25">
        <v>402</v>
      </c>
      <c r="G49" s="25">
        <v>363</v>
      </c>
      <c r="H49" s="25"/>
      <c r="I49" s="25">
        <v>3072</v>
      </c>
      <c r="J49" s="25">
        <v>2858</v>
      </c>
      <c r="K49" s="25">
        <v>2806</v>
      </c>
      <c r="L49" s="25">
        <v>728</v>
      </c>
      <c r="M49" s="25">
        <v>711</v>
      </c>
      <c r="N49" s="25">
        <v>656</v>
      </c>
      <c r="O49" s="25"/>
      <c r="P49" s="35">
        <f t="shared" si="7"/>
        <v>4.3123938879456709</v>
      </c>
      <c r="Q49" s="35">
        <f t="shared" si="8"/>
        <v>3.5882566147154766</v>
      </c>
      <c r="R49" s="35">
        <f t="shared" si="9"/>
        <v>8.1310211946050099</v>
      </c>
      <c r="S49" s="35">
        <f t="shared" si="10"/>
        <v>65.454545454545453</v>
      </c>
      <c r="T49" s="35">
        <f t="shared" si="11"/>
        <v>76.865671641791039</v>
      </c>
      <c r="U49" s="35">
        <f t="shared" si="12"/>
        <v>80.71625344352617</v>
      </c>
    </row>
    <row r="50" spans="1:21" x14ac:dyDescent="0.25">
      <c r="A50" s="91" t="s">
        <v>251</v>
      </c>
      <c r="B50" s="25">
        <v>1560</v>
      </c>
      <c r="C50" s="25">
        <v>1495</v>
      </c>
      <c r="D50" s="25">
        <v>1353</v>
      </c>
      <c r="E50" s="25">
        <v>250</v>
      </c>
      <c r="F50" s="25">
        <v>222</v>
      </c>
      <c r="G50" s="25">
        <v>188</v>
      </c>
      <c r="H50" s="25"/>
      <c r="I50" s="25">
        <v>1554</v>
      </c>
      <c r="J50" s="25">
        <v>1499</v>
      </c>
      <c r="K50" s="25">
        <v>1484</v>
      </c>
      <c r="L50" s="25">
        <v>443</v>
      </c>
      <c r="M50" s="25">
        <v>402</v>
      </c>
      <c r="N50" s="25">
        <v>379</v>
      </c>
      <c r="O50" s="25"/>
      <c r="P50" s="35">
        <f t="shared" si="7"/>
        <v>-0.38461538461538464</v>
      </c>
      <c r="Q50" s="35">
        <f t="shared" si="8"/>
        <v>0.26755852842809363</v>
      </c>
      <c r="R50" s="35">
        <f t="shared" si="9"/>
        <v>9.6821877309682183</v>
      </c>
      <c r="S50" s="35">
        <f t="shared" si="10"/>
        <v>77.2</v>
      </c>
      <c r="T50" s="35">
        <f t="shared" si="11"/>
        <v>81.081081081081081</v>
      </c>
      <c r="U50" s="35">
        <f t="shared" si="12"/>
        <v>101.59574468085107</v>
      </c>
    </row>
    <row r="51" spans="1:21" x14ac:dyDescent="0.25">
      <c r="A51" s="91" t="s">
        <v>252</v>
      </c>
      <c r="B51" s="25">
        <v>15728</v>
      </c>
      <c r="C51" s="25">
        <v>14557</v>
      </c>
      <c r="D51" s="25">
        <v>13639</v>
      </c>
      <c r="E51" s="25">
        <v>1347</v>
      </c>
      <c r="F51" s="25">
        <v>1206</v>
      </c>
      <c r="G51" s="25">
        <v>1088</v>
      </c>
      <c r="H51" s="25"/>
      <c r="I51" s="25">
        <v>16452</v>
      </c>
      <c r="J51" s="25">
        <v>15034</v>
      </c>
      <c r="K51" s="25">
        <v>14549</v>
      </c>
      <c r="L51" s="25">
        <v>2089</v>
      </c>
      <c r="M51" s="25">
        <v>2019</v>
      </c>
      <c r="N51" s="25">
        <v>1910</v>
      </c>
      <c r="O51" s="25"/>
      <c r="P51" s="35">
        <f t="shared" si="7"/>
        <v>4.6032553407934893</v>
      </c>
      <c r="Q51" s="35">
        <f t="shared" si="8"/>
        <v>3.2767740605894073</v>
      </c>
      <c r="R51" s="35">
        <f t="shared" si="9"/>
        <v>6.6720434049417117</v>
      </c>
      <c r="S51" s="35">
        <f t="shared" si="10"/>
        <v>55.085374907201192</v>
      </c>
      <c r="T51" s="35">
        <f t="shared" si="11"/>
        <v>67.412935323383081</v>
      </c>
      <c r="U51" s="35">
        <f t="shared" si="12"/>
        <v>75.55147058823529</v>
      </c>
    </row>
    <row r="52" spans="1:21" ht="31.5" customHeight="1" x14ac:dyDescent="0.25">
      <c r="A52" s="91" t="s">
        <v>253</v>
      </c>
      <c r="B52" s="25">
        <v>9821</v>
      </c>
      <c r="C52" s="25">
        <v>9464</v>
      </c>
      <c r="D52" s="25">
        <v>8828</v>
      </c>
      <c r="E52" s="25">
        <v>1868</v>
      </c>
      <c r="F52" s="25">
        <v>1744</v>
      </c>
      <c r="G52" s="25">
        <v>1557</v>
      </c>
      <c r="H52" s="25"/>
      <c r="I52" s="25">
        <v>10443</v>
      </c>
      <c r="J52" s="25">
        <v>9813</v>
      </c>
      <c r="K52" s="25">
        <v>9363</v>
      </c>
      <c r="L52" s="25">
        <v>3188</v>
      </c>
      <c r="M52" s="25">
        <v>3031</v>
      </c>
      <c r="N52" s="25">
        <v>2810</v>
      </c>
      <c r="O52" s="25"/>
      <c r="P52" s="35">
        <f t="shared" si="7"/>
        <v>6.3333672742083289</v>
      </c>
      <c r="Q52" s="35">
        <f t="shared" si="8"/>
        <v>3.6876584953508034</v>
      </c>
      <c r="R52" s="35">
        <f t="shared" si="9"/>
        <v>6.060262800181242</v>
      </c>
      <c r="S52" s="35">
        <f t="shared" si="10"/>
        <v>70.663811563169162</v>
      </c>
      <c r="T52" s="35">
        <f t="shared" si="11"/>
        <v>73.795871559633028</v>
      </c>
      <c r="U52" s="35">
        <f t="shared" si="12"/>
        <v>80.475272960822096</v>
      </c>
    </row>
    <row r="53" spans="1:21" x14ac:dyDescent="0.25">
      <c r="A53" s="91" t="s">
        <v>254</v>
      </c>
      <c r="B53" s="25">
        <v>5602</v>
      </c>
      <c r="C53" s="25">
        <v>5309</v>
      </c>
      <c r="D53" s="25">
        <v>5047</v>
      </c>
      <c r="E53" s="25">
        <v>493</v>
      </c>
      <c r="F53" s="25">
        <v>446</v>
      </c>
      <c r="G53" s="25">
        <v>416</v>
      </c>
      <c r="H53" s="25"/>
      <c r="I53" s="25">
        <v>5565</v>
      </c>
      <c r="J53" s="25">
        <v>5232</v>
      </c>
      <c r="K53" s="25">
        <v>4980</v>
      </c>
      <c r="L53" s="25">
        <v>608</v>
      </c>
      <c r="M53" s="25">
        <v>616</v>
      </c>
      <c r="N53" s="25">
        <v>588</v>
      </c>
      <c r="O53" s="25"/>
      <c r="P53" s="35">
        <f t="shared" si="7"/>
        <v>-0.66047840057122453</v>
      </c>
      <c r="Q53" s="35">
        <f t="shared" si="8"/>
        <v>-1.4503673008099454</v>
      </c>
      <c r="R53" s="35">
        <f t="shared" si="9"/>
        <v>-1.3275212997820487</v>
      </c>
      <c r="S53" s="35">
        <f t="shared" si="10"/>
        <v>23.32657200811359</v>
      </c>
      <c r="T53" s="35">
        <f t="shared" si="11"/>
        <v>38.116591928251118</v>
      </c>
      <c r="U53" s="35">
        <f t="shared" si="12"/>
        <v>41.346153846153847</v>
      </c>
    </row>
    <row r="54" spans="1:21" ht="15" customHeight="1" x14ac:dyDescent="0.25">
      <c r="A54" s="91" t="s">
        <v>255</v>
      </c>
      <c r="B54" s="25">
        <v>4809</v>
      </c>
      <c r="C54" s="25">
        <v>4414</v>
      </c>
      <c r="D54" s="25">
        <v>4122</v>
      </c>
      <c r="E54" s="25">
        <v>477</v>
      </c>
      <c r="F54" s="25">
        <v>455</v>
      </c>
      <c r="G54" s="25">
        <v>418</v>
      </c>
      <c r="H54" s="25"/>
      <c r="I54" s="25">
        <v>5362</v>
      </c>
      <c r="J54" s="25">
        <v>4802</v>
      </c>
      <c r="K54" s="25">
        <v>4576</v>
      </c>
      <c r="L54" s="25">
        <v>758</v>
      </c>
      <c r="M54" s="25">
        <v>700</v>
      </c>
      <c r="N54" s="25">
        <v>643</v>
      </c>
      <c r="O54" s="25"/>
      <c r="P54" s="35">
        <f t="shared" si="7"/>
        <v>11.499272197962155</v>
      </c>
      <c r="Q54" s="35">
        <f t="shared" si="8"/>
        <v>8.7902129587675581</v>
      </c>
      <c r="R54" s="35">
        <f t="shared" si="9"/>
        <v>11.01407083939835</v>
      </c>
      <c r="S54" s="35">
        <f t="shared" si="10"/>
        <v>58.909853249475894</v>
      </c>
      <c r="T54" s="35">
        <f t="shared" si="11"/>
        <v>53.846153846153847</v>
      </c>
      <c r="U54" s="35">
        <f t="shared" si="12"/>
        <v>53.827751196172244</v>
      </c>
    </row>
    <row r="55" spans="1:21" ht="27.6" x14ac:dyDescent="0.25">
      <c r="A55" s="91" t="s">
        <v>256</v>
      </c>
      <c r="B55" s="25">
        <v>3419</v>
      </c>
      <c r="C55" s="25">
        <v>3282</v>
      </c>
      <c r="D55" s="25">
        <v>3132</v>
      </c>
      <c r="E55" s="25">
        <v>315</v>
      </c>
      <c r="F55" s="25">
        <v>279</v>
      </c>
      <c r="G55" s="25">
        <v>269</v>
      </c>
      <c r="H55" s="25"/>
      <c r="I55" s="25">
        <v>3428</v>
      </c>
      <c r="J55" s="25">
        <v>3215</v>
      </c>
      <c r="K55" s="25">
        <v>3095</v>
      </c>
      <c r="L55" s="25">
        <v>495</v>
      </c>
      <c r="M55" s="25">
        <v>496</v>
      </c>
      <c r="N55" s="25">
        <v>436</v>
      </c>
      <c r="O55" s="25"/>
      <c r="P55" s="35">
        <f t="shared" si="7"/>
        <v>0.26323486399532026</v>
      </c>
      <c r="Q55" s="35">
        <f t="shared" si="8"/>
        <v>-2.0414381474710543</v>
      </c>
      <c r="R55" s="35">
        <f t="shared" si="9"/>
        <v>-1.181353767560664</v>
      </c>
      <c r="S55" s="35">
        <f t="shared" si="10"/>
        <v>57.142857142857139</v>
      </c>
      <c r="T55" s="35">
        <f t="shared" si="11"/>
        <v>77.777777777777786</v>
      </c>
      <c r="U55" s="35">
        <f t="shared" si="12"/>
        <v>62.081784386617102</v>
      </c>
    </row>
    <row r="56" spans="1:21" ht="15.6" thickBot="1" x14ac:dyDescent="0.3">
      <c r="A56" s="26"/>
      <c r="B56" s="26"/>
      <c r="C56" s="26"/>
      <c r="D56" s="26"/>
      <c r="E56" s="26"/>
      <c r="F56" s="26"/>
      <c r="G56" s="26"/>
      <c r="H56" s="26"/>
      <c r="I56" s="26"/>
      <c r="J56" s="26"/>
      <c r="K56" s="26"/>
      <c r="L56" s="26"/>
      <c r="M56" s="26"/>
      <c r="N56" s="26"/>
      <c r="O56" s="26"/>
      <c r="P56" s="26"/>
      <c r="Q56" s="26"/>
      <c r="R56" s="26"/>
      <c r="S56" s="26"/>
      <c r="T56" s="26"/>
      <c r="U56" s="26"/>
    </row>
    <row r="57" spans="1:21" ht="15.6" x14ac:dyDescent="0.3">
      <c r="A57" s="27"/>
      <c r="B57" s="27"/>
      <c r="C57" s="27"/>
      <c r="D57" s="27"/>
      <c r="E57" s="27"/>
      <c r="F57" s="27"/>
      <c r="G57" s="27"/>
      <c r="H57" s="32"/>
      <c r="I57" s="27"/>
      <c r="J57" s="27"/>
      <c r="K57" s="27"/>
      <c r="L57" s="27"/>
      <c r="M57" s="27"/>
      <c r="N57" s="28"/>
      <c r="O57" s="32"/>
      <c r="U57" s="20" t="s">
        <v>19</v>
      </c>
    </row>
    <row r="58" spans="1:21" x14ac:dyDescent="0.25">
      <c r="A58" s="115" t="s">
        <v>3</v>
      </c>
    </row>
    <row r="59" spans="1:21" ht="42.75" customHeight="1" x14ac:dyDescent="0.25">
      <c r="A59" s="122" t="s">
        <v>257</v>
      </c>
      <c r="B59" s="122"/>
      <c r="C59" s="122"/>
      <c r="D59" s="122"/>
      <c r="E59" s="122"/>
      <c r="F59" s="122"/>
      <c r="G59" s="122"/>
      <c r="H59" s="122"/>
    </row>
    <row r="60" spans="1:21" ht="27" customHeight="1" x14ac:dyDescent="0.25">
      <c r="A60" s="148" t="s">
        <v>520</v>
      </c>
    </row>
    <row r="61" spans="1:21" x14ac:dyDescent="0.25">
      <c r="F61" s="30"/>
      <c r="H61" s="22"/>
      <c r="M61" s="30"/>
      <c r="N61" s="6"/>
      <c r="O61" s="6"/>
    </row>
    <row r="62" spans="1:21" x14ac:dyDescent="0.25">
      <c r="F62" s="30"/>
      <c r="H62" s="22"/>
      <c r="M62" s="30"/>
      <c r="N62" s="6"/>
      <c r="O62" s="6"/>
    </row>
    <row r="63" spans="1:21" x14ac:dyDescent="0.25">
      <c r="F63" s="30"/>
      <c r="H63" s="22"/>
      <c r="M63" s="30"/>
      <c r="N63" s="6"/>
      <c r="O63" s="6"/>
    </row>
    <row r="64" spans="1:21" x14ac:dyDescent="0.25">
      <c r="F64" s="30"/>
      <c r="H64" s="22"/>
      <c r="M64" s="30"/>
      <c r="N64" s="6"/>
      <c r="O64" s="6"/>
    </row>
    <row r="65" spans="7:15" x14ac:dyDescent="0.25">
      <c r="G65" s="30"/>
      <c r="H65" s="22"/>
      <c r="N65" s="30"/>
      <c r="O65" s="6"/>
    </row>
    <row r="66" spans="7:15" x14ac:dyDescent="0.25">
      <c r="G66" s="30"/>
      <c r="H66" s="22"/>
      <c r="N66" s="30"/>
      <c r="O66" s="6"/>
    </row>
    <row r="67" spans="7:15" x14ac:dyDescent="0.25">
      <c r="G67" s="30"/>
      <c r="H67" s="22"/>
      <c r="N67" s="30"/>
      <c r="O67" s="6"/>
    </row>
    <row r="68" spans="7:15" x14ac:dyDescent="0.25">
      <c r="G68" s="30"/>
      <c r="H68" s="22"/>
      <c r="N68" s="30"/>
      <c r="O68" s="6"/>
    </row>
    <row r="69" spans="7:15" x14ac:dyDescent="0.25">
      <c r="G69" s="30"/>
      <c r="H69" s="22"/>
      <c r="N69" s="30"/>
      <c r="O69" s="6"/>
    </row>
    <row r="70" spans="7:15" x14ac:dyDescent="0.25">
      <c r="G70" s="30"/>
      <c r="H70" s="22"/>
      <c r="N70" s="30"/>
      <c r="O70" s="6"/>
    </row>
    <row r="71" spans="7:15" x14ac:dyDescent="0.25">
      <c r="G71" s="30"/>
      <c r="H71" s="22"/>
      <c r="N71" s="30"/>
      <c r="O71" s="6"/>
    </row>
    <row r="72" spans="7:15" x14ac:dyDescent="0.25">
      <c r="G72" s="30"/>
      <c r="H72" s="22"/>
      <c r="N72" s="30"/>
      <c r="O72" s="6"/>
    </row>
  </sheetData>
  <mergeCells count="9">
    <mergeCell ref="B5:G5"/>
    <mergeCell ref="I5:N5"/>
    <mergeCell ref="P5:U5"/>
    <mergeCell ref="B6:D6"/>
    <mergeCell ref="E6:G6"/>
    <mergeCell ref="I6:K6"/>
    <mergeCell ref="L6:N6"/>
    <mergeCell ref="P6:R6"/>
    <mergeCell ref="S6:U6"/>
  </mergeCells>
  <hyperlinks>
    <hyperlink ref="V2" location="Contents!A1" display="Contents" xr:uid="{34DFE4DE-CFBA-4CB5-8176-F951DE12A1F4}"/>
    <hyperlink ref="V3" location="Notes!A1" display="Notes" xr:uid="{2BAFE0C2-81EA-4C31-954C-0A4ABBED9E88}"/>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3E341-CF69-4CAB-97CC-744201D82719}">
  <dimension ref="A1:K26"/>
  <sheetViews>
    <sheetView workbookViewId="0"/>
  </sheetViews>
  <sheetFormatPr defaultColWidth="8.90625" defaultRowHeight="15" x14ac:dyDescent="0.25"/>
  <cols>
    <col min="1" max="1" width="10.36328125" style="6" customWidth="1"/>
    <col min="2" max="2" width="3.81640625" style="6" customWidth="1"/>
    <col min="3" max="3" width="39.6328125" style="6" bestFit="1" customWidth="1"/>
    <col min="4" max="4" width="12.81640625" style="6" customWidth="1"/>
    <col min="5" max="5" width="11.453125" style="6" customWidth="1"/>
    <col min="6" max="6" width="3.453125" style="6" customWidth="1"/>
    <col min="7" max="7" width="39.6328125" style="6" bestFit="1" customWidth="1"/>
    <col min="8" max="8" width="14.90625" style="6" bestFit="1" customWidth="1"/>
    <col min="9" max="9" width="12.81640625" style="6" customWidth="1"/>
    <col min="10" max="16384" width="8.90625" style="6"/>
  </cols>
  <sheetData>
    <row r="1" spans="1:11" ht="16.2" x14ac:dyDescent="0.25">
      <c r="A1" s="7" t="s">
        <v>268</v>
      </c>
      <c r="B1" s="7"/>
      <c r="C1" s="7"/>
      <c r="D1" s="7"/>
      <c r="G1" s="7"/>
      <c r="H1" s="7"/>
      <c r="I1" s="7"/>
      <c r="K1" s="7"/>
    </row>
    <row r="2" spans="1:11" ht="15.6" x14ac:dyDescent="0.3">
      <c r="A2" s="47" t="s">
        <v>547</v>
      </c>
      <c r="B2" s="47"/>
      <c r="C2" s="8"/>
      <c r="D2" s="8"/>
      <c r="G2" s="8"/>
      <c r="H2" s="8"/>
      <c r="I2" s="8"/>
      <c r="K2" s="9" t="s">
        <v>2</v>
      </c>
    </row>
    <row r="3" spans="1:11" ht="15.6" x14ac:dyDescent="0.3">
      <c r="A3" s="8"/>
      <c r="B3" s="8"/>
      <c r="C3" s="8"/>
      <c r="D3" s="8"/>
      <c r="G3" s="8"/>
      <c r="H3" s="8"/>
      <c r="I3" s="8"/>
      <c r="K3" s="9" t="s">
        <v>3</v>
      </c>
    </row>
    <row r="4" spans="1:11" ht="15.6" thickBot="1" x14ac:dyDescent="0.3">
      <c r="A4" s="4"/>
      <c r="B4" s="4"/>
      <c r="C4" s="234">
        <v>2018</v>
      </c>
      <c r="D4" s="234"/>
      <c r="E4" s="234"/>
      <c r="G4" s="234">
        <v>2019</v>
      </c>
      <c r="H4" s="234"/>
      <c r="I4" s="234"/>
    </row>
    <row r="5" spans="1:11" ht="16.8" thickBot="1" x14ac:dyDescent="0.3">
      <c r="A5" s="51" t="s">
        <v>50</v>
      </c>
      <c r="B5" s="96"/>
      <c r="C5" s="94" t="s">
        <v>267</v>
      </c>
      <c r="D5" s="105" t="s">
        <v>49</v>
      </c>
      <c r="E5" s="95" t="s">
        <v>11</v>
      </c>
      <c r="F5" s="96"/>
      <c r="G5" s="94" t="s">
        <v>267</v>
      </c>
      <c r="H5" s="105" t="s">
        <v>49</v>
      </c>
      <c r="I5" s="95" t="s">
        <v>11</v>
      </c>
    </row>
    <row r="6" spans="1:11" x14ac:dyDescent="0.25">
      <c r="A6" s="17"/>
      <c r="B6" s="17"/>
      <c r="C6" s="11"/>
      <c r="E6" s="11"/>
      <c r="G6" s="11"/>
      <c r="I6" s="11"/>
    </row>
    <row r="7" spans="1:11" x14ac:dyDescent="0.25">
      <c r="A7" s="11"/>
      <c r="B7" s="11"/>
      <c r="C7" s="17" t="s">
        <v>317</v>
      </c>
      <c r="E7" s="49">
        <v>880</v>
      </c>
      <c r="G7" s="214" t="s">
        <v>317</v>
      </c>
      <c r="I7" s="216">
        <f>SUM(I9:I58)</f>
        <v>1251</v>
      </c>
    </row>
    <row r="8" spans="1:11" x14ac:dyDescent="0.25">
      <c r="A8" s="11"/>
      <c r="B8" s="11"/>
      <c r="C8" s="44"/>
      <c r="E8" s="44"/>
      <c r="G8" s="215"/>
      <c r="I8" s="215"/>
    </row>
    <row r="9" spans="1:11" x14ac:dyDescent="0.25">
      <c r="A9" s="97">
        <v>1</v>
      </c>
      <c r="B9" s="48"/>
      <c r="C9" s="50" t="s">
        <v>261</v>
      </c>
      <c r="D9" s="98" t="s">
        <v>97</v>
      </c>
      <c r="E9" s="44">
        <v>224</v>
      </c>
      <c r="G9" s="217" t="s">
        <v>812</v>
      </c>
      <c r="H9" s="98" t="s">
        <v>42</v>
      </c>
      <c r="I9" s="215">
        <v>222</v>
      </c>
    </row>
    <row r="10" spans="1:11" x14ac:dyDescent="0.25">
      <c r="A10" s="97">
        <v>2</v>
      </c>
      <c r="B10" s="48"/>
      <c r="C10" s="50" t="s">
        <v>258</v>
      </c>
      <c r="D10" s="98" t="s">
        <v>97</v>
      </c>
      <c r="E10" s="44">
        <v>138</v>
      </c>
      <c r="G10" s="217" t="s">
        <v>966</v>
      </c>
      <c r="H10" s="98" t="s">
        <v>43</v>
      </c>
      <c r="I10" s="215">
        <v>192</v>
      </c>
    </row>
    <row r="11" spans="1:11" x14ac:dyDescent="0.25">
      <c r="A11" s="97">
        <v>3</v>
      </c>
      <c r="B11" s="48"/>
      <c r="C11" s="50" t="s">
        <v>968</v>
      </c>
      <c r="D11" s="98" t="s">
        <v>45</v>
      </c>
      <c r="E11" s="44">
        <v>95</v>
      </c>
      <c r="G11" s="217" t="s">
        <v>967</v>
      </c>
      <c r="H11" s="98" t="s">
        <v>696</v>
      </c>
      <c r="I11" s="215">
        <v>183</v>
      </c>
    </row>
    <row r="12" spans="1:11" x14ac:dyDescent="0.25">
      <c r="A12" s="97">
        <v>4</v>
      </c>
      <c r="B12" s="48"/>
      <c r="C12" s="50" t="s">
        <v>262</v>
      </c>
      <c r="D12" s="98" t="s">
        <v>97</v>
      </c>
      <c r="E12" s="44">
        <v>84</v>
      </c>
      <c r="G12" s="217" t="s">
        <v>258</v>
      </c>
      <c r="H12" s="98" t="s">
        <v>97</v>
      </c>
      <c r="I12" s="215">
        <v>121</v>
      </c>
    </row>
    <row r="13" spans="1:11" x14ac:dyDescent="0.25">
      <c r="A13" s="97">
        <v>5</v>
      </c>
      <c r="B13" s="48"/>
      <c r="C13" s="50" t="s">
        <v>260</v>
      </c>
      <c r="D13" s="98" t="s">
        <v>44</v>
      </c>
      <c r="E13" s="44">
        <v>64</v>
      </c>
      <c r="G13" s="217" t="s">
        <v>968</v>
      </c>
      <c r="H13" s="98" t="s">
        <v>45</v>
      </c>
      <c r="I13" s="215">
        <v>100</v>
      </c>
    </row>
    <row r="14" spans="1:11" x14ac:dyDescent="0.25">
      <c r="A14" s="97">
        <v>6</v>
      </c>
      <c r="B14" s="48"/>
      <c r="C14" s="50" t="s">
        <v>263</v>
      </c>
      <c r="D14" s="98" t="s">
        <v>97</v>
      </c>
      <c r="E14" s="44">
        <v>58</v>
      </c>
      <c r="G14" s="217" t="s">
        <v>757</v>
      </c>
      <c r="H14" s="98" t="s">
        <v>978</v>
      </c>
      <c r="I14" s="215">
        <v>97</v>
      </c>
    </row>
    <row r="15" spans="1:11" x14ac:dyDescent="0.25">
      <c r="A15" s="97">
        <v>7</v>
      </c>
      <c r="B15" s="48"/>
      <c r="C15" s="50" t="s">
        <v>966</v>
      </c>
      <c r="D15" s="98" t="s">
        <v>43</v>
      </c>
      <c r="E15" s="44">
        <v>56</v>
      </c>
      <c r="G15" s="217" t="s">
        <v>263</v>
      </c>
      <c r="H15" s="98" t="s">
        <v>97</v>
      </c>
      <c r="I15" s="215">
        <v>89</v>
      </c>
    </row>
    <row r="16" spans="1:11" x14ac:dyDescent="0.25">
      <c r="A16" s="97">
        <v>8</v>
      </c>
      <c r="B16" s="48"/>
      <c r="C16" s="50" t="s">
        <v>259</v>
      </c>
      <c r="D16" s="98" t="s">
        <v>45</v>
      </c>
      <c r="E16" s="44">
        <v>55</v>
      </c>
      <c r="G16" s="217" t="s">
        <v>814</v>
      </c>
      <c r="H16" s="98" t="s">
        <v>45</v>
      </c>
      <c r="I16" s="215">
        <v>84</v>
      </c>
    </row>
    <row r="17" spans="1:9" x14ac:dyDescent="0.25">
      <c r="A17" s="97">
        <v>9</v>
      </c>
      <c r="B17" s="48"/>
      <c r="C17" s="50" t="s">
        <v>264</v>
      </c>
      <c r="D17" s="98" t="s">
        <v>45</v>
      </c>
      <c r="E17" s="44">
        <v>53</v>
      </c>
      <c r="G17" s="217" t="s">
        <v>969</v>
      </c>
      <c r="H17" s="98" t="s">
        <v>45</v>
      </c>
      <c r="I17" s="215">
        <v>83</v>
      </c>
    </row>
    <row r="18" spans="1:9" ht="27.6" x14ac:dyDescent="0.25">
      <c r="A18" s="97">
        <v>10</v>
      </c>
      <c r="B18" s="48"/>
      <c r="C18" s="50" t="s">
        <v>265</v>
      </c>
      <c r="D18" s="98" t="s">
        <v>42</v>
      </c>
      <c r="E18" s="44">
        <v>53</v>
      </c>
      <c r="G18" s="217" t="s">
        <v>813</v>
      </c>
      <c r="H18" s="98" t="s">
        <v>97</v>
      </c>
      <c r="I18" s="215">
        <v>80</v>
      </c>
    </row>
    <row r="19" spans="1:9" ht="15.6" thickBot="1" x14ac:dyDescent="0.3">
      <c r="A19" s="12"/>
      <c r="B19" s="12"/>
      <c r="C19" s="12"/>
      <c r="D19" s="12"/>
      <c r="E19" s="12"/>
      <c r="F19" s="12"/>
      <c r="G19" s="12"/>
      <c r="H19" s="12"/>
      <c r="I19" s="12"/>
    </row>
    <row r="20" spans="1:9" ht="15.6" x14ac:dyDescent="0.3">
      <c r="A20" s="13"/>
      <c r="B20" s="13"/>
      <c r="C20" s="13"/>
      <c r="D20" s="20"/>
      <c r="G20" s="13"/>
      <c r="H20" s="20"/>
      <c r="I20" s="20" t="s">
        <v>19</v>
      </c>
    </row>
    <row r="21" spans="1:9" x14ac:dyDescent="0.25">
      <c r="A21" s="19" t="s">
        <v>3</v>
      </c>
      <c r="B21" s="19"/>
    </row>
    <row r="22" spans="1:9" ht="15.6" x14ac:dyDescent="0.25">
      <c r="A22" s="14" t="s">
        <v>269</v>
      </c>
      <c r="B22" s="19"/>
    </row>
    <row r="23" spans="1:9" ht="33.75" customHeight="1" x14ac:dyDescent="0.25">
      <c r="A23" s="226" t="s">
        <v>561</v>
      </c>
      <c r="B23" s="226"/>
      <c r="C23" s="226"/>
      <c r="D23" s="226"/>
      <c r="E23" s="226"/>
      <c r="F23" s="226"/>
      <c r="G23" s="226"/>
    </row>
    <row r="24" spans="1:9" ht="4.2" customHeight="1" x14ac:dyDescent="0.25">
      <c r="A24" s="203"/>
      <c r="B24" s="203"/>
      <c r="C24" s="203"/>
      <c r="D24" s="203"/>
      <c r="E24" s="203"/>
      <c r="F24" s="203"/>
      <c r="G24" s="203"/>
    </row>
    <row r="25" spans="1:9" x14ac:dyDescent="0.25">
      <c r="A25" s="227" t="s">
        <v>979</v>
      </c>
      <c r="B25" s="227"/>
      <c r="C25" s="227"/>
      <c r="D25" s="227"/>
      <c r="E25" s="227"/>
      <c r="F25" s="227"/>
      <c r="G25" s="227"/>
    </row>
    <row r="26" spans="1:9" x14ac:dyDescent="0.25">
      <c r="A26" s="227"/>
      <c r="B26" s="227"/>
      <c r="C26" s="227"/>
      <c r="D26" s="227"/>
      <c r="E26" s="227"/>
      <c r="F26" s="227"/>
      <c r="G26" s="227"/>
    </row>
  </sheetData>
  <mergeCells count="4">
    <mergeCell ref="G4:I4"/>
    <mergeCell ref="C4:E4"/>
    <mergeCell ref="A23:G23"/>
    <mergeCell ref="A25:G26"/>
  </mergeCells>
  <hyperlinks>
    <hyperlink ref="K2" location="Contents!A1" display="Contents" xr:uid="{9511DAC8-8373-464A-AC4F-14C8EEA5E4D8}"/>
    <hyperlink ref="K3" location="Notes!A1" display="Notes" xr:uid="{B82477B9-048E-451A-A53B-A816CB5A7A58}"/>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E87C2-36A1-4A86-AB7B-6E36C029B692}">
  <dimension ref="A1:G65"/>
  <sheetViews>
    <sheetView workbookViewId="0">
      <selection activeCell="A2" sqref="A2"/>
    </sheetView>
  </sheetViews>
  <sheetFormatPr defaultColWidth="8.90625" defaultRowHeight="15" x14ac:dyDescent="0.25"/>
  <cols>
    <col min="1" max="1" width="11.54296875" style="6" customWidth="1"/>
    <col min="2" max="2" width="3.81640625" style="6" customWidth="1"/>
    <col min="3" max="3" width="39.6328125" style="22" bestFit="1" customWidth="1"/>
    <col min="4" max="4" width="13.7265625" style="6" bestFit="1" customWidth="1"/>
    <col min="5" max="5" width="11.453125" style="6" customWidth="1"/>
    <col min="6" max="16384" width="8.90625" style="6"/>
  </cols>
  <sheetData>
    <row r="1" spans="1:7" ht="16.2" x14ac:dyDescent="0.25">
      <c r="A1" s="7" t="s">
        <v>270</v>
      </c>
      <c r="B1" s="7"/>
      <c r="C1" s="103"/>
      <c r="D1" s="7"/>
      <c r="G1" s="7"/>
    </row>
    <row r="2" spans="1:7" ht="15.6" x14ac:dyDescent="0.3">
      <c r="A2" s="47">
        <v>2019</v>
      </c>
      <c r="B2" s="47"/>
      <c r="C2" s="92"/>
      <c r="D2" s="8"/>
      <c r="G2" s="9" t="s">
        <v>2</v>
      </c>
    </row>
    <row r="3" spans="1:7" ht="15.6" x14ac:dyDescent="0.3">
      <c r="A3" s="8"/>
      <c r="B3" s="8"/>
      <c r="C3" s="92"/>
      <c r="D3" s="8"/>
      <c r="G3" s="9" t="s">
        <v>3</v>
      </c>
    </row>
    <row r="4" spans="1:7" ht="15.6" thickBot="1" x14ac:dyDescent="0.3">
      <c r="A4" s="4"/>
      <c r="B4" s="4"/>
      <c r="C4" s="234">
        <v>2019</v>
      </c>
      <c r="D4" s="234"/>
      <c r="E4" s="234"/>
    </row>
    <row r="5" spans="1:7" ht="16.8" thickBot="1" x14ac:dyDescent="0.3">
      <c r="A5" s="51" t="s">
        <v>50</v>
      </c>
      <c r="B5" s="96"/>
      <c r="C5" s="104" t="s">
        <v>267</v>
      </c>
      <c r="D5" s="105" t="s">
        <v>49</v>
      </c>
      <c r="E5" s="95" t="s">
        <v>11</v>
      </c>
    </row>
    <row r="6" spans="1:7" x14ac:dyDescent="0.25">
      <c r="A6" s="17"/>
      <c r="B6" s="17"/>
      <c r="C6" s="24"/>
      <c r="E6" s="11"/>
    </row>
    <row r="7" spans="1:7" x14ac:dyDescent="0.25">
      <c r="A7" s="11"/>
      <c r="B7" s="11"/>
      <c r="C7" s="218" t="s">
        <v>52</v>
      </c>
      <c r="E7" s="216">
        <f>SUM(E9:E58)</f>
        <v>2659</v>
      </c>
    </row>
    <row r="8" spans="1:7" x14ac:dyDescent="0.25">
      <c r="A8" s="101"/>
      <c r="B8" s="11"/>
      <c r="C8" s="215"/>
      <c r="E8" s="215"/>
    </row>
    <row r="9" spans="1:7" x14ac:dyDescent="0.25">
      <c r="A9" s="99">
        <v>1</v>
      </c>
      <c r="B9" s="101"/>
      <c r="C9" s="202" t="s">
        <v>966</v>
      </c>
      <c r="D9" s="217" t="s">
        <v>43</v>
      </c>
      <c r="E9" s="182">
        <v>190</v>
      </c>
    </row>
    <row r="10" spans="1:7" x14ac:dyDescent="0.25">
      <c r="A10" s="99">
        <v>2</v>
      </c>
      <c r="B10" s="101"/>
      <c r="C10" s="202" t="s">
        <v>258</v>
      </c>
      <c r="D10" s="217" t="s">
        <v>97</v>
      </c>
      <c r="E10" s="182">
        <v>158</v>
      </c>
    </row>
    <row r="11" spans="1:7" x14ac:dyDescent="0.25">
      <c r="A11" s="99">
        <v>3</v>
      </c>
      <c r="B11" s="101"/>
      <c r="C11" s="202" t="s">
        <v>967</v>
      </c>
      <c r="D11" s="217" t="s">
        <v>696</v>
      </c>
      <c r="E11" s="182">
        <v>153</v>
      </c>
    </row>
    <row r="12" spans="1:7" x14ac:dyDescent="0.25">
      <c r="A12" s="99">
        <v>4</v>
      </c>
      <c r="B12" s="101"/>
      <c r="C12" s="202" t="s">
        <v>812</v>
      </c>
      <c r="D12" s="217" t="s">
        <v>42</v>
      </c>
      <c r="E12" s="182">
        <v>133</v>
      </c>
    </row>
    <row r="13" spans="1:7" x14ac:dyDescent="0.25">
      <c r="A13" s="99">
        <v>5</v>
      </c>
      <c r="B13" s="101"/>
      <c r="C13" s="202" t="s">
        <v>261</v>
      </c>
      <c r="D13" s="217" t="s">
        <v>97</v>
      </c>
      <c r="E13" s="182">
        <v>104</v>
      </c>
    </row>
    <row r="14" spans="1:7" x14ac:dyDescent="0.25">
      <c r="A14" s="99">
        <v>6</v>
      </c>
      <c r="B14" s="101"/>
      <c r="C14" s="202" t="s">
        <v>263</v>
      </c>
      <c r="D14" s="217" t="s">
        <v>97</v>
      </c>
      <c r="E14" s="182">
        <v>93</v>
      </c>
    </row>
    <row r="15" spans="1:7" x14ac:dyDescent="0.25">
      <c r="A15" s="99">
        <v>7</v>
      </c>
      <c r="B15" s="101"/>
      <c r="C15" s="202" t="s">
        <v>833</v>
      </c>
      <c r="D15" s="217" t="s">
        <v>978</v>
      </c>
      <c r="E15" s="182">
        <v>88</v>
      </c>
    </row>
    <row r="16" spans="1:7" x14ac:dyDescent="0.25">
      <c r="A16" s="99">
        <v>8</v>
      </c>
      <c r="B16" s="101"/>
      <c r="C16" s="202" t="s">
        <v>968</v>
      </c>
      <c r="D16" s="217" t="s">
        <v>45</v>
      </c>
      <c r="E16" s="182">
        <v>79</v>
      </c>
    </row>
    <row r="17" spans="1:5" x14ac:dyDescent="0.25">
      <c r="A17" s="99">
        <v>9</v>
      </c>
      <c r="B17" s="101"/>
      <c r="C17" s="202" t="s">
        <v>814</v>
      </c>
      <c r="D17" s="217" t="s">
        <v>45</v>
      </c>
      <c r="E17" s="182">
        <v>66</v>
      </c>
    </row>
    <row r="18" spans="1:5" x14ac:dyDescent="0.25">
      <c r="A18" s="99">
        <v>10</v>
      </c>
      <c r="B18" s="101"/>
      <c r="C18" s="202" t="s">
        <v>969</v>
      </c>
      <c r="D18" s="217" t="s">
        <v>45</v>
      </c>
      <c r="E18" s="182">
        <v>66</v>
      </c>
    </row>
    <row r="19" spans="1:5" x14ac:dyDescent="0.25">
      <c r="A19" s="99">
        <v>11</v>
      </c>
      <c r="B19" s="101"/>
      <c r="C19" s="202" t="s">
        <v>970</v>
      </c>
      <c r="D19" s="217" t="s">
        <v>971</v>
      </c>
      <c r="E19" s="182">
        <v>61</v>
      </c>
    </row>
    <row r="20" spans="1:5" x14ac:dyDescent="0.25">
      <c r="A20" s="99">
        <v>12</v>
      </c>
      <c r="B20" s="101"/>
      <c r="C20" s="202" t="s">
        <v>813</v>
      </c>
      <c r="D20" s="217" t="s">
        <v>97</v>
      </c>
      <c r="E20" s="182">
        <v>59</v>
      </c>
    </row>
    <row r="21" spans="1:5" x14ac:dyDescent="0.25">
      <c r="A21" s="99">
        <v>13</v>
      </c>
      <c r="B21" s="101"/>
      <c r="C21" s="202" t="s">
        <v>834</v>
      </c>
      <c r="D21" s="217" t="s">
        <v>45</v>
      </c>
      <c r="E21" s="182">
        <v>58</v>
      </c>
    </row>
    <row r="22" spans="1:5" x14ac:dyDescent="0.25">
      <c r="A22" s="99">
        <v>14</v>
      </c>
      <c r="B22" s="101"/>
      <c r="C22" s="202" t="s">
        <v>817</v>
      </c>
      <c r="D22" s="217" t="s">
        <v>44</v>
      </c>
      <c r="E22" s="182">
        <v>56</v>
      </c>
    </row>
    <row r="23" spans="1:5" x14ac:dyDescent="0.25">
      <c r="A23" s="99">
        <v>15</v>
      </c>
      <c r="B23" s="101"/>
      <c r="C23" s="202" t="s">
        <v>815</v>
      </c>
      <c r="D23" s="217" t="s">
        <v>97</v>
      </c>
      <c r="E23" s="182">
        <v>50</v>
      </c>
    </row>
    <row r="24" spans="1:5" x14ac:dyDescent="0.25">
      <c r="A24" s="99">
        <v>16</v>
      </c>
      <c r="B24" s="101"/>
      <c r="C24" s="202" t="s">
        <v>262</v>
      </c>
      <c r="D24" s="217" t="s">
        <v>97</v>
      </c>
      <c r="E24" s="182">
        <v>50</v>
      </c>
    </row>
    <row r="25" spans="1:5" x14ac:dyDescent="0.25">
      <c r="A25" s="99">
        <v>17</v>
      </c>
      <c r="B25" s="101"/>
      <c r="C25" s="202" t="s">
        <v>264</v>
      </c>
      <c r="D25" s="217" t="s">
        <v>45</v>
      </c>
      <c r="E25" s="182">
        <v>48</v>
      </c>
    </row>
    <row r="26" spans="1:5" x14ac:dyDescent="0.25">
      <c r="A26" s="99">
        <v>18</v>
      </c>
      <c r="B26" s="101"/>
      <c r="C26" s="202" t="s">
        <v>835</v>
      </c>
      <c r="D26" s="217" t="s">
        <v>97</v>
      </c>
      <c r="E26" s="182">
        <v>48</v>
      </c>
    </row>
    <row r="27" spans="1:5" ht="27.6" x14ac:dyDescent="0.25">
      <c r="A27" s="99">
        <v>19</v>
      </c>
      <c r="B27" s="101"/>
      <c r="C27" s="202" t="s">
        <v>819</v>
      </c>
      <c r="D27" s="217" t="s">
        <v>42</v>
      </c>
      <c r="E27" s="182">
        <v>46</v>
      </c>
    </row>
    <row r="28" spans="1:5" x14ac:dyDescent="0.25">
      <c r="A28" s="99">
        <v>20</v>
      </c>
      <c r="B28" s="101"/>
      <c r="C28" s="202" t="s">
        <v>818</v>
      </c>
      <c r="D28" s="217" t="s">
        <v>45</v>
      </c>
      <c r="E28" s="182">
        <v>45</v>
      </c>
    </row>
    <row r="29" spans="1:5" x14ac:dyDescent="0.25">
      <c r="A29" s="99">
        <v>21</v>
      </c>
      <c r="B29" s="101"/>
      <c r="C29" s="202" t="s">
        <v>259</v>
      </c>
      <c r="D29" s="217" t="s">
        <v>45</v>
      </c>
      <c r="E29" s="182">
        <v>44</v>
      </c>
    </row>
    <row r="30" spans="1:5" x14ac:dyDescent="0.25">
      <c r="A30" s="99">
        <v>22</v>
      </c>
      <c r="B30" s="101"/>
      <c r="C30" s="202" t="s">
        <v>816</v>
      </c>
      <c r="D30" s="217" t="s">
        <v>696</v>
      </c>
      <c r="E30" s="182">
        <v>44</v>
      </c>
    </row>
    <row r="31" spans="1:5" x14ac:dyDescent="0.25">
      <c r="A31" s="99">
        <v>23</v>
      </c>
      <c r="B31" s="101"/>
      <c r="C31" s="202" t="s">
        <v>972</v>
      </c>
      <c r="D31" s="217" t="s">
        <v>44</v>
      </c>
      <c r="E31" s="182">
        <v>43</v>
      </c>
    </row>
    <row r="32" spans="1:5" x14ac:dyDescent="0.25">
      <c r="A32" s="99">
        <v>24</v>
      </c>
      <c r="B32" s="101"/>
      <c r="C32" s="202" t="s">
        <v>973</v>
      </c>
      <c r="D32" s="217" t="s">
        <v>44</v>
      </c>
      <c r="E32" s="182">
        <v>43</v>
      </c>
    </row>
    <row r="33" spans="1:5" x14ac:dyDescent="0.25">
      <c r="A33" s="99">
        <v>25</v>
      </c>
      <c r="B33" s="101"/>
      <c r="C33" s="202" t="s">
        <v>974</v>
      </c>
      <c r="D33" s="217" t="s">
        <v>696</v>
      </c>
      <c r="E33" s="182">
        <v>41</v>
      </c>
    </row>
    <row r="34" spans="1:5" x14ac:dyDescent="0.25">
      <c r="A34" s="99">
        <v>26</v>
      </c>
      <c r="B34" s="101"/>
      <c r="C34" s="202" t="s">
        <v>821</v>
      </c>
      <c r="D34" s="217" t="s">
        <v>45</v>
      </c>
      <c r="E34" s="182">
        <v>40</v>
      </c>
    </row>
    <row r="35" spans="1:5" x14ac:dyDescent="0.25">
      <c r="A35" s="99">
        <v>27</v>
      </c>
      <c r="B35" s="101"/>
      <c r="C35" s="202" t="s">
        <v>824</v>
      </c>
      <c r="D35" s="217" t="s">
        <v>45</v>
      </c>
      <c r="E35" s="182">
        <v>40</v>
      </c>
    </row>
    <row r="36" spans="1:5" x14ac:dyDescent="0.25">
      <c r="A36" s="99">
        <v>28</v>
      </c>
      <c r="B36" s="101"/>
      <c r="C36" s="202" t="s">
        <v>822</v>
      </c>
      <c r="D36" s="217" t="s">
        <v>97</v>
      </c>
      <c r="E36" s="182">
        <v>36</v>
      </c>
    </row>
    <row r="37" spans="1:5" x14ac:dyDescent="0.25">
      <c r="A37" s="99">
        <v>29</v>
      </c>
      <c r="B37" s="101"/>
      <c r="C37" s="202" t="s">
        <v>828</v>
      </c>
      <c r="D37" s="217" t="s">
        <v>696</v>
      </c>
      <c r="E37" s="182">
        <v>35</v>
      </c>
    </row>
    <row r="38" spans="1:5" x14ac:dyDescent="0.25">
      <c r="A38" s="99">
        <v>30</v>
      </c>
      <c r="B38" s="101"/>
      <c r="C38" s="202" t="s">
        <v>836</v>
      </c>
      <c r="D38" s="217" t="s">
        <v>595</v>
      </c>
      <c r="E38" s="182">
        <v>35</v>
      </c>
    </row>
    <row r="39" spans="1:5" x14ac:dyDescent="0.25">
      <c r="A39" s="99">
        <v>31</v>
      </c>
      <c r="B39" s="101"/>
      <c r="C39" s="202" t="s">
        <v>826</v>
      </c>
      <c r="D39" s="217" t="s">
        <v>45</v>
      </c>
      <c r="E39" s="182">
        <v>35</v>
      </c>
    </row>
    <row r="40" spans="1:5" x14ac:dyDescent="0.25">
      <c r="A40" s="99">
        <v>32</v>
      </c>
      <c r="B40" s="101"/>
      <c r="C40" s="202" t="s">
        <v>820</v>
      </c>
      <c r="D40" s="217" t="s">
        <v>45</v>
      </c>
      <c r="E40" s="182">
        <v>34</v>
      </c>
    </row>
    <row r="41" spans="1:5" x14ac:dyDescent="0.25">
      <c r="A41" s="99">
        <v>33</v>
      </c>
      <c r="B41" s="101"/>
      <c r="C41" s="202" t="s">
        <v>823</v>
      </c>
      <c r="D41" s="217" t="s">
        <v>97</v>
      </c>
      <c r="E41" s="182">
        <v>33</v>
      </c>
    </row>
    <row r="42" spans="1:5" x14ac:dyDescent="0.25">
      <c r="A42" s="99">
        <v>34</v>
      </c>
      <c r="B42" s="101"/>
      <c r="C42" s="202" t="s">
        <v>832</v>
      </c>
      <c r="D42" s="217" t="s">
        <v>97</v>
      </c>
      <c r="E42" s="182">
        <v>33</v>
      </c>
    </row>
    <row r="43" spans="1:5" x14ac:dyDescent="0.25">
      <c r="A43" s="99">
        <v>35</v>
      </c>
      <c r="B43" s="101"/>
      <c r="C43" s="202" t="s">
        <v>837</v>
      </c>
      <c r="D43" s="217" t="s">
        <v>97</v>
      </c>
      <c r="E43" s="182">
        <v>33</v>
      </c>
    </row>
    <row r="44" spans="1:5" x14ac:dyDescent="0.25">
      <c r="A44" s="99">
        <v>36</v>
      </c>
      <c r="B44" s="101"/>
      <c r="C44" s="202" t="s">
        <v>975</v>
      </c>
      <c r="D44" s="217" t="s">
        <v>43</v>
      </c>
      <c r="E44" s="182">
        <v>32</v>
      </c>
    </row>
    <row r="45" spans="1:5" x14ac:dyDescent="0.25">
      <c r="A45" s="99">
        <v>37</v>
      </c>
      <c r="B45" s="101"/>
      <c r="C45" s="202" t="s">
        <v>976</v>
      </c>
      <c r="D45" s="217" t="s">
        <v>44</v>
      </c>
      <c r="E45" s="182">
        <v>31</v>
      </c>
    </row>
    <row r="46" spans="1:5" x14ac:dyDescent="0.25">
      <c r="A46" s="99">
        <v>38</v>
      </c>
      <c r="B46" s="101"/>
      <c r="C46" s="202" t="s">
        <v>830</v>
      </c>
      <c r="D46" s="217" t="s">
        <v>45</v>
      </c>
      <c r="E46" s="182">
        <v>30</v>
      </c>
    </row>
    <row r="47" spans="1:5" x14ac:dyDescent="0.25">
      <c r="A47" s="99">
        <v>39</v>
      </c>
      <c r="B47" s="101"/>
      <c r="C47" s="202" t="s">
        <v>977</v>
      </c>
      <c r="D47" s="217" t="s">
        <v>628</v>
      </c>
      <c r="E47" s="182">
        <v>30</v>
      </c>
    </row>
    <row r="48" spans="1:5" x14ac:dyDescent="0.25">
      <c r="A48" s="99">
        <v>40</v>
      </c>
      <c r="B48" s="101"/>
      <c r="C48" s="202" t="s">
        <v>825</v>
      </c>
      <c r="D48" s="217" t="s">
        <v>44</v>
      </c>
      <c r="E48" s="182">
        <v>30</v>
      </c>
    </row>
    <row r="49" spans="1:7" x14ac:dyDescent="0.25">
      <c r="A49" s="99">
        <v>41</v>
      </c>
      <c r="B49" s="101"/>
      <c r="C49" s="202" t="s">
        <v>838</v>
      </c>
      <c r="D49" s="217" t="s">
        <v>42</v>
      </c>
      <c r="E49" s="182">
        <v>30</v>
      </c>
    </row>
    <row r="50" spans="1:7" x14ac:dyDescent="0.25">
      <c r="A50" s="99">
        <v>42</v>
      </c>
      <c r="B50" s="101"/>
      <c r="C50" s="202" t="s">
        <v>260</v>
      </c>
      <c r="D50" s="217" t="s">
        <v>44</v>
      </c>
      <c r="E50" s="182">
        <v>29</v>
      </c>
    </row>
    <row r="51" spans="1:7" x14ac:dyDescent="0.25">
      <c r="A51" s="99">
        <v>43</v>
      </c>
      <c r="B51" s="102"/>
      <c r="C51" s="202" t="s">
        <v>839</v>
      </c>
      <c r="D51" s="183" t="s">
        <v>97</v>
      </c>
      <c r="E51" s="182">
        <v>29</v>
      </c>
    </row>
    <row r="52" spans="1:7" x14ac:dyDescent="0.25">
      <c r="A52" s="99">
        <v>44</v>
      </c>
      <c r="B52" s="102"/>
      <c r="C52" s="202" t="s">
        <v>827</v>
      </c>
      <c r="D52" s="183" t="s">
        <v>45</v>
      </c>
      <c r="E52" s="182">
        <v>29</v>
      </c>
    </row>
    <row r="53" spans="1:7" ht="27.6" x14ac:dyDescent="0.25">
      <c r="A53" s="99">
        <v>45</v>
      </c>
      <c r="B53" s="102"/>
      <c r="C53" s="202" t="s">
        <v>840</v>
      </c>
      <c r="D53" s="183" t="s">
        <v>42</v>
      </c>
      <c r="E53" s="182">
        <v>29</v>
      </c>
    </row>
    <row r="54" spans="1:7" x14ac:dyDescent="0.25">
      <c r="A54" s="99">
        <v>46</v>
      </c>
      <c r="B54" s="102"/>
      <c r="C54" s="202" t="s">
        <v>831</v>
      </c>
      <c r="D54" s="183" t="s">
        <v>97</v>
      </c>
      <c r="E54" s="182">
        <v>28</v>
      </c>
    </row>
    <row r="55" spans="1:7" x14ac:dyDescent="0.25">
      <c r="A55" s="99">
        <v>47</v>
      </c>
      <c r="B55" s="102"/>
      <c r="C55" s="202" t="s">
        <v>829</v>
      </c>
      <c r="D55" s="183" t="s">
        <v>633</v>
      </c>
      <c r="E55" s="182">
        <v>28</v>
      </c>
    </row>
    <row r="56" spans="1:7" x14ac:dyDescent="0.25">
      <c r="A56" s="99">
        <v>48</v>
      </c>
      <c r="B56" s="102"/>
      <c r="C56" s="202" t="s">
        <v>807</v>
      </c>
      <c r="D56" s="183" t="s">
        <v>44</v>
      </c>
      <c r="E56" s="182">
        <v>28</v>
      </c>
    </row>
    <row r="57" spans="1:7" x14ac:dyDescent="0.25">
      <c r="A57" s="99">
        <v>49</v>
      </c>
      <c r="B57" s="102"/>
      <c r="C57" s="202" t="s">
        <v>738</v>
      </c>
      <c r="D57" s="183" t="s">
        <v>45</v>
      </c>
      <c r="E57" s="182">
        <v>28</v>
      </c>
    </row>
    <row r="58" spans="1:7" x14ac:dyDescent="0.25">
      <c r="A58" s="99">
        <v>50</v>
      </c>
      <c r="B58" s="102"/>
      <c r="C58" s="202" t="s">
        <v>921</v>
      </c>
      <c r="D58" s="183" t="s">
        <v>97</v>
      </c>
      <c r="E58" s="182">
        <v>28</v>
      </c>
    </row>
    <row r="59" spans="1:7" ht="15.6" thickBot="1" x14ac:dyDescent="0.3">
      <c r="A59" s="12"/>
      <c r="B59" s="12"/>
      <c r="C59" s="26"/>
      <c r="D59" s="12"/>
      <c r="E59" s="12"/>
    </row>
    <row r="60" spans="1:7" ht="15.6" x14ac:dyDescent="0.3">
      <c r="A60" s="13"/>
      <c r="B60" s="13"/>
      <c r="C60" s="27"/>
      <c r="D60" s="20"/>
    </row>
    <row r="61" spans="1:7" x14ac:dyDescent="0.25">
      <c r="A61" s="19" t="s">
        <v>3</v>
      </c>
      <c r="B61" s="19"/>
    </row>
    <row r="62" spans="1:7" ht="15.6" x14ac:dyDescent="0.25">
      <c r="A62" s="14" t="s">
        <v>269</v>
      </c>
      <c r="B62" s="19"/>
    </row>
    <row r="63" spans="1:7" ht="57" customHeight="1" x14ac:dyDescent="0.25">
      <c r="A63" s="226" t="s">
        <v>561</v>
      </c>
      <c r="B63" s="226"/>
      <c r="C63" s="226"/>
      <c r="D63" s="226"/>
      <c r="E63" s="226"/>
    </row>
    <row r="64" spans="1:7" ht="15" customHeight="1" x14ac:dyDescent="0.25">
      <c r="A64" s="227" t="s">
        <v>979</v>
      </c>
      <c r="B64" s="227"/>
      <c r="C64" s="227"/>
      <c r="D64" s="227"/>
      <c r="E64" s="227"/>
      <c r="F64" s="148"/>
      <c r="G64" s="148"/>
    </row>
    <row r="65" spans="1:7" x14ac:dyDescent="0.25">
      <c r="A65" s="227"/>
      <c r="B65" s="227"/>
      <c r="C65" s="227"/>
      <c r="D65" s="227"/>
      <c r="E65" s="227"/>
      <c r="F65" s="148"/>
      <c r="G65" s="148"/>
    </row>
  </sheetData>
  <mergeCells count="3">
    <mergeCell ref="C4:E4"/>
    <mergeCell ref="A63:E63"/>
    <mergeCell ref="A64:E65"/>
  </mergeCells>
  <hyperlinks>
    <hyperlink ref="G2" location="Contents!A1" display="Contents" xr:uid="{C2F2654A-599E-4370-827B-4ABF5712F087}"/>
    <hyperlink ref="G3" location="Notes!A1" display="Notes" xr:uid="{4614274D-BDF7-460D-9E1D-8079D40C19BC}"/>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C037-858A-481A-966B-55146DC6FD0A}">
  <dimension ref="A1:I15"/>
  <sheetViews>
    <sheetView workbookViewId="0">
      <selection activeCell="A14" sqref="A14"/>
    </sheetView>
  </sheetViews>
  <sheetFormatPr defaultColWidth="8.90625" defaultRowHeight="15" x14ac:dyDescent="0.25"/>
  <cols>
    <col min="1" max="1" width="52.453125" style="6" customWidth="1"/>
    <col min="2" max="3" width="10.54296875" style="6" customWidth="1"/>
    <col min="4" max="5" width="10.1796875" style="6" customWidth="1"/>
    <col min="6" max="6" width="4.54296875" style="6" customWidth="1"/>
    <col min="7" max="8" width="11.54296875" style="6" customWidth="1"/>
    <col min="9" max="9" width="4.54296875" style="6" customWidth="1"/>
    <col min="10" max="10" width="11.54296875" style="6" customWidth="1"/>
    <col min="11" max="16384" width="8.90625" style="6"/>
  </cols>
  <sheetData>
    <row r="1" spans="1:9" x14ac:dyDescent="0.25">
      <c r="A1" s="7" t="s">
        <v>271</v>
      </c>
      <c r="B1" s="7"/>
      <c r="C1" s="7"/>
      <c r="D1" s="7"/>
      <c r="E1" s="7"/>
      <c r="F1" s="7"/>
      <c r="G1" s="7"/>
      <c r="H1" s="7"/>
      <c r="I1" s="7"/>
    </row>
    <row r="2" spans="1:9" ht="15.6" x14ac:dyDescent="0.3">
      <c r="A2" s="8" t="s">
        <v>547</v>
      </c>
      <c r="B2" s="8"/>
      <c r="C2" s="8"/>
      <c r="D2" s="8"/>
      <c r="E2" s="8"/>
      <c r="F2" s="8"/>
      <c r="G2" s="8"/>
      <c r="H2" s="8"/>
      <c r="I2" s="8"/>
    </row>
    <row r="3" spans="1:9" ht="15.6" x14ac:dyDescent="0.3">
      <c r="A3" s="8"/>
      <c r="B3" s="8"/>
      <c r="C3" s="8"/>
      <c r="D3" s="8"/>
      <c r="E3" s="9" t="s">
        <v>2</v>
      </c>
      <c r="F3" s="8"/>
      <c r="G3" s="8"/>
      <c r="H3" s="8"/>
      <c r="I3" s="8"/>
    </row>
    <row r="4" spans="1:9" x14ac:dyDescent="0.25">
      <c r="A4" s="4"/>
      <c r="B4" s="4"/>
      <c r="C4" s="4"/>
      <c r="E4" s="9" t="s">
        <v>3</v>
      </c>
    </row>
    <row r="5" spans="1:9" s="75" customFormat="1" ht="16.2" thickBot="1" x14ac:dyDescent="0.3">
      <c r="A5" s="84" t="s">
        <v>272</v>
      </c>
      <c r="B5" s="150">
        <v>2018</v>
      </c>
      <c r="C5" s="84">
        <v>2019</v>
      </c>
    </row>
    <row r="6" spans="1:9" s="75" customFormat="1" ht="15.6" x14ac:dyDescent="0.25">
      <c r="A6" s="82"/>
      <c r="B6" s="82"/>
      <c r="C6" s="82"/>
    </row>
    <row r="7" spans="1:9" x14ac:dyDescent="0.25">
      <c r="A7" s="106" t="s">
        <v>273</v>
      </c>
      <c r="B7" s="107">
        <v>51988</v>
      </c>
      <c r="C7" s="107">
        <v>44366</v>
      </c>
    </row>
    <row r="8" spans="1:9" x14ac:dyDescent="0.25">
      <c r="A8" s="106" t="s">
        <v>274</v>
      </c>
      <c r="B8" s="108">
        <v>25004</v>
      </c>
      <c r="C8" s="108">
        <v>20741</v>
      </c>
    </row>
    <row r="9" spans="1:9" x14ac:dyDescent="0.25">
      <c r="A9" s="106" t="s">
        <v>275</v>
      </c>
      <c r="B9" s="108">
        <v>46292</v>
      </c>
      <c r="C9" s="108">
        <v>42762</v>
      </c>
    </row>
    <row r="10" spans="1:9" x14ac:dyDescent="0.25">
      <c r="A10" s="106" t="s">
        <v>276</v>
      </c>
      <c r="B10" s="108">
        <v>140</v>
      </c>
      <c r="C10" s="108">
        <v>92</v>
      </c>
    </row>
    <row r="11" spans="1:9" ht="15.6" thickBot="1" x14ac:dyDescent="0.3">
      <c r="A11" s="12"/>
      <c r="B11" s="12"/>
      <c r="C11" s="33"/>
    </row>
    <row r="12" spans="1:9" ht="15.6" x14ac:dyDescent="0.3">
      <c r="A12" s="13"/>
      <c r="B12" s="13"/>
      <c r="C12" s="20" t="s">
        <v>19</v>
      </c>
      <c r="D12" s="20"/>
      <c r="E12" s="20"/>
      <c r="F12" s="20"/>
      <c r="G12" s="20"/>
      <c r="I12" s="20"/>
    </row>
    <row r="13" spans="1:9" x14ac:dyDescent="0.25">
      <c r="A13" s="13"/>
      <c r="B13" s="13"/>
      <c r="C13" s="13"/>
    </row>
    <row r="14" spans="1:9" x14ac:dyDescent="0.25">
      <c r="A14" s="19"/>
      <c r="B14" s="19"/>
    </row>
    <row r="15" spans="1:9" x14ac:dyDescent="0.25">
      <c r="B15" s="129"/>
      <c r="C15" s="129"/>
    </row>
  </sheetData>
  <hyperlinks>
    <hyperlink ref="E3" location="Contents!A1" display="Contents" xr:uid="{CF2686CC-A4EB-496E-85E2-CBC99DAA0C14}"/>
    <hyperlink ref="E4" location="Notes!A1" display="Notes" xr:uid="{C574217F-3E83-4B73-8FD1-7721470617D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74C45-1229-4A84-98BB-700B8157443E}">
  <dimension ref="A1:G76"/>
  <sheetViews>
    <sheetView workbookViewId="0">
      <selection activeCell="D9" sqref="D9"/>
    </sheetView>
  </sheetViews>
  <sheetFormatPr defaultColWidth="8.90625" defaultRowHeight="15" x14ac:dyDescent="0.25"/>
  <cols>
    <col min="1" max="1" width="30.08984375" style="6" customWidth="1"/>
    <col min="2" max="3" width="9.90625" style="6" bestFit="1" customWidth="1"/>
    <col min="4" max="4" width="21.90625" style="133" customWidth="1"/>
    <col min="5" max="16384" width="8.90625" style="6"/>
  </cols>
  <sheetData>
    <row r="1" spans="1:5" ht="16.2" x14ac:dyDescent="0.25">
      <c r="A1" s="7" t="s">
        <v>571</v>
      </c>
      <c r="B1" s="7"/>
      <c r="C1" s="7"/>
      <c r="D1" s="131"/>
    </row>
    <row r="2" spans="1:5" ht="15.6" x14ac:dyDescent="0.3">
      <c r="A2" s="8" t="s">
        <v>547</v>
      </c>
      <c r="B2" s="8"/>
      <c r="C2" s="8"/>
      <c r="D2" s="20"/>
      <c r="E2" s="8"/>
    </row>
    <row r="3" spans="1:5" ht="15.6" x14ac:dyDescent="0.3">
      <c r="A3" s="8"/>
      <c r="B3" s="8"/>
      <c r="C3" s="8"/>
      <c r="D3" s="20"/>
      <c r="E3" s="9" t="s">
        <v>2</v>
      </c>
    </row>
    <row r="4" spans="1:5" x14ac:dyDescent="0.25">
      <c r="A4" s="4"/>
      <c r="B4" s="34"/>
      <c r="C4" s="34"/>
      <c r="D4" s="34"/>
      <c r="E4" s="9" t="s">
        <v>3</v>
      </c>
    </row>
    <row r="5" spans="1:5" x14ac:dyDescent="0.25">
      <c r="A5" s="4"/>
      <c r="B5" s="235" t="s">
        <v>23</v>
      </c>
      <c r="C5" s="235"/>
      <c r="D5" s="235"/>
    </row>
    <row r="6" spans="1:5" ht="15.6" thickBot="1" x14ac:dyDescent="0.3">
      <c r="A6" s="51" t="s">
        <v>49</v>
      </c>
      <c r="B6" s="18">
        <v>2018</v>
      </c>
      <c r="C6" s="18">
        <v>2019</v>
      </c>
      <c r="D6" s="109" t="s">
        <v>549</v>
      </c>
    </row>
    <row r="7" spans="1:5" x14ac:dyDescent="0.25">
      <c r="A7" s="17"/>
      <c r="B7" s="11"/>
      <c r="C7" s="11"/>
      <c r="D7" s="80"/>
    </row>
    <row r="8" spans="1:5" x14ac:dyDescent="0.25">
      <c r="A8" s="17" t="s">
        <v>4</v>
      </c>
      <c r="B8" s="49">
        <f>SUM(B10:B71)</f>
        <v>26164</v>
      </c>
      <c r="C8" s="49">
        <f>SUM(C10:C71)</f>
        <v>25545</v>
      </c>
      <c r="D8" s="171">
        <f>IF(B8=0,"-",(C8-B8)/B8*100)</f>
        <v>-2.3658462008867143</v>
      </c>
    </row>
    <row r="9" spans="1:5" x14ac:dyDescent="0.25">
      <c r="A9" s="11"/>
      <c r="B9" s="25"/>
      <c r="C9" s="25"/>
      <c r="D9" s="172"/>
    </row>
    <row r="10" spans="1:5" x14ac:dyDescent="0.25">
      <c r="A10" s="11" t="s">
        <v>925</v>
      </c>
      <c r="B10" s="44">
        <v>22855</v>
      </c>
      <c r="C10" s="44">
        <v>21510</v>
      </c>
      <c r="D10" s="173">
        <f>IF(B10=0,"-",(C10-B10)/B10*100)</f>
        <v>-5.8849267118792392</v>
      </c>
    </row>
    <row r="11" spans="1:5" x14ac:dyDescent="0.25">
      <c r="A11" s="11" t="s">
        <v>578</v>
      </c>
      <c r="B11" s="44">
        <v>0</v>
      </c>
      <c r="C11" s="44">
        <v>1</v>
      </c>
      <c r="D11" s="173" t="str">
        <f t="shared" ref="D11:D71" si="0">IF(B11=0,"-",(C11-B11)/B11*100)</f>
        <v>-</v>
      </c>
    </row>
    <row r="12" spans="1:5" x14ac:dyDescent="0.25">
      <c r="A12" s="11" t="s">
        <v>580</v>
      </c>
      <c r="B12" s="44">
        <v>211</v>
      </c>
      <c r="C12" s="44">
        <v>157</v>
      </c>
      <c r="D12" s="173">
        <f t="shared" si="0"/>
        <v>-25.592417061611371</v>
      </c>
    </row>
    <row r="13" spans="1:5" x14ac:dyDescent="0.25">
      <c r="A13" s="11" t="s">
        <v>581</v>
      </c>
      <c r="B13" s="44">
        <v>2</v>
      </c>
      <c r="C13" s="44">
        <v>21</v>
      </c>
      <c r="D13" s="173">
        <f t="shared" si="0"/>
        <v>950</v>
      </c>
    </row>
    <row r="14" spans="1:5" x14ac:dyDescent="0.25">
      <c r="A14" s="11" t="s">
        <v>587</v>
      </c>
      <c r="B14" s="44">
        <v>10</v>
      </c>
      <c r="C14" s="44">
        <v>4</v>
      </c>
      <c r="D14" s="173">
        <f t="shared" si="0"/>
        <v>-60</v>
      </c>
    </row>
    <row r="15" spans="1:5" x14ac:dyDescent="0.25">
      <c r="A15" s="11" t="s">
        <v>589</v>
      </c>
      <c r="B15" s="44">
        <v>0</v>
      </c>
      <c r="C15" s="44">
        <v>1</v>
      </c>
      <c r="D15" s="173" t="str">
        <f t="shared" si="0"/>
        <v>-</v>
      </c>
    </row>
    <row r="16" spans="1:5" x14ac:dyDescent="0.25">
      <c r="A16" s="11" t="s">
        <v>590</v>
      </c>
      <c r="B16" s="44">
        <v>4</v>
      </c>
      <c r="C16" s="44">
        <v>1</v>
      </c>
      <c r="D16" s="173">
        <f t="shared" si="0"/>
        <v>-75</v>
      </c>
    </row>
    <row r="17" spans="1:4" x14ac:dyDescent="0.25">
      <c r="A17" s="11" t="s">
        <v>591</v>
      </c>
      <c r="B17" s="44">
        <v>1</v>
      </c>
      <c r="C17" s="44">
        <v>2</v>
      </c>
      <c r="D17" s="173">
        <f t="shared" si="0"/>
        <v>100</v>
      </c>
    </row>
    <row r="18" spans="1:4" x14ac:dyDescent="0.25">
      <c r="A18" s="11" t="s">
        <v>593</v>
      </c>
      <c r="B18" s="44">
        <v>0</v>
      </c>
      <c r="C18" s="44">
        <v>8</v>
      </c>
      <c r="D18" s="173" t="str">
        <f t="shared" si="0"/>
        <v>-</v>
      </c>
    </row>
    <row r="19" spans="1:4" x14ac:dyDescent="0.25">
      <c r="A19" s="11" t="s">
        <v>595</v>
      </c>
      <c r="B19" s="44">
        <v>14</v>
      </c>
      <c r="C19" s="44">
        <v>40</v>
      </c>
      <c r="D19" s="173">
        <f t="shared" si="0"/>
        <v>185.71428571428572</v>
      </c>
    </row>
    <row r="20" spans="1:4" x14ac:dyDescent="0.25">
      <c r="A20" s="11" t="s">
        <v>596</v>
      </c>
      <c r="B20" s="44">
        <v>1</v>
      </c>
      <c r="C20" s="44">
        <v>0</v>
      </c>
      <c r="D20" s="173">
        <f t="shared" si="0"/>
        <v>-100</v>
      </c>
    </row>
    <row r="21" spans="1:4" x14ac:dyDescent="0.25">
      <c r="A21" s="11" t="s">
        <v>597</v>
      </c>
      <c r="B21" s="44">
        <v>25</v>
      </c>
      <c r="C21" s="44">
        <v>14</v>
      </c>
      <c r="D21" s="173">
        <f t="shared" si="0"/>
        <v>-44</v>
      </c>
    </row>
    <row r="22" spans="1:4" x14ac:dyDescent="0.25">
      <c r="A22" s="11" t="s">
        <v>598</v>
      </c>
      <c r="B22" s="44">
        <v>0</v>
      </c>
      <c r="C22" s="44">
        <v>1</v>
      </c>
      <c r="D22" s="173" t="str">
        <f t="shared" si="0"/>
        <v>-</v>
      </c>
    </row>
    <row r="23" spans="1:4" x14ac:dyDescent="0.25">
      <c r="A23" s="11" t="s">
        <v>42</v>
      </c>
      <c r="B23" s="44">
        <v>1137</v>
      </c>
      <c r="C23" s="44">
        <v>1360</v>
      </c>
      <c r="D23" s="173">
        <f t="shared" si="0"/>
        <v>19.613016710642039</v>
      </c>
    </row>
    <row r="24" spans="1:4" x14ac:dyDescent="0.25">
      <c r="A24" s="11" t="s">
        <v>606</v>
      </c>
      <c r="B24" s="44">
        <v>2</v>
      </c>
      <c r="C24" s="44">
        <v>10</v>
      </c>
      <c r="D24" s="173">
        <f t="shared" si="0"/>
        <v>400</v>
      </c>
    </row>
    <row r="25" spans="1:4" x14ac:dyDescent="0.25">
      <c r="A25" s="11" t="s">
        <v>607</v>
      </c>
      <c r="B25" s="44">
        <v>0</v>
      </c>
      <c r="C25" s="44">
        <v>9</v>
      </c>
      <c r="D25" s="173" t="str">
        <f t="shared" si="0"/>
        <v>-</v>
      </c>
    </row>
    <row r="26" spans="1:4" x14ac:dyDescent="0.25">
      <c r="A26" s="11" t="s">
        <v>608</v>
      </c>
      <c r="B26" s="44">
        <v>5</v>
      </c>
      <c r="C26" s="44">
        <v>6</v>
      </c>
      <c r="D26" s="173">
        <f t="shared" si="0"/>
        <v>20</v>
      </c>
    </row>
    <row r="27" spans="1:4" x14ac:dyDescent="0.25">
      <c r="A27" s="11" t="s">
        <v>614</v>
      </c>
      <c r="B27" s="44">
        <v>0</v>
      </c>
      <c r="C27" s="44">
        <v>10</v>
      </c>
      <c r="D27" s="173" t="str">
        <f t="shared" si="0"/>
        <v>-</v>
      </c>
    </row>
    <row r="28" spans="1:4" x14ac:dyDescent="0.25">
      <c r="A28" s="11" t="s">
        <v>618</v>
      </c>
      <c r="B28" s="44">
        <v>1</v>
      </c>
      <c r="C28" s="44">
        <v>4</v>
      </c>
      <c r="D28" s="173">
        <f t="shared" si="0"/>
        <v>300</v>
      </c>
    </row>
    <row r="29" spans="1:4" x14ac:dyDescent="0.25">
      <c r="A29" s="11" t="s">
        <v>43</v>
      </c>
      <c r="B29" s="44">
        <v>77</v>
      </c>
      <c r="C29" s="44">
        <v>41</v>
      </c>
      <c r="D29" s="173">
        <f t="shared" si="0"/>
        <v>-46.753246753246749</v>
      </c>
    </row>
    <row r="30" spans="1:4" x14ac:dyDescent="0.25">
      <c r="A30" s="11" t="s">
        <v>44</v>
      </c>
      <c r="B30" s="44">
        <v>76</v>
      </c>
      <c r="C30" s="44">
        <v>91</v>
      </c>
      <c r="D30" s="173">
        <f t="shared" si="0"/>
        <v>19.736842105263158</v>
      </c>
    </row>
    <row r="31" spans="1:4" x14ac:dyDescent="0.25">
      <c r="A31" s="11" t="s">
        <v>621</v>
      </c>
      <c r="B31" s="44">
        <v>0</v>
      </c>
      <c r="C31" s="44">
        <v>2</v>
      </c>
      <c r="D31" s="173" t="str">
        <f t="shared" si="0"/>
        <v>-</v>
      </c>
    </row>
    <row r="32" spans="1:4" x14ac:dyDescent="0.25">
      <c r="A32" s="11" t="s">
        <v>926</v>
      </c>
      <c r="B32" s="44">
        <v>1</v>
      </c>
      <c r="C32" s="44">
        <v>0</v>
      </c>
      <c r="D32" s="173">
        <f t="shared" si="0"/>
        <v>-100</v>
      </c>
    </row>
    <row r="33" spans="1:4" x14ac:dyDescent="0.25">
      <c r="A33" s="11" t="s">
        <v>625</v>
      </c>
      <c r="B33" s="44">
        <v>15</v>
      </c>
      <c r="C33" s="44">
        <v>28</v>
      </c>
      <c r="D33" s="173">
        <f t="shared" si="0"/>
        <v>86.666666666666671</v>
      </c>
    </row>
    <row r="34" spans="1:4" x14ac:dyDescent="0.25">
      <c r="A34" s="11" t="s">
        <v>626</v>
      </c>
      <c r="B34" s="44">
        <v>1</v>
      </c>
      <c r="C34" s="44">
        <v>0</v>
      </c>
      <c r="D34" s="173">
        <f t="shared" si="0"/>
        <v>-100</v>
      </c>
    </row>
    <row r="35" spans="1:4" x14ac:dyDescent="0.25">
      <c r="A35" s="11" t="s">
        <v>628</v>
      </c>
      <c r="B35" s="44">
        <v>10</v>
      </c>
      <c r="C35" s="44">
        <v>16</v>
      </c>
      <c r="D35" s="173">
        <f t="shared" si="0"/>
        <v>60</v>
      </c>
    </row>
    <row r="36" spans="1:4" x14ac:dyDescent="0.25">
      <c r="A36" s="11" t="s">
        <v>629</v>
      </c>
      <c r="B36" s="44">
        <v>0</v>
      </c>
      <c r="C36" s="44">
        <v>1</v>
      </c>
      <c r="D36" s="173" t="str">
        <f t="shared" si="0"/>
        <v>-</v>
      </c>
    </row>
    <row r="37" spans="1:4" x14ac:dyDescent="0.25">
      <c r="A37" s="11" t="s">
        <v>632</v>
      </c>
      <c r="B37" s="44">
        <v>43</v>
      </c>
      <c r="C37" s="44">
        <v>24</v>
      </c>
      <c r="D37" s="173">
        <f t="shared" si="0"/>
        <v>-44.186046511627907</v>
      </c>
    </row>
    <row r="38" spans="1:4" x14ac:dyDescent="0.25">
      <c r="A38" s="11" t="s">
        <v>633</v>
      </c>
      <c r="B38" s="44">
        <v>8</v>
      </c>
      <c r="C38" s="44">
        <v>29</v>
      </c>
      <c r="D38" s="173">
        <f t="shared" si="0"/>
        <v>262.5</v>
      </c>
    </row>
    <row r="39" spans="1:4" x14ac:dyDescent="0.25">
      <c r="A39" s="11" t="s">
        <v>634</v>
      </c>
      <c r="B39" s="44">
        <v>38</v>
      </c>
      <c r="C39" s="44">
        <v>77</v>
      </c>
      <c r="D39" s="173">
        <f t="shared" si="0"/>
        <v>102.63157894736842</v>
      </c>
    </row>
    <row r="40" spans="1:4" x14ac:dyDescent="0.25">
      <c r="A40" s="11" t="s">
        <v>635</v>
      </c>
      <c r="B40" s="44">
        <v>18</v>
      </c>
      <c r="C40" s="44">
        <v>155</v>
      </c>
      <c r="D40" s="173">
        <f t="shared" si="0"/>
        <v>761.11111111111109</v>
      </c>
    </row>
    <row r="41" spans="1:4" x14ac:dyDescent="0.25">
      <c r="A41" s="11" t="s">
        <v>637</v>
      </c>
      <c r="B41" s="44">
        <v>34</v>
      </c>
      <c r="C41" s="44">
        <v>79</v>
      </c>
      <c r="D41" s="173">
        <f t="shared" si="0"/>
        <v>132.35294117647058</v>
      </c>
    </row>
    <row r="42" spans="1:4" x14ac:dyDescent="0.25">
      <c r="A42" s="11" t="s">
        <v>641</v>
      </c>
      <c r="B42" s="44">
        <v>13</v>
      </c>
      <c r="C42" s="44">
        <v>12</v>
      </c>
      <c r="D42" s="173">
        <f t="shared" si="0"/>
        <v>-7.6923076923076925</v>
      </c>
    </row>
    <row r="43" spans="1:4" x14ac:dyDescent="0.25">
      <c r="A43" s="11" t="s">
        <v>647</v>
      </c>
      <c r="B43" s="44">
        <v>5</v>
      </c>
      <c r="C43" s="44">
        <v>3</v>
      </c>
      <c r="D43" s="173">
        <f t="shared" si="0"/>
        <v>-40</v>
      </c>
    </row>
    <row r="44" spans="1:4" x14ac:dyDescent="0.25">
      <c r="A44" s="11" t="s">
        <v>649</v>
      </c>
      <c r="B44" s="44">
        <v>0</v>
      </c>
      <c r="C44" s="44">
        <v>2</v>
      </c>
      <c r="D44" s="173" t="str">
        <f t="shared" si="0"/>
        <v>-</v>
      </c>
    </row>
    <row r="45" spans="1:4" x14ac:dyDescent="0.25">
      <c r="A45" s="11" t="s">
        <v>650</v>
      </c>
      <c r="B45" s="44">
        <v>2</v>
      </c>
      <c r="C45" s="44">
        <v>210</v>
      </c>
      <c r="D45" s="173">
        <f t="shared" si="0"/>
        <v>10400</v>
      </c>
    </row>
    <row r="46" spans="1:4" x14ac:dyDescent="0.25">
      <c r="A46" s="11" t="s">
        <v>653</v>
      </c>
      <c r="B46" s="44">
        <v>5</v>
      </c>
      <c r="C46" s="44">
        <v>2</v>
      </c>
      <c r="D46" s="173">
        <f t="shared" si="0"/>
        <v>-60</v>
      </c>
    </row>
    <row r="47" spans="1:4" x14ac:dyDescent="0.25">
      <c r="A47" s="11" t="s">
        <v>655</v>
      </c>
      <c r="B47" s="44">
        <v>2</v>
      </c>
      <c r="C47" s="44">
        <v>0</v>
      </c>
      <c r="D47" s="173">
        <f t="shared" si="0"/>
        <v>-100</v>
      </c>
    </row>
    <row r="48" spans="1:4" x14ac:dyDescent="0.25">
      <c r="A48" s="11" t="s">
        <v>662</v>
      </c>
      <c r="B48" s="44">
        <v>0</v>
      </c>
      <c r="C48" s="44">
        <v>1</v>
      </c>
      <c r="D48" s="173" t="str">
        <f t="shared" si="0"/>
        <v>-</v>
      </c>
    </row>
    <row r="49" spans="1:4" x14ac:dyDescent="0.25">
      <c r="A49" s="11" t="s">
        <v>665</v>
      </c>
      <c r="B49" s="44">
        <v>33</v>
      </c>
      <c r="C49" s="44">
        <v>11</v>
      </c>
      <c r="D49" s="173">
        <f t="shared" si="0"/>
        <v>-66.666666666666657</v>
      </c>
    </row>
    <row r="50" spans="1:4" x14ac:dyDescent="0.25">
      <c r="A50" s="11" t="s">
        <v>666</v>
      </c>
      <c r="B50" s="44">
        <v>30</v>
      </c>
      <c r="C50" s="44">
        <v>40</v>
      </c>
      <c r="D50" s="173">
        <f t="shared" si="0"/>
        <v>33.333333333333329</v>
      </c>
    </row>
    <row r="51" spans="1:4" x14ac:dyDescent="0.25">
      <c r="A51" s="11" t="s">
        <v>667</v>
      </c>
      <c r="B51" s="44">
        <v>2</v>
      </c>
      <c r="C51" s="44">
        <v>7</v>
      </c>
      <c r="D51" s="173">
        <f t="shared" si="0"/>
        <v>250</v>
      </c>
    </row>
    <row r="52" spans="1:4" x14ac:dyDescent="0.25">
      <c r="A52" s="11" t="s">
        <v>668</v>
      </c>
      <c r="B52" s="44">
        <v>5</v>
      </c>
      <c r="C52" s="44">
        <v>1</v>
      </c>
      <c r="D52" s="173">
        <f t="shared" si="0"/>
        <v>-80</v>
      </c>
    </row>
    <row r="53" spans="1:4" x14ac:dyDescent="0.25">
      <c r="A53" s="11" t="s">
        <v>670</v>
      </c>
      <c r="B53" s="44">
        <v>1</v>
      </c>
      <c r="C53" s="44">
        <v>11</v>
      </c>
      <c r="D53" s="173">
        <f t="shared" si="0"/>
        <v>1000</v>
      </c>
    </row>
    <row r="54" spans="1:4" x14ac:dyDescent="0.25">
      <c r="A54" s="11" t="s">
        <v>671</v>
      </c>
      <c r="B54" s="44">
        <v>1</v>
      </c>
      <c r="C54" s="44">
        <v>0</v>
      </c>
      <c r="D54" s="173">
        <f t="shared" si="0"/>
        <v>-100</v>
      </c>
    </row>
    <row r="55" spans="1:4" x14ac:dyDescent="0.25">
      <c r="A55" s="11" t="s">
        <v>673</v>
      </c>
      <c r="B55" s="44">
        <v>0</v>
      </c>
      <c r="C55" s="44">
        <v>5</v>
      </c>
      <c r="D55" s="173" t="str">
        <f t="shared" si="0"/>
        <v>-</v>
      </c>
    </row>
    <row r="56" spans="1:4" x14ac:dyDescent="0.25">
      <c r="A56" s="11" t="s">
        <v>676</v>
      </c>
      <c r="B56" s="44">
        <v>1</v>
      </c>
      <c r="C56" s="44">
        <v>1</v>
      </c>
      <c r="D56" s="173">
        <f t="shared" si="0"/>
        <v>0</v>
      </c>
    </row>
    <row r="57" spans="1:4" x14ac:dyDescent="0.25">
      <c r="A57" s="11" t="s">
        <v>679</v>
      </c>
      <c r="B57" s="44">
        <v>2</v>
      </c>
      <c r="C57" s="44">
        <v>5</v>
      </c>
      <c r="D57" s="173">
        <f t="shared" si="0"/>
        <v>150</v>
      </c>
    </row>
    <row r="58" spans="1:4" x14ac:dyDescent="0.25">
      <c r="A58" s="11" t="s">
        <v>680</v>
      </c>
      <c r="B58" s="44">
        <v>0</v>
      </c>
      <c r="C58" s="44">
        <v>1</v>
      </c>
      <c r="D58" s="173" t="str">
        <f t="shared" si="0"/>
        <v>-</v>
      </c>
    </row>
    <row r="59" spans="1:4" x14ac:dyDescent="0.25">
      <c r="A59" s="11" t="s">
        <v>927</v>
      </c>
      <c r="B59" s="44">
        <v>1</v>
      </c>
      <c r="C59" s="44">
        <v>0</v>
      </c>
      <c r="D59" s="173">
        <f t="shared" si="0"/>
        <v>-100</v>
      </c>
    </row>
    <row r="60" spans="1:4" x14ac:dyDescent="0.25">
      <c r="A60" s="11" t="s">
        <v>685</v>
      </c>
      <c r="B60" s="44">
        <v>3</v>
      </c>
      <c r="C60" s="44">
        <v>2</v>
      </c>
      <c r="D60" s="173">
        <f t="shared" si="0"/>
        <v>-33.333333333333329</v>
      </c>
    </row>
    <row r="61" spans="1:4" x14ac:dyDescent="0.25">
      <c r="A61" s="11" t="s">
        <v>688</v>
      </c>
      <c r="B61" s="44">
        <v>22</v>
      </c>
      <c r="C61" s="44">
        <v>23</v>
      </c>
      <c r="D61" s="173">
        <f t="shared" si="0"/>
        <v>4.5454545454545459</v>
      </c>
    </row>
    <row r="62" spans="1:4" x14ac:dyDescent="0.25">
      <c r="A62" s="11" t="s">
        <v>692</v>
      </c>
      <c r="B62" s="44">
        <v>1</v>
      </c>
      <c r="C62" s="44">
        <v>2</v>
      </c>
      <c r="D62" s="173">
        <f t="shared" si="0"/>
        <v>100</v>
      </c>
    </row>
    <row r="63" spans="1:4" x14ac:dyDescent="0.25">
      <c r="A63" s="11" t="s">
        <v>693</v>
      </c>
      <c r="B63" s="44">
        <v>5</v>
      </c>
      <c r="C63" s="44">
        <v>5</v>
      </c>
      <c r="D63" s="173">
        <f t="shared" si="0"/>
        <v>0</v>
      </c>
    </row>
    <row r="64" spans="1:4" x14ac:dyDescent="0.25">
      <c r="A64" s="11" t="s">
        <v>695</v>
      </c>
      <c r="B64" s="44">
        <v>1</v>
      </c>
      <c r="C64" s="44">
        <v>15</v>
      </c>
      <c r="D64" s="173">
        <f t="shared" si="0"/>
        <v>1400</v>
      </c>
    </row>
    <row r="65" spans="1:7" x14ac:dyDescent="0.25">
      <c r="A65" s="11" t="s">
        <v>696</v>
      </c>
      <c r="B65" s="44">
        <v>126</v>
      </c>
      <c r="C65" s="44">
        <v>72</v>
      </c>
      <c r="D65" s="173">
        <f t="shared" si="0"/>
        <v>-42.857142857142854</v>
      </c>
    </row>
    <row r="66" spans="1:7" x14ac:dyDescent="0.25">
      <c r="A66" s="11" t="s">
        <v>698</v>
      </c>
      <c r="B66" s="44">
        <v>18</v>
      </c>
      <c r="C66" s="44">
        <v>26</v>
      </c>
      <c r="D66" s="173">
        <f t="shared" si="0"/>
        <v>44.444444444444443</v>
      </c>
    </row>
    <row r="67" spans="1:7" x14ac:dyDescent="0.25">
      <c r="A67" s="11" t="s">
        <v>700</v>
      </c>
      <c r="B67" s="44">
        <v>15</v>
      </c>
      <c r="C67" s="44">
        <v>4</v>
      </c>
      <c r="D67" s="173">
        <f t="shared" si="0"/>
        <v>-73.333333333333329</v>
      </c>
    </row>
    <row r="68" spans="1:7" x14ac:dyDescent="0.25">
      <c r="A68" s="11" t="s">
        <v>703</v>
      </c>
      <c r="B68" s="44">
        <v>6</v>
      </c>
      <c r="C68" s="44">
        <v>3</v>
      </c>
      <c r="D68" s="173">
        <f t="shared" si="0"/>
        <v>-50</v>
      </c>
    </row>
    <row r="69" spans="1:7" x14ac:dyDescent="0.25">
      <c r="A69" s="11" t="s">
        <v>706</v>
      </c>
      <c r="B69" s="44">
        <v>3</v>
      </c>
      <c r="C69" s="44">
        <v>0</v>
      </c>
      <c r="D69" s="173">
        <f t="shared" si="0"/>
        <v>-100</v>
      </c>
    </row>
    <row r="70" spans="1:7" x14ac:dyDescent="0.25">
      <c r="A70" s="11" t="s">
        <v>707</v>
      </c>
      <c r="B70" s="44">
        <v>7</v>
      </c>
      <c r="C70" s="44">
        <v>28</v>
      </c>
      <c r="D70" s="173">
        <f t="shared" si="0"/>
        <v>300</v>
      </c>
    </row>
    <row r="71" spans="1:7" x14ac:dyDescent="0.25">
      <c r="A71" s="11" t="s">
        <v>708</v>
      </c>
      <c r="B71" s="44">
        <v>1265</v>
      </c>
      <c r="C71" s="44">
        <v>1351</v>
      </c>
      <c r="D71" s="173">
        <f t="shared" si="0"/>
        <v>6.7984189723320156</v>
      </c>
    </row>
    <row r="72" spans="1:7" ht="15.6" thickBot="1" x14ac:dyDescent="0.3">
      <c r="A72" s="12"/>
      <c r="B72" s="12"/>
      <c r="C72" s="12"/>
      <c r="D72" s="132"/>
    </row>
    <row r="73" spans="1:7" ht="15.6" x14ac:dyDescent="0.3">
      <c r="A73" s="13"/>
      <c r="B73" s="13"/>
      <c r="C73" s="20"/>
      <c r="D73" s="20" t="s">
        <v>19</v>
      </c>
    </row>
    <row r="74" spans="1:7" x14ac:dyDescent="0.25">
      <c r="A74" s="19" t="s">
        <v>3</v>
      </c>
    </row>
    <row r="75" spans="1:7" ht="31.5" customHeight="1" x14ac:dyDescent="0.25">
      <c r="A75" s="226" t="s">
        <v>554</v>
      </c>
      <c r="B75" s="226"/>
      <c r="C75" s="226"/>
      <c r="D75" s="226"/>
      <c r="E75" s="226"/>
      <c r="F75" s="226"/>
      <c r="G75" s="226"/>
    </row>
    <row r="76" spans="1:7" ht="29.25" customHeight="1" x14ac:dyDescent="0.25">
      <c r="A76" s="226" t="s">
        <v>572</v>
      </c>
      <c r="B76" s="226"/>
      <c r="C76" s="226"/>
      <c r="D76" s="226"/>
      <c r="E76" s="226"/>
      <c r="F76" s="226"/>
      <c r="G76" s="226"/>
    </row>
  </sheetData>
  <mergeCells count="3">
    <mergeCell ref="B5:D5"/>
    <mergeCell ref="A75:G75"/>
    <mergeCell ref="A76:G76"/>
  </mergeCells>
  <hyperlinks>
    <hyperlink ref="E3" location="Contents!A1" display="Contents" xr:uid="{F7354DB2-6683-40E6-98B3-7FCBE28FD8AA}"/>
    <hyperlink ref="E4" location="Notes!A1" display="Notes" xr:uid="{FC956645-C3FB-432B-A666-95323F75613D}"/>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9BFA-B133-4E7B-A149-6A97300B75E3}">
  <dimension ref="A1:J31"/>
  <sheetViews>
    <sheetView workbookViewId="0">
      <selection activeCell="A5" sqref="A5"/>
    </sheetView>
  </sheetViews>
  <sheetFormatPr defaultColWidth="8.90625" defaultRowHeight="15" x14ac:dyDescent="0.25"/>
  <cols>
    <col min="1" max="1" width="24.1796875" style="6" customWidth="1"/>
    <col min="2" max="3" width="12.453125" style="22" customWidth="1"/>
    <col min="4" max="4" width="3.81640625" style="30" customWidth="1"/>
    <col min="5" max="6" width="12.453125" style="22" customWidth="1"/>
    <col min="7" max="7" width="3.81640625" style="30" customWidth="1"/>
    <col min="8" max="9" width="11" style="6" customWidth="1"/>
    <col min="10" max="16384" width="8.90625" style="6"/>
  </cols>
  <sheetData>
    <row r="1" spans="1:10" ht="16.2" x14ac:dyDescent="0.25">
      <c r="A1" s="7" t="s">
        <v>573</v>
      </c>
      <c r="J1" s="7"/>
    </row>
    <row r="2" spans="1:10" ht="15.6" x14ac:dyDescent="0.3">
      <c r="A2" s="8" t="s">
        <v>546</v>
      </c>
      <c r="J2" s="9" t="s">
        <v>2</v>
      </c>
    </row>
    <row r="3" spans="1:10" ht="15.6" x14ac:dyDescent="0.3">
      <c r="A3" s="8"/>
      <c r="J3" s="9" t="s">
        <v>3</v>
      </c>
    </row>
    <row r="4" spans="1:10" x14ac:dyDescent="0.25">
      <c r="A4" s="4"/>
    </row>
    <row r="5" spans="1:10" ht="15.75" customHeight="1" thickBot="1" x14ac:dyDescent="0.3">
      <c r="A5" s="4"/>
      <c r="B5" s="224">
        <v>2018</v>
      </c>
      <c r="C5" s="224"/>
      <c r="D5" s="31"/>
      <c r="E5" s="224">
        <v>2019</v>
      </c>
      <c r="F5" s="224"/>
      <c r="G5" s="31"/>
      <c r="H5" s="225" t="s">
        <v>549</v>
      </c>
      <c r="I5" s="225"/>
    </row>
    <row r="6" spans="1:10" ht="28.2" thickBot="1" x14ac:dyDescent="0.3">
      <c r="A6" s="51" t="s">
        <v>38</v>
      </c>
      <c r="B6" s="29" t="s">
        <v>23</v>
      </c>
      <c r="C6" s="29" t="s">
        <v>278</v>
      </c>
      <c r="D6" s="23"/>
      <c r="E6" s="29" t="s">
        <v>23</v>
      </c>
      <c r="F6" s="29" t="s">
        <v>278</v>
      </c>
      <c r="G6" s="23"/>
      <c r="H6" s="29" t="s">
        <v>23</v>
      </c>
      <c r="I6" s="29" t="s">
        <v>24</v>
      </c>
    </row>
    <row r="7" spans="1:10" x14ac:dyDescent="0.25">
      <c r="A7" s="17"/>
      <c r="B7" s="24"/>
      <c r="C7" s="24"/>
      <c r="D7" s="24"/>
      <c r="E7" s="24"/>
      <c r="F7" s="24"/>
      <c r="G7" s="24"/>
      <c r="H7" s="24"/>
      <c r="I7" s="24"/>
    </row>
    <row r="8" spans="1:10" x14ac:dyDescent="0.25">
      <c r="A8" s="17" t="s">
        <v>39</v>
      </c>
      <c r="B8" s="45">
        <v>22855</v>
      </c>
      <c r="C8" s="45">
        <v>20984</v>
      </c>
      <c r="D8" s="45"/>
      <c r="E8" s="49">
        <f>SUM(E10:E22)</f>
        <v>21510</v>
      </c>
      <c r="F8" s="49">
        <f>SUM(F10:F22)</f>
        <v>20773</v>
      </c>
      <c r="G8" s="45"/>
      <c r="H8" s="46">
        <f>(E8-B8)/B8 *100</f>
        <v>-5.8849267118792392</v>
      </c>
      <c r="I8" s="46">
        <f>(F8-C8)/C8 *100</f>
        <v>-1.0055280213495996</v>
      </c>
    </row>
    <row r="9" spans="1:10" x14ac:dyDescent="0.25">
      <c r="A9" s="11"/>
      <c r="B9" s="25"/>
      <c r="C9" s="25"/>
      <c r="D9" s="25"/>
      <c r="E9" s="25"/>
      <c r="F9" s="25"/>
      <c r="G9" s="25"/>
      <c r="H9" s="35"/>
      <c r="I9" s="35"/>
    </row>
    <row r="10" spans="1:10" x14ac:dyDescent="0.25">
      <c r="A10" s="11" t="s">
        <v>26</v>
      </c>
      <c r="B10" s="25">
        <v>761</v>
      </c>
      <c r="C10" s="25">
        <v>573</v>
      </c>
      <c r="D10" s="25"/>
      <c r="E10" s="25">
        <v>922</v>
      </c>
      <c r="F10" s="25">
        <v>894</v>
      </c>
      <c r="G10" s="25"/>
      <c r="H10" s="35">
        <f t="shared" ref="H10:H22" si="0">(E10-B10)/B10 *100</f>
        <v>21.156373193166885</v>
      </c>
      <c r="I10" s="35">
        <f t="shared" ref="I10:I22" si="1">(F10-C10)/C10 *100</f>
        <v>56.02094240837696</v>
      </c>
    </row>
    <row r="11" spans="1:10" x14ac:dyDescent="0.25">
      <c r="A11" s="11" t="s">
        <v>27</v>
      </c>
      <c r="B11" s="25">
        <v>4346</v>
      </c>
      <c r="C11" s="25">
        <v>4237</v>
      </c>
      <c r="D11" s="25"/>
      <c r="E11" s="25">
        <v>3033</v>
      </c>
      <c r="F11" s="25">
        <v>3031</v>
      </c>
      <c r="G11" s="25"/>
      <c r="H11" s="35">
        <f t="shared" si="0"/>
        <v>-30.211688909341923</v>
      </c>
      <c r="I11" s="35">
        <f t="shared" si="1"/>
        <v>-28.463535520415391</v>
      </c>
    </row>
    <row r="12" spans="1:10" x14ac:dyDescent="0.25">
      <c r="A12" s="11" t="s">
        <v>28</v>
      </c>
      <c r="B12" s="25">
        <v>4999</v>
      </c>
      <c r="C12" s="25">
        <v>4404</v>
      </c>
      <c r="D12" s="25"/>
      <c r="E12" s="25">
        <v>5107</v>
      </c>
      <c r="F12" s="25">
        <v>5033</v>
      </c>
      <c r="G12" s="25"/>
      <c r="H12" s="35">
        <f t="shared" si="0"/>
        <v>2.1604320864172832</v>
      </c>
      <c r="I12" s="35">
        <f t="shared" si="1"/>
        <v>14.282470481380564</v>
      </c>
    </row>
    <row r="13" spans="1:10" x14ac:dyDescent="0.25">
      <c r="A13" s="11" t="s">
        <v>29</v>
      </c>
      <c r="B13" s="25">
        <v>425</v>
      </c>
      <c r="C13" s="25">
        <v>433</v>
      </c>
      <c r="D13" s="25"/>
      <c r="E13" s="25">
        <v>369</v>
      </c>
      <c r="F13" s="25">
        <v>331</v>
      </c>
      <c r="G13" s="25"/>
      <c r="H13" s="35">
        <f t="shared" si="0"/>
        <v>-13.176470588235295</v>
      </c>
      <c r="I13" s="35">
        <f t="shared" si="1"/>
        <v>-23.556581986143186</v>
      </c>
    </row>
    <row r="14" spans="1:10" x14ac:dyDescent="0.25">
      <c r="A14" s="11" t="s">
        <v>30</v>
      </c>
      <c r="B14" s="25">
        <v>3485</v>
      </c>
      <c r="C14" s="25">
        <v>3335</v>
      </c>
      <c r="D14" s="25"/>
      <c r="E14" s="25">
        <v>3514</v>
      </c>
      <c r="F14" s="25">
        <v>3308</v>
      </c>
      <c r="G14" s="25"/>
      <c r="H14" s="35">
        <f t="shared" si="0"/>
        <v>0.83213773314203732</v>
      </c>
      <c r="I14" s="35">
        <f t="shared" si="1"/>
        <v>-0.80959520239880056</v>
      </c>
    </row>
    <row r="15" spans="1:10" x14ac:dyDescent="0.25">
      <c r="A15" s="11" t="s">
        <v>31</v>
      </c>
      <c r="B15" s="25">
        <v>329</v>
      </c>
      <c r="C15" s="25">
        <v>329</v>
      </c>
      <c r="D15" s="25"/>
      <c r="E15" s="25">
        <v>266</v>
      </c>
      <c r="F15" s="25">
        <v>259</v>
      </c>
      <c r="G15" s="25"/>
      <c r="H15" s="35">
        <f t="shared" si="0"/>
        <v>-19.148936170212767</v>
      </c>
      <c r="I15" s="35">
        <f t="shared" si="1"/>
        <v>-21.276595744680851</v>
      </c>
    </row>
    <row r="16" spans="1:10" x14ac:dyDescent="0.25">
      <c r="A16" s="11" t="s">
        <v>32</v>
      </c>
      <c r="B16" s="25">
        <v>757</v>
      </c>
      <c r="C16" s="25">
        <v>609</v>
      </c>
      <c r="D16" s="25"/>
      <c r="E16" s="25">
        <v>1168</v>
      </c>
      <c r="F16" s="25">
        <v>1037</v>
      </c>
      <c r="G16" s="25"/>
      <c r="H16" s="35">
        <f t="shared" si="0"/>
        <v>54.293262879788642</v>
      </c>
      <c r="I16" s="35">
        <f t="shared" si="1"/>
        <v>70.279146141215108</v>
      </c>
    </row>
    <row r="17" spans="1:9" x14ac:dyDescent="0.25">
      <c r="A17" s="11" t="s">
        <v>33</v>
      </c>
      <c r="B17" s="25">
        <v>2043</v>
      </c>
      <c r="C17" s="25">
        <v>1991</v>
      </c>
      <c r="D17" s="25"/>
      <c r="E17" s="25">
        <v>2122</v>
      </c>
      <c r="F17" s="25">
        <v>2055</v>
      </c>
      <c r="G17" s="25"/>
      <c r="H17" s="35">
        <f t="shared" si="0"/>
        <v>3.8668624571708268</v>
      </c>
      <c r="I17" s="35">
        <f t="shared" si="1"/>
        <v>3.214465092918132</v>
      </c>
    </row>
    <row r="18" spans="1:9" x14ac:dyDescent="0.25">
      <c r="A18" s="11" t="s">
        <v>34</v>
      </c>
      <c r="B18" s="25">
        <v>1524</v>
      </c>
      <c r="C18" s="25">
        <v>1318</v>
      </c>
      <c r="D18" s="25"/>
      <c r="E18" s="25">
        <v>1445</v>
      </c>
      <c r="F18" s="25">
        <v>1377</v>
      </c>
      <c r="G18" s="25"/>
      <c r="H18" s="35">
        <f t="shared" si="0"/>
        <v>-5.1837270341207349</v>
      </c>
      <c r="I18" s="35">
        <f t="shared" si="1"/>
        <v>4.4764795144157814</v>
      </c>
    </row>
    <row r="19" spans="1:9" x14ac:dyDescent="0.25">
      <c r="A19" s="11" t="s">
        <v>35</v>
      </c>
      <c r="B19" s="25">
        <v>1055</v>
      </c>
      <c r="C19" s="25">
        <v>939</v>
      </c>
      <c r="D19" s="25"/>
      <c r="E19" s="25">
        <v>585</v>
      </c>
      <c r="F19" s="25">
        <v>561</v>
      </c>
      <c r="G19" s="25"/>
      <c r="H19" s="35">
        <f t="shared" si="0"/>
        <v>-44.549763033175353</v>
      </c>
      <c r="I19" s="35">
        <f t="shared" si="1"/>
        <v>-40.255591054313101</v>
      </c>
    </row>
    <row r="20" spans="1:9" x14ac:dyDescent="0.25">
      <c r="A20" s="11" t="s">
        <v>36</v>
      </c>
      <c r="B20" s="25">
        <v>1760</v>
      </c>
      <c r="C20" s="25">
        <v>1598</v>
      </c>
      <c r="D20" s="25"/>
      <c r="E20" s="25">
        <v>1281</v>
      </c>
      <c r="F20" s="25">
        <v>1291</v>
      </c>
      <c r="G20" s="25"/>
      <c r="H20" s="35">
        <f t="shared" si="0"/>
        <v>-27.21590909090909</v>
      </c>
      <c r="I20" s="35">
        <f t="shared" si="1"/>
        <v>-19.211514392991237</v>
      </c>
    </row>
    <row r="21" spans="1:9" x14ac:dyDescent="0.25">
      <c r="A21" s="11" t="s">
        <v>277</v>
      </c>
      <c r="B21" s="25">
        <v>1339</v>
      </c>
      <c r="C21" s="25">
        <v>1192</v>
      </c>
      <c r="D21" s="25"/>
      <c r="E21" s="25">
        <v>1660</v>
      </c>
      <c r="F21" s="25">
        <v>1557</v>
      </c>
      <c r="G21" s="25"/>
      <c r="H21" s="35">
        <f t="shared" si="0"/>
        <v>23.973114264376399</v>
      </c>
      <c r="I21" s="35">
        <f t="shared" si="1"/>
        <v>30.620805369127517</v>
      </c>
    </row>
    <row r="22" spans="1:9" ht="16.2" x14ac:dyDescent="0.25">
      <c r="A22" s="11" t="s">
        <v>209</v>
      </c>
      <c r="B22" s="25">
        <v>32</v>
      </c>
      <c r="C22" s="25">
        <v>26</v>
      </c>
      <c r="D22" s="25"/>
      <c r="E22" s="25">
        <v>38</v>
      </c>
      <c r="F22" s="25">
        <v>39</v>
      </c>
      <c r="G22" s="25"/>
      <c r="H22" s="35">
        <f t="shared" si="0"/>
        <v>18.75</v>
      </c>
      <c r="I22" s="35">
        <f t="shared" si="1"/>
        <v>50</v>
      </c>
    </row>
    <row r="23" spans="1:9" ht="15.6" thickBot="1" x14ac:dyDescent="0.3">
      <c r="A23" s="12"/>
      <c r="B23" s="26"/>
      <c r="C23" s="26"/>
      <c r="D23" s="26"/>
      <c r="E23" s="26"/>
      <c r="F23" s="26"/>
      <c r="G23" s="26"/>
      <c r="H23" s="26"/>
      <c r="I23" s="26"/>
    </row>
    <row r="24" spans="1:9" ht="15.6" x14ac:dyDescent="0.3">
      <c r="A24" s="13"/>
      <c r="B24" s="27"/>
      <c r="C24" s="27"/>
      <c r="D24" s="32"/>
      <c r="E24" s="27"/>
      <c r="F24" s="27"/>
      <c r="G24" s="32"/>
      <c r="I24" s="20" t="s">
        <v>19</v>
      </c>
    </row>
    <row r="25" spans="1:9" x14ac:dyDescent="0.25">
      <c r="A25" s="19" t="s">
        <v>3</v>
      </c>
    </row>
    <row r="26" spans="1:9" ht="15.6" x14ac:dyDescent="0.25">
      <c r="A26" s="14" t="s">
        <v>279</v>
      </c>
    </row>
    <row r="27" spans="1:9" ht="15.6" x14ac:dyDescent="0.25">
      <c r="A27" s="14" t="s">
        <v>572</v>
      </c>
    </row>
    <row r="28" spans="1:9" ht="15.6" x14ac:dyDescent="0.25">
      <c r="A28" s="14" t="s">
        <v>48</v>
      </c>
      <c r="D28" s="22"/>
      <c r="G28" s="6"/>
    </row>
    <row r="29" spans="1:9" x14ac:dyDescent="0.25">
      <c r="D29" s="22"/>
      <c r="G29" s="6"/>
    </row>
    <row r="30" spans="1:9" x14ac:dyDescent="0.25">
      <c r="D30" s="22"/>
      <c r="G30" s="6"/>
    </row>
    <row r="31" spans="1:9" x14ac:dyDescent="0.25">
      <c r="D31" s="22"/>
      <c r="G31" s="6"/>
    </row>
  </sheetData>
  <mergeCells count="3">
    <mergeCell ref="B5:C5"/>
    <mergeCell ref="E5:F5"/>
    <mergeCell ref="H5:I5"/>
  </mergeCells>
  <hyperlinks>
    <hyperlink ref="J2" location="Contents!A1" display="Contents" xr:uid="{4306F05D-253F-48C1-9278-5CEC2E180E53}"/>
    <hyperlink ref="J3" location="Notes!A1" display="Notes" xr:uid="{79CE7402-E4B1-43E5-B880-9D03B5F6DA78}"/>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9016-A4B3-436D-8611-17C230DD6A4D}">
  <dimension ref="A1:E45"/>
  <sheetViews>
    <sheetView topLeftCell="A23" workbookViewId="0">
      <selection activeCell="A44" sqref="A44"/>
    </sheetView>
  </sheetViews>
  <sheetFormatPr defaultColWidth="8.90625" defaultRowHeight="15" x14ac:dyDescent="0.25"/>
  <cols>
    <col min="1" max="1" width="10.36328125" style="6" customWidth="1"/>
    <col min="2" max="2" width="39.6328125" style="6" bestFit="1" customWidth="1"/>
    <col min="3" max="3" width="12.81640625" style="6" customWidth="1"/>
    <col min="4" max="16384" width="8.90625" style="6"/>
  </cols>
  <sheetData>
    <row r="1" spans="1:5" x14ac:dyDescent="0.25">
      <c r="A1" s="7" t="s">
        <v>315</v>
      </c>
      <c r="B1" s="7"/>
      <c r="C1" s="7"/>
      <c r="E1" s="7"/>
    </row>
    <row r="2" spans="1:5" ht="15.6" x14ac:dyDescent="0.3">
      <c r="A2" s="47">
        <v>2019</v>
      </c>
      <c r="B2" s="8"/>
      <c r="C2" s="8"/>
      <c r="E2" s="9" t="s">
        <v>2</v>
      </c>
    </row>
    <row r="3" spans="1:5" ht="15.6" x14ac:dyDescent="0.3">
      <c r="A3" s="8"/>
      <c r="B3" s="8"/>
      <c r="C3" s="8"/>
      <c r="E3" s="9" t="s">
        <v>3</v>
      </c>
    </row>
    <row r="4" spans="1:5" x14ac:dyDescent="0.25">
      <c r="A4" s="4"/>
      <c r="B4" s="113"/>
      <c r="C4" s="113"/>
    </row>
    <row r="5" spans="1:5" ht="42" thickBot="1" x14ac:dyDescent="0.3">
      <c r="A5" s="111" t="s">
        <v>280</v>
      </c>
      <c r="B5" s="112" t="s">
        <v>281</v>
      </c>
      <c r="C5" s="111" t="s">
        <v>205</v>
      </c>
    </row>
    <row r="6" spans="1:5" x14ac:dyDescent="0.25">
      <c r="A6" s="17"/>
      <c r="B6" s="11"/>
    </row>
    <row r="7" spans="1:5" x14ac:dyDescent="0.25">
      <c r="A7" s="11"/>
      <c r="B7" s="17" t="s">
        <v>4</v>
      </c>
      <c r="C7" s="184">
        <f>SUM(C9:C41)</f>
        <v>25545</v>
      </c>
    </row>
    <row r="8" spans="1:5" x14ac:dyDescent="0.25">
      <c r="A8" s="11"/>
      <c r="B8" s="17"/>
      <c r="C8" s="77"/>
    </row>
    <row r="9" spans="1:5" x14ac:dyDescent="0.25">
      <c r="A9" s="100">
        <v>1</v>
      </c>
      <c r="B9" s="110" t="s">
        <v>282</v>
      </c>
      <c r="C9" s="185">
        <v>280</v>
      </c>
    </row>
    <row r="10" spans="1:5" x14ac:dyDescent="0.25">
      <c r="A10" s="100">
        <v>2</v>
      </c>
      <c r="B10" s="110" t="s">
        <v>283</v>
      </c>
      <c r="C10" s="185">
        <v>1777</v>
      </c>
    </row>
    <row r="11" spans="1:5" x14ac:dyDescent="0.25">
      <c r="A11" s="100">
        <v>3</v>
      </c>
      <c r="B11" s="110" t="s">
        <v>284</v>
      </c>
      <c r="C11" s="185">
        <v>758</v>
      </c>
    </row>
    <row r="12" spans="1:5" x14ac:dyDescent="0.25">
      <c r="A12" s="100">
        <v>4</v>
      </c>
      <c r="B12" s="110" t="s">
        <v>285</v>
      </c>
      <c r="C12" s="185">
        <v>114</v>
      </c>
    </row>
    <row r="13" spans="1:5" x14ac:dyDescent="0.25">
      <c r="A13" s="100">
        <v>5</v>
      </c>
      <c r="B13" s="110" t="s">
        <v>286</v>
      </c>
      <c r="C13" s="185">
        <v>287</v>
      </c>
    </row>
    <row r="14" spans="1:5" x14ac:dyDescent="0.25">
      <c r="A14" s="100">
        <v>6</v>
      </c>
      <c r="B14" s="110" t="s">
        <v>287</v>
      </c>
      <c r="C14" s="185">
        <v>2224</v>
      </c>
    </row>
    <row r="15" spans="1:5" x14ac:dyDescent="0.25">
      <c r="A15" s="100">
        <v>7</v>
      </c>
      <c r="B15" s="110" t="s">
        <v>288</v>
      </c>
      <c r="C15" s="185">
        <v>1281</v>
      </c>
    </row>
    <row r="16" spans="1:5" x14ac:dyDescent="0.25">
      <c r="A16" s="100">
        <v>8</v>
      </c>
      <c r="B16" s="110" t="s">
        <v>289</v>
      </c>
      <c r="C16" s="185">
        <v>1155</v>
      </c>
    </row>
    <row r="17" spans="1:3" x14ac:dyDescent="0.25">
      <c r="A17" s="100">
        <v>9</v>
      </c>
      <c r="B17" s="110" t="s">
        <v>290</v>
      </c>
      <c r="C17" s="185">
        <v>872</v>
      </c>
    </row>
    <row r="18" spans="1:3" x14ac:dyDescent="0.25">
      <c r="A18" s="100">
        <v>10</v>
      </c>
      <c r="B18" s="110" t="s">
        <v>291</v>
      </c>
      <c r="C18" s="185">
        <v>310</v>
      </c>
    </row>
    <row r="19" spans="1:3" x14ac:dyDescent="0.25">
      <c r="A19" s="100">
        <v>11</v>
      </c>
      <c r="B19" s="110" t="s">
        <v>292</v>
      </c>
      <c r="C19" s="185">
        <v>1554</v>
      </c>
    </row>
    <row r="20" spans="1:3" x14ac:dyDescent="0.25">
      <c r="A20" s="100">
        <v>12</v>
      </c>
      <c r="B20" s="110" t="s">
        <v>293</v>
      </c>
      <c r="C20" s="185">
        <v>1169</v>
      </c>
    </row>
    <row r="21" spans="1:3" x14ac:dyDescent="0.25">
      <c r="A21" s="100">
        <v>13</v>
      </c>
      <c r="B21" s="110" t="s">
        <v>294</v>
      </c>
      <c r="C21" s="185">
        <v>467</v>
      </c>
    </row>
    <row r="22" spans="1:3" x14ac:dyDescent="0.25">
      <c r="A22" s="100">
        <v>14</v>
      </c>
      <c r="B22" s="110" t="s">
        <v>295</v>
      </c>
      <c r="C22" s="185">
        <v>850</v>
      </c>
    </row>
    <row r="23" spans="1:3" x14ac:dyDescent="0.25">
      <c r="A23" s="100">
        <v>15</v>
      </c>
      <c r="B23" s="110" t="s">
        <v>296</v>
      </c>
      <c r="C23" s="185">
        <v>316</v>
      </c>
    </row>
    <row r="24" spans="1:3" x14ac:dyDescent="0.25">
      <c r="A24" s="100">
        <v>16</v>
      </c>
      <c r="B24" s="110" t="s">
        <v>297</v>
      </c>
      <c r="C24" s="185">
        <v>179</v>
      </c>
    </row>
    <row r="25" spans="1:3" x14ac:dyDescent="0.25">
      <c r="A25" s="100">
        <v>17</v>
      </c>
      <c r="B25" s="110" t="s">
        <v>298</v>
      </c>
      <c r="C25" s="185">
        <v>23</v>
      </c>
    </row>
    <row r="26" spans="1:3" x14ac:dyDescent="0.25">
      <c r="A26" s="100">
        <v>18</v>
      </c>
      <c r="B26" s="110" t="s">
        <v>299</v>
      </c>
      <c r="C26" s="185">
        <v>32</v>
      </c>
    </row>
    <row r="27" spans="1:3" x14ac:dyDescent="0.25">
      <c r="A27" s="100">
        <v>19</v>
      </c>
      <c r="B27" s="110" t="s">
        <v>300</v>
      </c>
      <c r="C27" s="185">
        <v>1381</v>
      </c>
    </row>
    <row r="28" spans="1:3" x14ac:dyDescent="0.25">
      <c r="A28" s="100">
        <v>20</v>
      </c>
      <c r="B28" s="110" t="s">
        <v>301</v>
      </c>
      <c r="C28" s="185">
        <v>200</v>
      </c>
    </row>
    <row r="29" spans="1:3" x14ac:dyDescent="0.25">
      <c r="A29" s="100">
        <v>21</v>
      </c>
      <c r="B29" s="110" t="s">
        <v>302</v>
      </c>
      <c r="C29" s="185">
        <v>1255</v>
      </c>
    </row>
    <row r="30" spans="1:3" x14ac:dyDescent="0.25">
      <c r="A30" s="100">
        <v>22</v>
      </c>
      <c r="B30" s="110" t="s">
        <v>303</v>
      </c>
      <c r="C30" s="185">
        <v>87</v>
      </c>
    </row>
    <row r="31" spans="1:3" x14ac:dyDescent="0.25">
      <c r="A31" s="100">
        <v>23</v>
      </c>
      <c r="B31" s="110" t="s">
        <v>304</v>
      </c>
      <c r="C31" s="185">
        <v>585</v>
      </c>
    </row>
    <row r="32" spans="1:3" x14ac:dyDescent="0.25">
      <c r="A32" s="100">
        <v>24</v>
      </c>
      <c r="B32" s="110" t="s">
        <v>305</v>
      </c>
      <c r="C32" s="185">
        <v>719</v>
      </c>
    </row>
    <row r="33" spans="1:3" x14ac:dyDescent="0.25">
      <c r="A33" s="100">
        <v>25</v>
      </c>
      <c r="B33" s="110" t="s">
        <v>306</v>
      </c>
      <c r="C33" s="185">
        <v>842</v>
      </c>
    </row>
    <row r="34" spans="1:3" x14ac:dyDescent="0.25">
      <c r="A34" s="100">
        <v>26</v>
      </c>
      <c r="B34" s="110" t="s">
        <v>307</v>
      </c>
      <c r="C34" s="185">
        <v>827</v>
      </c>
    </row>
    <row r="35" spans="1:3" x14ac:dyDescent="0.25">
      <c r="A35" s="100">
        <v>27</v>
      </c>
      <c r="B35" s="110" t="s">
        <v>308</v>
      </c>
      <c r="C35" s="185">
        <v>118</v>
      </c>
    </row>
    <row r="36" spans="1:3" x14ac:dyDescent="0.25">
      <c r="A36" s="100">
        <v>28</v>
      </c>
      <c r="B36" s="110" t="s">
        <v>309</v>
      </c>
      <c r="C36" s="185">
        <v>758</v>
      </c>
    </row>
    <row r="37" spans="1:3" x14ac:dyDescent="0.25">
      <c r="A37" s="100">
        <v>29</v>
      </c>
      <c r="B37" s="110" t="s">
        <v>310</v>
      </c>
      <c r="C37" s="185">
        <v>64</v>
      </c>
    </row>
    <row r="38" spans="1:3" x14ac:dyDescent="0.25">
      <c r="A38" s="100">
        <v>30</v>
      </c>
      <c r="B38" s="110" t="s">
        <v>311</v>
      </c>
      <c r="C38" s="185">
        <v>474</v>
      </c>
    </row>
    <row r="39" spans="1:3" x14ac:dyDescent="0.25">
      <c r="A39" s="100">
        <v>31</v>
      </c>
      <c r="B39" s="110" t="s">
        <v>312</v>
      </c>
      <c r="C39" s="185">
        <v>11</v>
      </c>
    </row>
    <row r="40" spans="1:3" x14ac:dyDescent="0.25">
      <c r="A40" s="99">
        <v>32</v>
      </c>
      <c r="B40" s="110" t="s">
        <v>313</v>
      </c>
      <c r="C40" s="186">
        <v>4566</v>
      </c>
    </row>
    <row r="41" spans="1:3" x14ac:dyDescent="0.25">
      <c r="A41" s="99">
        <v>99</v>
      </c>
      <c r="B41" s="110" t="s">
        <v>314</v>
      </c>
      <c r="C41" s="186">
        <v>10</v>
      </c>
    </row>
    <row r="42" spans="1:3" ht="15.6" thickBot="1" x14ac:dyDescent="0.3">
      <c r="A42" s="12"/>
      <c r="B42" s="12"/>
      <c r="C42" s="12"/>
    </row>
    <row r="43" spans="1:3" ht="15.6" x14ac:dyDescent="0.3">
      <c r="A43" s="13"/>
      <c r="B43" s="13"/>
      <c r="C43" s="20" t="s">
        <v>19</v>
      </c>
    </row>
    <row r="44" spans="1:3" x14ac:dyDescent="0.25">
      <c r="A44" s="19"/>
    </row>
    <row r="45" spans="1:3" x14ac:dyDescent="0.25">
      <c r="A45" s="14"/>
    </row>
  </sheetData>
  <hyperlinks>
    <hyperlink ref="E2" location="Contents!A1" display="Contents" xr:uid="{62DF5A4D-842C-43FD-AD76-1DD4BAF7267D}"/>
    <hyperlink ref="E3" location="Notes!A1" display="Notes" xr:uid="{30BC8E74-894D-41EA-A59F-84664CCD9E9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99B5-DDC0-4A25-8FF2-C0E25D0C3674}">
  <dimension ref="A1:L24"/>
  <sheetViews>
    <sheetView workbookViewId="0">
      <selection activeCell="H20" sqref="H20"/>
    </sheetView>
  </sheetViews>
  <sheetFormatPr defaultColWidth="8.90625" defaultRowHeight="15" x14ac:dyDescent="0.25"/>
  <cols>
    <col min="1" max="1" width="24.1796875" style="6" customWidth="1"/>
    <col min="2" max="2" width="13.81640625" style="6" customWidth="1"/>
    <col min="3" max="9" width="9.90625" style="6" bestFit="1" customWidth="1"/>
    <col min="10" max="10" width="9.90625" style="6" customWidth="1"/>
    <col min="11" max="11" width="9.90625" style="6" bestFit="1" customWidth="1"/>
    <col min="12" max="12" width="12.453125" style="6" bestFit="1" customWidth="1"/>
    <col min="13" max="16384" width="8.90625" style="6"/>
  </cols>
  <sheetData>
    <row r="1" spans="1:12" x14ac:dyDescent="0.25">
      <c r="A1" s="7" t="s">
        <v>20</v>
      </c>
      <c r="B1" s="7"/>
      <c r="C1" s="7"/>
      <c r="D1" s="7"/>
      <c r="E1" s="7"/>
      <c r="F1" s="7"/>
      <c r="G1" s="7"/>
      <c r="H1" s="7"/>
      <c r="I1" s="7"/>
      <c r="J1" s="7"/>
      <c r="L1" s="7"/>
    </row>
    <row r="2" spans="1:12" ht="15.6" x14ac:dyDescent="0.3">
      <c r="A2" s="8" t="s">
        <v>545</v>
      </c>
      <c r="B2" s="8"/>
      <c r="C2" s="8"/>
      <c r="D2" s="8"/>
      <c r="E2" s="8"/>
      <c r="F2" s="8"/>
      <c r="G2" s="8"/>
      <c r="H2" s="8"/>
      <c r="I2" s="8"/>
      <c r="J2" s="8"/>
      <c r="L2" s="9" t="s">
        <v>2</v>
      </c>
    </row>
    <row r="3" spans="1:12" ht="15.6" x14ac:dyDescent="0.3">
      <c r="A3" s="8"/>
      <c r="B3" s="8"/>
      <c r="C3" s="8"/>
      <c r="D3" s="8"/>
      <c r="E3" s="8"/>
      <c r="F3" s="8"/>
      <c r="G3" s="8"/>
      <c r="H3" s="8"/>
      <c r="I3" s="8"/>
      <c r="J3" s="8"/>
      <c r="L3" s="9" t="s">
        <v>3</v>
      </c>
    </row>
    <row r="4" spans="1:12" x14ac:dyDescent="0.25">
      <c r="A4" s="4"/>
      <c r="B4" s="4"/>
      <c r="C4" s="4"/>
      <c r="D4" s="4"/>
      <c r="E4" s="4"/>
      <c r="F4" s="4"/>
      <c r="G4" s="4"/>
      <c r="H4" s="4"/>
      <c r="I4" s="4"/>
      <c r="J4" s="4"/>
      <c r="K4" s="4"/>
    </row>
    <row r="5" spans="1:12" ht="15.6" thickBot="1" x14ac:dyDescent="0.3">
      <c r="A5" s="4"/>
      <c r="B5" s="4"/>
      <c r="C5" s="223" t="s">
        <v>15</v>
      </c>
      <c r="D5" s="223"/>
      <c r="E5" s="223"/>
      <c r="F5" s="223"/>
      <c r="G5" s="223"/>
      <c r="H5" s="223"/>
      <c r="I5" s="223"/>
      <c r="J5" s="223"/>
      <c r="K5" s="223"/>
      <c r="L5" s="96"/>
    </row>
    <row r="6" spans="1:12" ht="29.4" thickBot="1" x14ac:dyDescent="0.35">
      <c r="A6" s="10" t="s">
        <v>10</v>
      </c>
      <c r="B6" s="10"/>
      <c r="C6" s="18">
        <v>2011</v>
      </c>
      <c r="D6" s="18">
        <v>2012</v>
      </c>
      <c r="E6" s="18">
        <v>2013</v>
      </c>
      <c r="F6" s="18">
        <v>2014</v>
      </c>
      <c r="G6" s="18">
        <v>2015</v>
      </c>
      <c r="H6" s="18">
        <v>2016</v>
      </c>
      <c r="I6" s="18">
        <v>2017</v>
      </c>
      <c r="J6" s="18">
        <v>2018</v>
      </c>
      <c r="K6" s="18">
        <v>2019</v>
      </c>
      <c r="L6" s="188" t="s">
        <v>549</v>
      </c>
    </row>
    <row r="7" spans="1:12" x14ac:dyDescent="0.25">
      <c r="A7" s="17"/>
      <c r="B7" s="11"/>
      <c r="C7" s="11"/>
      <c r="D7" s="11"/>
      <c r="E7" s="11"/>
      <c r="F7" s="11"/>
      <c r="G7" s="11"/>
      <c r="H7" s="11"/>
      <c r="I7" s="11"/>
      <c r="J7" s="11"/>
      <c r="K7" s="11"/>
    </row>
    <row r="8" spans="1:12" ht="16.2" x14ac:dyDescent="0.25">
      <c r="A8" s="11" t="s">
        <v>16</v>
      </c>
      <c r="B8" s="11" t="s">
        <v>11</v>
      </c>
      <c r="C8" s="44">
        <v>22256</v>
      </c>
      <c r="D8" s="44">
        <v>23229</v>
      </c>
      <c r="E8" s="44">
        <v>22936</v>
      </c>
      <c r="F8" s="44">
        <v>23040</v>
      </c>
      <c r="G8" s="44">
        <v>22801</v>
      </c>
      <c r="H8" s="44">
        <v>22055</v>
      </c>
      <c r="I8" s="44">
        <v>22072</v>
      </c>
      <c r="J8" s="44">
        <v>20931</v>
      </c>
      <c r="K8" s="44">
        <v>19250</v>
      </c>
      <c r="L8" s="172">
        <f>(K8-J8)/J8*100</f>
        <v>-8.0311499689455843</v>
      </c>
    </row>
    <row r="9" spans="1:12" x14ac:dyDescent="0.25">
      <c r="A9" s="11"/>
      <c r="B9" s="11" t="s">
        <v>12</v>
      </c>
      <c r="C9" s="44">
        <v>10043</v>
      </c>
      <c r="D9" s="44">
        <v>10653</v>
      </c>
      <c r="E9" s="44">
        <v>11021</v>
      </c>
      <c r="F9" s="44">
        <v>12227</v>
      </c>
      <c r="G9" s="44">
        <v>11939</v>
      </c>
      <c r="H9" s="44">
        <v>12065</v>
      </c>
      <c r="I9" s="44">
        <v>11768</v>
      </c>
      <c r="J9" s="44">
        <v>12061</v>
      </c>
      <c r="K9" s="44">
        <v>11125</v>
      </c>
      <c r="L9" s="172">
        <f t="shared" ref="L9:L16" si="0">(K9-J9)/J9*100</f>
        <v>-7.7605505347815269</v>
      </c>
    </row>
    <row r="10" spans="1:12" x14ac:dyDescent="0.25">
      <c r="A10" s="11"/>
      <c r="B10" s="11" t="s">
        <v>13</v>
      </c>
      <c r="C10" s="44">
        <v>7173</v>
      </c>
      <c r="D10" s="44">
        <v>6864</v>
      </c>
      <c r="E10" s="44">
        <v>5235</v>
      </c>
      <c r="F10" s="44">
        <v>4986</v>
      </c>
      <c r="G10" s="44">
        <v>5464</v>
      </c>
      <c r="H10" s="44">
        <v>5602</v>
      </c>
      <c r="I10" s="44">
        <v>6311</v>
      </c>
      <c r="J10" s="44">
        <v>5982</v>
      </c>
      <c r="K10" s="44">
        <v>5948</v>
      </c>
      <c r="L10" s="172">
        <f t="shared" si="0"/>
        <v>-0.56837178201270477</v>
      </c>
    </row>
    <row r="11" spans="1:12" x14ac:dyDescent="0.25">
      <c r="A11" s="11"/>
      <c r="B11" s="11"/>
      <c r="C11" s="44"/>
      <c r="D11" s="44"/>
      <c r="E11" s="44"/>
      <c r="F11" s="44"/>
      <c r="G11" s="44"/>
      <c r="H11" s="44"/>
      <c r="I11" s="44"/>
      <c r="J11" s="44"/>
      <c r="K11" s="44"/>
      <c r="L11" s="172"/>
    </row>
    <row r="12" spans="1:12" ht="16.2" x14ac:dyDescent="0.25">
      <c r="A12" s="11" t="s">
        <v>17</v>
      </c>
      <c r="B12" s="11" t="s">
        <v>11</v>
      </c>
      <c r="C12" s="44">
        <v>41044</v>
      </c>
      <c r="D12" s="44">
        <v>43873</v>
      </c>
      <c r="E12" s="44">
        <v>50331</v>
      </c>
      <c r="F12" s="44">
        <v>54498</v>
      </c>
      <c r="G12" s="44">
        <v>58627</v>
      </c>
      <c r="H12" s="44">
        <v>65710</v>
      </c>
      <c r="I12" s="44">
        <v>83984</v>
      </c>
      <c r="J12" s="44">
        <v>95203</v>
      </c>
      <c r="K12" s="44">
        <v>107527</v>
      </c>
      <c r="L12" s="172">
        <f t="shared" si="0"/>
        <v>12.944970221526633</v>
      </c>
    </row>
    <row r="13" spans="1:12" x14ac:dyDescent="0.25">
      <c r="A13" s="11"/>
      <c r="B13" s="11" t="s">
        <v>14</v>
      </c>
      <c r="C13" s="44">
        <v>33172</v>
      </c>
      <c r="D13" s="44">
        <v>36755</v>
      </c>
      <c r="E13" s="44">
        <v>43548</v>
      </c>
      <c r="F13" s="44">
        <v>45123</v>
      </c>
      <c r="G13" s="44">
        <v>50079</v>
      </c>
      <c r="H13" s="44">
        <v>54222</v>
      </c>
      <c r="I13" s="44">
        <v>70362</v>
      </c>
      <c r="J13" s="44">
        <v>81556</v>
      </c>
      <c r="K13" s="44">
        <v>95162</v>
      </c>
      <c r="L13" s="172">
        <f t="shared" si="0"/>
        <v>16.68301535141498</v>
      </c>
    </row>
    <row r="14" spans="1:12" x14ac:dyDescent="0.25">
      <c r="A14" s="11"/>
      <c r="B14" s="11"/>
      <c r="C14" s="44"/>
      <c r="D14" s="44"/>
      <c r="E14" s="44"/>
      <c r="F14" s="44"/>
      <c r="G14" s="44"/>
      <c r="H14" s="44"/>
      <c r="I14" s="44"/>
      <c r="J14" s="44"/>
      <c r="K14" s="44"/>
      <c r="L14" s="172"/>
    </row>
    <row r="15" spans="1:12" x14ac:dyDescent="0.25">
      <c r="A15" s="11" t="s">
        <v>9</v>
      </c>
      <c r="B15" s="11" t="s">
        <v>11</v>
      </c>
      <c r="C15" s="44">
        <v>4730</v>
      </c>
      <c r="D15" s="44">
        <v>5231</v>
      </c>
      <c r="E15" s="44">
        <v>5210</v>
      </c>
      <c r="F15" s="44">
        <v>5084</v>
      </c>
      <c r="G15" s="44">
        <v>6472</v>
      </c>
      <c r="H15" s="44">
        <v>10030</v>
      </c>
      <c r="I15" s="44">
        <v>19269</v>
      </c>
      <c r="J15" s="44">
        <v>26164</v>
      </c>
      <c r="K15" s="44">
        <v>25545</v>
      </c>
      <c r="L15" s="172">
        <f t="shared" si="0"/>
        <v>-2.3658462008867143</v>
      </c>
    </row>
    <row r="16" spans="1:12" x14ac:dyDescent="0.25">
      <c r="A16" s="11"/>
      <c r="B16" s="11" t="s">
        <v>14</v>
      </c>
      <c r="C16" s="44">
        <v>3423</v>
      </c>
      <c r="D16" s="44">
        <v>5144</v>
      </c>
      <c r="E16" s="44">
        <v>4671</v>
      </c>
      <c r="F16" s="44">
        <v>4901</v>
      </c>
      <c r="G16" s="44">
        <v>5690</v>
      </c>
      <c r="H16" s="44">
        <v>8481</v>
      </c>
      <c r="I16" s="44">
        <v>17195</v>
      </c>
      <c r="J16" s="44">
        <v>24425</v>
      </c>
      <c r="K16" s="44">
        <v>24426</v>
      </c>
      <c r="L16" s="172">
        <f t="shared" si="0"/>
        <v>4.0941658137154556E-3</v>
      </c>
    </row>
    <row r="17" spans="1:12" ht="15.6" thickBot="1" x14ac:dyDescent="0.3">
      <c r="A17" s="12"/>
      <c r="B17" s="12"/>
      <c r="C17" s="33"/>
      <c r="D17" s="33"/>
      <c r="E17" s="33"/>
      <c r="F17" s="33"/>
      <c r="G17" s="33"/>
      <c r="H17" s="33"/>
      <c r="I17" s="33"/>
      <c r="J17" s="33"/>
      <c r="K17" s="33"/>
      <c r="L17" s="96"/>
    </row>
    <row r="18" spans="1:12" ht="15.6" x14ac:dyDescent="0.3">
      <c r="A18" s="13"/>
      <c r="B18" s="13"/>
      <c r="C18" s="13"/>
      <c r="D18" s="13"/>
      <c r="E18" s="13"/>
      <c r="F18" s="13"/>
      <c r="G18" s="13"/>
      <c r="H18" s="13"/>
      <c r="I18" s="13"/>
      <c r="J18" s="13"/>
      <c r="L18" s="20" t="s">
        <v>19</v>
      </c>
    </row>
    <row r="19" spans="1:12" x14ac:dyDescent="0.25">
      <c r="A19" s="19" t="s">
        <v>3</v>
      </c>
    </row>
    <row r="20" spans="1:12" ht="15.6" x14ac:dyDescent="0.25">
      <c r="A20" s="14" t="s">
        <v>18</v>
      </c>
    </row>
    <row r="21" spans="1:12" ht="15.6" x14ac:dyDescent="0.25">
      <c r="A21" s="14" t="s">
        <v>515</v>
      </c>
    </row>
    <row r="24" spans="1:12" x14ac:dyDescent="0.25">
      <c r="C24" s="129"/>
      <c r="D24" s="129"/>
      <c r="E24" s="129"/>
      <c r="F24" s="129"/>
      <c r="G24" s="129"/>
      <c r="H24" s="129"/>
      <c r="I24" s="129"/>
      <c r="J24" s="129"/>
      <c r="K24" s="129"/>
    </row>
  </sheetData>
  <mergeCells count="1">
    <mergeCell ref="C5:K5"/>
  </mergeCells>
  <hyperlinks>
    <hyperlink ref="L2" location="Contents!A1" display="Contents" xr:uid="{40B1F743-6ABD-4095-AF57-61AC4FE86E14}"/>
    <hyperlink ref="L3" location="Notes!A1" display="Notes" xr:uid="{DFD6BB47-CC62-456D-8F6A-022CA479EF1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9517-AB8F-44B1-B628-896FD0601D96}">
  <dimension ref="A1:F62"/>
  <sheetViews>
    <sheetView workbookViewId="0">
      <selection activeCell="A3" sqref="A3"/>
    </sheetView>
  </sheetViews>
  <sheetFormatPr defaultColWidth="8.90625" defaultRowHeight="15" x14ac:dyDescent="0.25"/>
  <cols>
    <col min="1" max="1" width="10.36328125" style="6" customWidth="1"/>
    <col min="2" max="2" width="3.81640625" style="6" customWidth="1"/>
    <col min="3" max="3" width="50.81640625" style="6" bestFit="1" customWidth="1"/>
    <col min="4" max="4" width="11.453125" style="6" customWidth="1"/>
    <col min="5" max="16384" width="8.90625" style="6"/>
  </cols>
  <sheetData>
    <row r="1" spans="1:6" x14ac:dyDescent="0.25">
      <c r="A1" s="7" t="s">
        <v>941</v>
      </c>
      <c r="B1" s="7"/>
      <c r="C1" s="7"/>
      <c r="F1" s="7"/>
    </row>
    <row r="2" spans="1:6" ht="15.6" x14ac:dyDescent="0.3">
      <c r="A2" s="47">
        <v>2019</v>
      </c>
      <c r="B2" s="47"/>
      <c r="C2" s="8"/>
      <c r="F2" s="9" t="s">
        <v>2</v>
      </c>
    </row>
    <row r="3" spans="1:6" ht="15.6" x14ac:dyDescent="0.3">
      <c r="A3" s="8"/>
      <c r="B3" s="8"/>
      <c r="C3" s="8"/>
      <c r="F3" s="9" t="s">
        <v>3</v>
      </c>
    </row>
    <row r="4" spans="1:6" ht="15.6" thickBot="1" x14ac:dyDescent="0.3">
      <c r="A4" s="4"/>
      <c r="B4" s="4"/>
      <c r="C4" s="234">
        <v>2019</v>
      </c>
      <c r="D4" s="234"/>
    </row>
    <row r="5" spans="1:6" ht="28.2" thickBot="1" x14ac:dyDescent="0.3">
      <c r="A5" s="51" t="s">
        <v>50</v>
      </c>
      <c r="B5" s="96"/>
      <c r="C5" s="94" t="s">
        <v>266</v>
      </c>
      <c r="D5" s="95" t="s">
        <v>922</v>
      </c>
    </row>
    <row r="6" spans="1:6" x14ac:dyDescent="0.25">
      <c r="A6" s="17"/>
      <c r="B6" s="17"/>
      <c r="C6" s="11"/>
      <c r="D6" s="11"/>
    </row>
    <row r="7" spans="1:6" x14ac:dyDescent="0.25">
      <c r="A7" s="11"/>
      <c r="B7" s="11"/>
      <c r="C7" s="17" t="s">
        <v>317</v>
      </c>
      <c r="D7" s="49">
        <f>SUM(D9:D58)</f>
        <v>7973</v>
      </c>
    </row>
    <row r="8" spans="1:6" x14ac:dyDescent="0.25">
      <c r="A8" s="11"/>
      <c r="B8" s="11"/>
      <c r="C8" s="44"/>
      <c r="D8" s="44"/>
    </row>
    <row r="9" spans="1:6" x14ac:dyDescent="0.25">
      <c r="A9" s="97">
        <v>1</v>
      </c>
      <c r="B9" s="11"/>
      <c r="C9" s="50" t="s">
        <v>841</v>
      </c>
      <c r="D9" s="44">
        <v>1700</v>
      </c>
    </row>
    <row r="10" spans="1:6" x14ac:dyDescent="0.25">
      <c r="A10" s="97">
        <v>2</v>
      </c>
      <c r="B10" s="11"/>
      <c r="C10" s="50" t="s">
        <v>842</v>
      </c>
      <c r="D10" s="44">
        <v>720</v>
      </c>
    </row>
    <row r="11" spans="1:6" x14ac:dyDescent="0.25">
      <c r="A11" s="97">
        <v>3</v>
      </c>
      <c r="B11" s="11"/>
      <c r="C11" s="50" t="s">
        <v>843</v>
      </c>
      <c r="D11" s="44">
        <v>400</v>
      </c>
    </row>
    <row r="12" spans="1:6" x14ac:dyDescent="0.25">
      <c r="A12" s="97">
        <v>4</v>
      </c>
      <c r="B12" s="11"/>
      <c r="C12" s="50" t="s">
        <v>921</v>
      </c>
      <c r="D12" s="44">
        <v>322</v>
      </c>
    </row>
    <row r="13" spans="1:6" x14ac:dyDescent="0.25">
      <c r="A13" s="97">
        <v>5</v>
      </c>
      <c r="B13" s="11"/>
      <c r="C13" s="50" t="s">
        <v>844</v>
      </c>
      <c r="D13" s="44">
        <v>269</v>
      </c>
    </row>
    <row r="14" spans="1:6" x14ac:dyDescent="0.25">
      <c r="A14" s="97">
        <v>6</v>
      </c>
      <c r="B14" s="11"/>
      <c r="C14" s="50" t="s">
        <v>845</v>
      </c>
      <c r="D14" s="44">
        <v>250</v>
      </c>
    </row>
    <row r="15" spans="1:6" x14ac:dyDescent="0.25">
      <c r="A15" s="97">
        <v>7</v>
      </c>
      <c r="B15" s="11"/>
      <c r="C15" s="50" t="s">
        <v>921</v>
      </c>
      <c r="D15" s="44">
        <v>190</v>
      </c>
    </row>
    <row r="16" spans="1:6" x14ac:dyDescent="0.25">
      <c r="A16" s="97">
        <v>8</v>
      </c>
      <c r="B16" s="11"/>
      <c r="C16" s="50" t="s">
        <v>846</v>
      </c>
      <c r="D16" s="44">
        <v>187</v>
      </c>
    </row>
    <row r="17" spans="1:4" x14ac:dyDescent="0.25">
      <c r="A17" s="97">
        <v>9</v>
      </c>
      <c r="B17" s="11"/>
      <c r="C17" s="50" t="s">
        <v>921</v>
      </c>
      <c r="D17" s="44">
        <v>177</v>
      </c>
    </row>
    <row r="18" spans="1:4" x14ac:dyDescent="0.25">
      <c r="A18" s="97">
        <v>10</v>
      </c>
      <c r="B18" s="11"/>
      <c r="C18" s="50" t="s">
        <v>847</v>
      </c>
      <c r="D18" s="44">
        <v>158</v>
      </c>
    </row>
    <row r="19" spans="1:4" x14ac:dyDescent="0.25">
      <c r="A19" s="97">
        <v>11</v>
      </c>
      <c r="B19" s="11"/>
      <c r="C19" s="50" t="s">
        <v>848</v>
      </c>
      <c r="D19" s="44">
        <v>157</v>
      </c>
    </row>
    <row r="20" spans="1:4" x14ac:dyDescent="0.25">
      <c r="A20" s="97">
        <v>12</v>
      </c>
      <c r="B20" s="11"/>
      <c r="C20" s="50" t="s">
        <v>849</v>
      </c>
      <c r="D20" s="44">
        <v>150</v>
      </c>
    </row>
    <row r="21" spans="1:4" x14ac:dyDescent="0.25">
      <c r="A21" s="97">
        <v>13</v>
      </c>
      <c r="B21" s="11"/>
      <c r="C21" s="50" t="s">
        <v>850</v>
      </c>
      <c r="D21" s="44">
        <v>149</v>
      </c>
    </row>
    <row r="22" spans="1:4" x14ac:dyDescent="0.25">
      <c r="A22" s="97">
        <v>14</v>
      </c>
      <c r="B22" s="11"/>
      <c r="C22" s="50" t="s">
        <v>851</v>
      </c>
      <c r="D22" s="44">
        <v>140</v>
      </c>
    </row>
    <row r="23" spans="1:4" x14ac:dyDescent="0.25">
      <c r="A23" s="97">
        <v>15</v>
      </c>
      <c r="B23" s="11"/>
      <c r="C23" s="50" t="s">
        <v>852</v>
      </c>
      <c r="D23" s="44">
        <v>120</v>
      </c>
    </row>
    <row r="24" spans="1:4" x14ac:dyDescent="0.25">
      <c r="A24" s="97">
        <v>16</v>
      </c>
      <c r="B24" s="11"/>
      <c r="C24" s="50" t="s">
        <v>853</v>
      </c>
      <c r="D24" s="44">
        <v>119</v>
      </c>
    </row>
    <row r="25" spans="1:4" x14ac:dyDescent="0.25">
      <c r="A25" s="97">
        <v>17</v>
      </c>
      <c r="B25" s="11"/>
      <c r="C25" s="50" t="s">
        <v>854</v>
      </c>
      <c r="D25" s="44">
        <v>113</v>
      </c>
    </row>
    <row r="26" spans="1:4" x14ac:dyDescent="0.25">
      <c r="A26" s="97">
        <v>18</v>
      </c>
      <c r="B26" s="11"/>
      <c r="C26" s="50" t="s">
        <v>855</v>
      </c>
      <c r="D26" s="44">
        <v>113</v>
      </c>
    </row>
    <row r="27" spans="1:4" x14ac:dyDescent="0.25">
      <c r="A27" s="97">
        <v>19</v>
      </c>
      <c r="B27" s="11"/>
      <c r="C27" s="50" t="s">
        <v>921</v>
      </c>
      <c r="D27" s="44">
        <v>102</v>
      </c>
    </row>
    <row r="28" spans="1:4" x14ac:dyDescent="0.25">
      <c r="A28" s="97">
        <v>20</v>
      </c>
      <c r="B28" s="11"/>
      <c r="C28" s="50" t="s">
        <v>921</v>
      </c>
      <c r="D28" s="44">
        <v>100</v>
      </c>
    </row>
    <row r="29" spans="1:4" x14ac:dyDescent="0.25">
      <c r="A29" s="97">
        <v>21</v>
      </c>
      <c r="B29" s="11"/>
      <c r="C29" s="50" t="s">
        <v>921</v>
      </c>
      <c r="D29" s="44">
        <v>100</v>
      </c>
    </row>
    <row r="30" spans="1:4" x14ac:dyDescent="0.25">
      <c r="A30" s="97">
        <v>22</v>
      </c>
      <c r="B30" s="11"/>
      <c r="C30" s="50" t="s">
        <v>921</v>
      </c>
      <c r="D30" s="44">
        <v>97</v>
      </c>
    </row>
    <row r="31" spans="1:4" x14ac:dyDescent="0.25">
      <c r="A31" s="97">
        <v>23</v>
      </c>
      <c r="B31" s="11"/>
      <c r="C31" s="50" t="s">
        <v>856</v>
      </c>
      <c r="D31" s="44">
        <v>96</v>
      </c>
    </row>
    <row r="32" spans="1:4" x14ac:dyDescent="0.25">
      <c r="A32" s="97">
        <v>24</v>
      </c>
      <c r="B32" s="11"/>
      <c r="C32" s="50" t="s">
        <v>857</v>
      </c>
      <c r="D32" s="44">
        <v>91</v>
      </c>
    </row>
    <row r="33" spans="1:4" x14ac:dyDescent="0.25">
      <c r="A33" s="97">
        <v>25</v>
      </c>
      <c r="B33" s="11"/>
      <c r="C33" s="50" t="s">
        <v>858</v>
      </c>
      <c r="D33" s="44">
        <v>90</v>
      </c>
    </row>
    <row r="34" spans="1:4" x14ac:dyDescent="0.25">
      <c r="A34" s="97">
        <v>26</v>
      </c>
      <c r="B34" s="11"/>
      <c r="C34" s="50" t="s">
        <v>859</v>
      </c>
      <c r="D34" s="44">
        <v>90</v>
      </c>
    </row>
    <row r="35" spans="1:4" x14ac:dyDescent="0.25">
      <c r="A35" s="97">
        <v>27</v>
      </c>
      <c r="B35" s="11"/>
      <c r="C35" s="50" t="s">
        <v>921</v>
      </c>
      <c r="D35" s="44">
        <v>89</v>
      </c>
    </row>
    <row r="36" spans="1:4" x14ac:dyDescent="0.25">
      <c r="A36" s="97">
        <v>28</v>
      </c>
      <c r="B36" s="11"/>
      <c r="C36" s="50" t="s">
        <v>921</v>
      </c>
      <c r="D36" s="44">
        <v>88</v>
      </c>
    </row>
    <row r="37" spans="1:4" x14ac:dyDescent="0.25">
      <c r="A37" s="97">
        <v>29</v>
      </c>
      <c r="B37" s="11"/>
      <c r="C37" s="50" t="s">
        <v>860</v>
      </c>
      <c r="D37" s="44">
        <v>87</v>
      </c>
    </row>
    <row r="38" spans="1:4" x14ac:dyDescent="0.25">
      <c r="A38" s="97">
        <v>30</v>
      </c>
      <c r="B38" s="11"/>
      <c r="C38" s="50" t="s">
        <v>861</v>
      </c>
      <c r="D38" s="44">
        <v>85</v>
      </c>
    </row>
    <row r="39" spans="1:4" x14ac:dyDescent="0.25">
      <c r="A39" s="97">
        <v>31</v>
      </c>
      <c r="B39" s="11"/>
      <c r="C39" s="50" t="s">
        <v>862</v>
      </c>
      <c r="D39" s="44">
        <v>81</v>
      </c>
    </row>
    <row r="40" spans="1:4" x14ac:dyDescent="0.25">
      <c r="A40" s="97">
        <v>32</v>
      </c>
      <c r="B40" s="11"/>
      <c r="C40" s="50" t="s">
        <v>863</v>
      </c>
      <c r="D40" s="44">
        <v>80</v>
      </c>
    </row>
    <row r="41" spans="1:4" x14ac:dyDescent="0.25">
      <c r="A41" s="97">
        <v>33</v>
      </c>
      <c r="B41" s="11"/>
      <c r="C41" s="50" t="s">
        <v>864</v>
      </c>
      <c r="D41" s="44">
        <v>79</v>
      </c>
    </row>
    <row r="42" spans="1:4" x14ac:dyDescent="0.25">
      <c r="A42" s="97">
        <v>34</v>
      </c>
      <c r="B42" s="11"/>
      <c r="C42" s="50" t="s">
        <v>865</v>
      </c>
      <c r="D42" s="44">
        <v>79</v>
      </c>
    </row>
    <row r="43" spans="1:4" x14ac:dyDescent="0.25">
      <c r="A43" s="97">
        <v>35</v>
      </c>
      <c r="B43" s="11"/>
      <c r="C43" s="50" t="s">
        <v>866</v>
      </c>
      <c r="D43" s="44">
        <v>79</v>
      </c>
    </row>
    <row r="44" spans="1:4" x14ac:dyDescent="0.25">
      <c r="A44" s="97">
        <v>36</v>
      </c>
      <c r="B44" s="11"/>
      <c r="C44" s="50" t="s">
        <v>867</v>
      </c>
      <c r="D44" s="44">
        <v>78</v>
      </c>
    </row>
    <row r="45" spans="1:4" x14ac:dyDescent="0.25">
      <c r="A45" s="97">
        <v>37</v>
      </c>
      <c r="B45" s="11"/>
      <c r="C45" s="50" t="s">
        <v>868</v>
      </c>
      <c r="D45" s="44">
        <v>74</v>
      </c>
    </row>
    <row r="46" spans="1:4" x14ac:dyDescent="0.25">
      <c r="A46" s="97">
        <v>38</v>
      </c>
      <c r="B46" s="11"/>
      <c r="C46" s="50" t="s">
        <v>869</v>
      </c>
      <c r="D46" s="44">
        <v>73</v>
      </c>
    </row>
    <row r="47" spans="1:4" ht="15" customHeight="1" x14ac:dyDescent="0.25">
      <c r="A47" s="97">
        <v>39</v>
      </c>
      <c r="B47" s="11"/>
      <c r="C47" s="50" t="s">
        <v>870</v>
      </c>
      <c r="D47" s="44">
        <v>73</v>
      </c>
    </row>
    <row r="48" spans="1:4" ht="15" customHeight="1" x14ac:dyDescent="0.25">
      <c r="A48" s="97">
        <v>40</v>
      </c>
      <c r="B48" s="11"/>
      <c r="C48" s="50" t="s">
        <v>871</v>
      </c>
      <c r="D48" s="44">
        <v>71</v>
      </c>
    </row>
    <row r="49" spans="1:4" x14ac:dyDescent="0.25">
      <c r="A49" s="97">
        <v>41</v>
      </c>
      <c r="C49" s="50" t="s">
        <v>872</v>
      </c>
      <c r="D49" s="44">
        <v>70</v>
      </c>
    </row>
    <row r="50" spans="1:4" x14ac:dyDescent="0.25">
      <c r="A50" s="97">
        <v>42</v>
      </c>
      <c r="C50" s="50" t="s">
        <v>873</v>
      </c>
      <c r="D50" s="44">
        <v>70</v>
      </c>
    </row>
    <row r="51" spans="1:4" x14ac:dyDescent="0.25">
      <c r="A51" s="97">
        <v>43</v>
      </c>
      <c r="C51" s="50" t="s">
        <v>874</v>
      </c>
      <c r="D51" s="44">
        <v>68</v>
      </c>
    </row>
    <row r="52" spans="1:4" x14ac:dyDescent="0.25">
      <c r="A52" s="97">
        <v>44</v>
      </c>
      <c r="C52" s="50" t="s">
        <v>875</v>
      </c>
      <c r="D52" s="44">
        <v>67</v>
      </c>
    </row>
    <row r="53" spans="1:4" x14ac:dyDescent="0.25">
      <c r="A53" s="97">
        <v>45</v>
      </c>
      <c r="C53" s="50" t="s">
        <v>876</v>
      </c>
      <c r="D53" s="44">
        <v>67</v>
      </c>
    </row>
    <row r="54" spans="1:4" x14ac:dyDescent="0.25">
      <c r="A54" s="97">
        <v>46</v>
      </c>
      <c r="C54" s="50" t="s">
        <v>877</v>
      </c>
      <c r="D54" s="44">
        <v>65</v>
      </c>
    </row>
    <row r="55" spans="1:4" x14ac:dyDescent="0.25">
      <c r="A55" s="97">
        <v>47</v>
      </c>
      <c r="C55" s="50" t="s">
        <v>878</v>
      </c>
      <c r="D55" s="44">
        <v>65</v>
      </c>
    </row>
    <row r="56" spans="1:4" x14ac:dyDescent="0.25">
      <c r="A56" s="97">
        <v>48</v>
      </c>
      <c r="C56" s="50" t="s">
        <v>879</v>
      </c>
      <c r="D56" s="44">
        <v>64</v>
      </c>
    </row>
    <row r="57" spans="1:4" x14ac:dyDescent="0.25">
      <c r="A57" s="97">
        <v>49</v>
      </c>
      <c r="C57" s="50" t="s">
        <v>921</v>
      </c>
      <c r="D57" s="44">
        <v>62</v>
      </c>
    </row>
    <row r="58" spans="1:4" x14ac:dyDescent="0.25">
      <c r="A58" s="97">
        <v>50</v>
      </c>
      <c r="C58" s="50" t="s">
        <v>921</v>
      </c>
      <c r="D58" s="44">
        <v>59</v>
      </c>
    </row>
    <row r="59" spans="1:4" ht="15.6" thickBot="1" x14ac:dyDescent="0.3">
      <c r="A59" s="12"/>
      <c r="B59" s="12"/>
      <c r="C59" s="12"/>
      <c r="D59" s="12"/>
    </row>
    <row r="60" spans="1:4" ht="15.6" x14ac:dyDescent="0.3">
      <c r="A60" s="13"/>
      <c r="B60" s="13"/>
      <c r="C60" s="13"/>
      <c r="D60" s="20" t="s">
        <v>19</v>
      </c>
    </row>
    <row r="61" spans="1:4" x14ac:dyDescent="0.25">
      <c r="A61" s="19" t="s">
        <v>3</v>
      </c>
      <c r="B61" s="19"/>
    </row>
    <row r="62" spans="1:4" ht="54" customHeight="1" x14ac:dyDescent="0.25">
      <c r="A62" s="227" t="s">
        <v>521</v>
      </c>
      <c r="B62" s="227"/>
      <c r="C62" s="227"/>
      <c r="D62" s="227"/>
    </row>
  </sheetData>
  <mergeCells count="2">
    <mergeCell ref="C4:D4"/>
    <mergeCell ref="A62:D62"/>
  </mergeCells>
  <hyperlinks>
    <hyperlink ref="F3" location="Notes!A1" display="Notes" xr:uid="{17E21872-3EF0-4D5D-B979-38B57C16E85E}"/>
    <hyperlink ref="F2" location="Contents!A1" display="Contents" xr:uid="{C63C2D5D-FB46-4F62-9D13-7886A0057979}"/>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AB8F-E425-4A5A-AF75-50B3E386AFA0}">
  <dimension ref="A1:G62"/>
  <sheetViews>
    <sheetView workbookViewId="0">
      <selection activeCell="C56" sqref="C56"/>
    </sheetView>
  </sheetViews>
  <sheetFormatPr defaultColWidth="8.90625" defaultRowHeight="15" x14ac:dyDescent="0.25"/>
  <cols>
    <col min="1" max="1" width="11.54296875" style="6" customWidth="1"/>
    <col min="2" max="2" width="4.36328125" style="6" customWidth="1"/>
    <col min="3" max="3" width="44.54296875" style="22" customWidth="1"/>
    <col min="4" max="4" width="14.08984375" style="6" customWidth="1"/>
    <col min="5" max="5" width="11.453125" style="6" customWidth="1"/>
    <col min="6" max="16384" width="8.90625" style="6"/>
  </cols>
  <sheetData>
    <row r="1" spans="1:7" x14ac:dyDescent="0.25">
      <c r="A1" s="7" t="s">
        <v>322</v>
      </c>
      <c r="B1" s="7"/>
      <c r="C1" s="103"/>
      <c r="D1" s="7"/>
      <c r="G1" s="7"/>
    </row>
    <row r="2" spans="1:7" ht="15.6" x14ac:dyDescent="0.3">
      <c r="A2" s="47">
        <v>2019</v>
      </c>
      <c r="B2" s="47"/>
      <c r="C2" s="114"/>
      <c r="D2" s="8"/>
      <c r="G2" s="9" t="s">
        <v>2</v>
      </c>
    </row>
    <row r="3" spans="1:7" ht="15.6" x14ac:dyDescent="0.3">
      <c r="A3" s="47"/>
      <c r="B3" s="47"/>
      <c r="C3" s="114"/>
      <c r="D3" s="8"/>
      <c r="G3" s="9" t="s">
        <v>3</v>
      </c>
    </row>
    <row r="4" spans="1:7" ht="15.6" x14ac:dyDescent="0.3">
      <c r="A4" s="8"/>
      <c r="B4" s="8"/>
      <c r="C4" s="118"/>
      <c r="D4" s="119"/>
    </row>
    <row r="5" spans="1:7" s="22" customFormat="1" ht="28.2" thickBot="1" x14ac:dyDescent="0.3">
      <c r="A5" s="55" t="s">
        <v>544</v>
      </c>
      <c r="B5" s="116"/>
      <c r="C5" s="117" t="s">
        <v>266</v>
      </c>
      <c r="D5" s="23" t="s">
        <v>321</v>
      </c>
    </row>
    <row r="6" spans="1:7" x14ac:dyDescent="0.25">
      <c r="A6" s="17"/>
      <c r="B6" s="17"/>
      <c r="C6" s="24"/>
      <c r="D6" s="11"/>
    </row>
    <row r="7" spans="1:7" x14ac:dyDescent="0.25">
      <c r="A7" s="11"/>
      <c r="B7" s="11"/>
      <c r="C7" s="93" t="s">
        <v>52</v>
      </c>
      <c r="D7" s="49">
        <f>SUM(D9:D58)</f>
        <v>7390</v>
      </c>
    </row>
    <row r="8" spans="1:7" x14ac:dyDescent="0.25">
      <c r="A8" s="101"/>
      <c r="B8" s="11"/>
      <c r="C8" s="44"/>
      <c r="D8" s="44"/>
    </row>
    <row r="9" spans="1:7" x14ac:dyDescent="0.25">
      <c r="A9" s="99">
        <v>1</v>
      </c>
      <c r="B9" s="101"/>
      <c r="C9" s="11" t="s">
        <v>318</v>
      </c>
      <c r="D9" s="182">
        <v>1692</v>
      </c>
    </row>
    <row r="10" spans="1:7" x14ac:dyDescent="0.25">
      <c r="A10" s="99">
        <v>2</v>
      </c>
      <c r="B10" s="101"/>
      <c r="C10" s="11" t="s">
        <v>880</v>
      </c>
      <c r="D10" s="182">
        <v>690</v>
      </c>
    </row>
    <row r="11" spans="1:7" x14ac:dyDescent="0.25">
      <c r="A11" s="99">
        <v>3</v>
      </c>
      <c r="B11" s="101"/>
      <c r="C11" s="11" t="s">
        <v>319</v>
      </c>
      <c r="D11" s="182">
        <v>400</v>
      </c>
    </row>
    <row r="12" spans="1:7" x14ac:dyDescent="0.25">
      <c r="A12" s="99">
        <v>4</v>
      </c>
      <c r="B12" s="101"/>
      <c r="C12" s="11" t="s">
        <v>921</v>
      </c>
      <c r="D12" s="182">
        <v>322</v>
      </c>
    </row>
    <row r="13" spans="1:7" x14ac:dyDescent="0.25">
      <c r="A13" s="99">
        <v>5</v>
      </c>
      <c r="B13" s="101"/>
      <c r="C13" s="11" t="s">
        <v>881</v>
      </c>
      <c r="D13" s="182">
        <v>269</v>
      </c>
    </row>
    <row r="14" spans="1:7" x14ac:dyDescent="0.25">
      <c r="A14" s="99">
        <v>6</v>
      </c>
      <c r="B14" s="101"/>
      <c r="C14" s="11" t="s">
        <v>320</v>
      </c>
      <c r="D14" s="182">
        <v>249</v>
      </c>
    </row>
    <row r="15" spans="1:7" x14ac:dyDescent="0.25">
      <c r="A15" s="99">
        <v>7</v>
      </c>
      <c r="B15" s="101"/>
      <c r="C15" s="11" t="s">
        <v>882</v>
      </c>
      <c r="D15" s="182">
        <v>187</v>
      </c>
    </row>
    <row r="16" spans="1:7" x14ac:dyDescent="0.25">
      <c r="A16" s="99">
        <v>8</v>
      </c>
      <c r="B16" s="101"/>
      <c r="C16" s="11" t="s">
        <v>883</v>
      </c>
      <c r="D16" s="182">
        <v>150</v>
      </c>
    </row>
    <row r="17" spans="1:4" x14ac:dyDescent="0.25">
      <c r="A17" s="99">
        <v>9</v>
      </c>
      <c r="B17" s="101"/>
      <c r="C17" s="11" t="s">
        <v>884</v>
      </c>
      <c r="D17" s="182">
        <v>149</v>
      </c>
    </row>
    <row r="18" spans="1:4" x14ac:dyDescent="0.25">
      <c r="A18" s="99">
        <v>10</v>
      </c>
      <c r="B18" s="101"/>
      <c r="C18" s="11" t="s">
        <v>885</v>
      </c>
      <c r="D18" s="182">
        <v>147</v>
      </c>
    </row>
    <row r="19" spans="1:4" x14ac:dyDescent="0.25">
      <c r="A19" s="100">
        <v>11</v>
      </c>
      <c r="B19" s="101"/>
      <c r="C19" s="11" t="s">
        <v>886</v>
      </c>
      <c r="D19" s="182">
        <v>140</v>
      </c>
    </row>
    <row r="20" spans="1:4" x14ac:dyDescent="0.25">
      <c r="A20" s="100">
        <v>12</v>
      </c>
      <c r="B20" s="101"/>
      <c r="C20" s="11" t="s">
        <v>887</v>
      </c>
      <c r="D20" s="182">
        <v>120</v>
      </c>
    </row>
    <row r="21" spans="1:4" x14ac:dyDescent="0.25">
      <c r="A21" s="100">
        <v>13</v>
      </c>
      <c r="B21" s="101"/>
      <c r="C21" s="11" t="s">
        <v>888</v>
      </c>
      <c r="D21" s="182">
        <v>117</v>
      </c>
    </row>
    <row r="22" spans="1:4" x14ac:dyDescent="0.25">
      <c r="A22" s="100">
        <v>14</v>
      </c>
      <c r="B22" s="101"/>
      <c r="C22" s="11" t="s">
        <v>889</v>
      </c>
      <c r="D22" s="182">
        <v>115</v>
      </c>
    </row>
    <row r="23" spans="1:4" x14ac:dyDescent="0.25">
      <c r="A23" s="100">
        <v>15</v>
      </c>
      <c r="B23" s="101"/>
      <c r="C23" s="11" t="s">
        <v>890</v>
      </c>
      <c r="D23" s="182">
        <v>109</v>
      </c>
    </row>
    <row r="24" spans="1:4" x14ac:dyDescent="0.25">
      <c r="A24" s="100">
        <v>16</v>
      </c>
      <c r="B24" s="101"/>
      <c r="C24" s="11" t="s">
        <v>316</v>
      </c>
      <c r="D24" s="182">
        <v>108</v>
      </c>
    </row>
    <row r="25" spans="1:4" x14ac:dyDescent="0.25">
      <c r="A25" s="100">
        <v>17</v>
      </c>
      <c r="B25" s="101"/>
      <c r="C25" s="11" t="s">
        <v>264</v>
      </c>
      <c r="D25" s="182">
        <v>107</v>
      </c>
    </row>
    <row r="26" spans="1:4" x14ac:dyDescent="0.25">
      <c r="A26" s="100">
        <v>18</v>
      </c>
      <c r="B26" s="101"/>
      <c r="C26" s="11" t="s">
        <v>891</v>
      </c>
      <c r="D26" s="182">
        <v>100</v>
      </c>
    </row>
    <row r="27" spans="1:4" x14ac:dyDescent="0.25">
      <c r="A27" s="100">
        <v>19</v>
      </c>
      <c r="B27" s="101"/>
      <c r="C27" s="11" t="s">
        <v>892</v>
      </c>
      <c r="D27" s="182">
        <v>99</v>
      </c>
    </row>
    <row r="28" spans="1:4" x14ac:dyDescent="0.25">
      <c r="A28" s="100">
        <v>20</v>
      </c>
      <c r="B28" s="101"/>
      <c r="C28" s="11" t="s">
        <v>893</v>
      </c>
      <c r="D28" s="182">
        <v>95</v>
      </c>
    </row>
    <row r="29" spans="1:4" x14ac:dyDescent="0.25">
      <c r="A29" s="100">
        <v>21</v>
      </c>
      <c r="B29" s="101"/>
      <c r="C29" s="11" t="s">
        <v>894</v>
      </c>
      <c r="D29" s="182">
        <v>91</v>
      </c>
    </row>
    <row r="30" spans="1:4" x14ac:dyDescent="0.25">
      <c r="A30" s="100">
        <v>22</v>
      </c>
      <c r="B30" s="101"/>
      <c r="C30" s="11" t="s">
        <v>867</v>
      </c>
      <c r="D30" s="182">
        <v>91</v>
      </c>
    </row>
    <row r="31" spans="1:4" x14ac:dyDescent="0.25">
      <c r="A31" s="100">
        <v>23</v>
      </c>
      <c r="B31" s="101"/>
      <c r="C31" s="11" t="s">
        <v>895</v>
      </c>
      <c r="D31" s="182">
        <v>87</v>
      </c>
    </row>
    <row r="32" spans="1:4" x14ac:dyDescent="0.25">
      <c r="A32" s="100">
        <v>24</v>
      </c>
      <c r="B32" s="101"/>
      <c r="C32" s="11" t="s">
        <v>896</v>
      </c>
      <c r="D32" s="182">
        <v>85</v>
      </c>
    </row>
    <row r="33" spans="1:4" x14ac:dyDescent="0.25">
      <c r="A33" s="100">
        <v>25</v>
      </c>
      <c r="B33" s="101"/>
      <c r="C33" s="11" t="s">
        <v>897</v>
      </c>
      <c r="D33" s="182">
        <v>79</v>
      </c>
    </row>
    <row r="34" spans="1:4" x14ac:dyDescent="0.25">
      <c r="A34" s="100">
        <v>26</v>
      </c>
      <c r="B34" s="101"/>
      <c r="C34" s="11" t="s">
        <v>898</v>
      </c>
      <c r="D34" s="182">
        <v>79</v>
      </c>
    </row>
    <row r="35" spans="1:4" x14ac:dyDescent="0.25">
      <c r="A35" s="100">
        <v>27</v>
      </c>
      <c r="B35" s="101"/>
      <c r="C35" s="11" t="s">
        <v>899</v>
      </c>
      <c r="D35" s="182">
        <v>79</v>
      </c>
    </row>
    <row r="36" spans="1:4" x14ac:dyDescent="0.25">
      <c r="A36" s="100">
        <v>28</v>
      </c>
      <c r="B36" s="101"/>
      <c r="C36" s="11" t="s">
        <v>900</v>
      </c>
      <c r="D36" s="182">
        <v>74</v>
      </c>
    </row>
    <row r="37" spans="1:4" x14ac:dyDescent="0.25">
      <c r="A37" s="100">
        <v>29</v>
      </c>
      <c r="B37" s="101"/>
      <c r="C37" s="11" t="s">
        <v>901</v>
      </c>
      <c r="D37" s="182">
        <v>74</v>
      </c>
    </row>
    <row r="38" spans="1:4" x14ac:dyDescent="0.25">
      <c r="A38" s="100">
        <v>30</v>
      </c>
      <c r="B38" s="101"/>
      <c r="C38" s="11" t="s">
        <v>902</v>
      </c>
      <c r="D38" s="182">
        <v>72</v>
      </c>
    </row>
    <row r="39" spans="1:4" x14ac:dyDescent="0.25">
      <c r="A39" s="100">
        <v>31</v>
      </c>
      <c r="B39" s="101"/>
      <c r="C39" s="11" t="s">
        <v>903</v>
      </c>
      <c r="D39" s="182">
        <v>70</v>
      </c>
    </row>
    <row r="40" spans="1:4" x14ac:dyDescent="0.25">
      <c r="A40" s="100">
        <v>32</v>
      </c>
      <c r="B40" s="101"/>
      <c r="C40" s="11" t="s">
        <v>904</v>
      </c>
      <c r="D40" s="182">
        <v>70</v>
      </c>
    </row>
    <row r="41" spans="1:4" x14ac:dyDescent="0.25">
      <c r="A41" s="100">
        <v>33</v>
      </c>
      <c r="B41" s="101"/>
      <c r="C41" s="11" t="s">
        <v>905</v>
      </c>
      <c r="D41" s="182">
        <v>70</v>
      </c>
    </row>
    <row r="42" spans="1:4" x14ac:dyDescent="0.25">
      <c r="A42" s="100">
        <v>34</v>
      </c>
      <c r="B42" s="101"/>
      <c r="C42" s="11" t="s">
        <v>906</v>
      </c>
      <c r="D42" s="182">
        <v>70</v>
      </c>
    </row>
    <row r="43" spans="1:4" x14ac:dyDescent="0.25">
      <c r="A43" s="100">
        <v>35</v>
      </c>
      <c r="B43" s="101"/>
      <c r="C43" s="11" t="s">
        <v>907</v>
      </c>
      <c r="D43" s="182">
        <v>70</v>
      </c>
    </row>
    <row r="44" spans="1:4" x14ac:dyDescent="0.25">
      <c r="A44" s="100">
        <v>36</v>
      </c>
      <c r="B44" s="101"/>
      <c r="C44" s="11" t="s">
        <v>908</v>
      </c>
      <c r="D44" s="182">
        <v>67</v>
      </c>
    </row>
    <row r="45" spans="1:4" x14ac:dyDescent="0.25">
      <c r="A45" s="100">
        <v>37</v>
      </c>
      <c r="B45" s="101"/>
      <c r="C45" s="11" t="s">
        <v>909</v>
      </c>
      <c r="D45" s="182">
        <v>67</v>
      </c>
    </row>
    <row r="46" spans="1:4" x14ac:dyDescent="0.25">
      <c r="A46" s="100">
        <v>38</v>
      </c>
      <c r="B46" s="101"/>
      <c r="C46" s="11" t="s">
        <v>910</v>
      </c>
      <c r="D46" s="182">
        <v>65</v>
      </c>
    </row>
    <row r="47" spans="1:4" x14ac:dyDescent="0.25">
      <c r="A47" s="100">
        <v>39</v>
      </c>
      <c r="B47" s="101"/>
      <c r="C47" s="11" t="s">
        <v>879</v>
      </c>
      <c r="D47" s="182">
        <v>64</v>
      </c>
    </row>
    <row r="48" spans="1:4" x14ac:dyDescent="0.25">
      <c r="A48" s="100">
        <v>40</v>
      </c>
      <c r="B48" s="101"/>
      <c r="C48" s="11" t="s">
        <v>911</v>
      </c>
      <c r="D48" s="182">
        <v>61</v>
      </c>
    </row>
    <row r="49" spans="1:4" x14ac:dyDescent="0.25">
      <c r="A49" s="100">
        <v>41</v>
      </c>
      <c r="B49" s="101"/>
      <c r="C49" s="11" t="s">
        <v>912</v>
      </c>
      <c r="D49" s="182">
        <v>56</v>
      </c>
    </row>
    <row r="50" spans="1:4" x14ac:dyDescent="0.25">
      <c r="A50" s="100">
        <v>42</v>
      </c>
      <c r="B50" s="101"/>
      <c r="C50" s="11" t="s">
        <v>913</v>
      </c>
      <c r="D50" s="182">
        <v>55</v>
      </c>
    </row>
    <row r="51" spans="1:4" x14ac:dyDescent="0.25">
      <c r="A51" s="207">
        <v>43</v>
      </c>
      <c r="B51" s="208"/>
      <c r="C51" s="183" t="s">
        <v>878</v>
      </c>
      <c r="D51" s="182">
        <v>55</v>
      </c>
    </row>
    <row r="52" spans="1:4" x14ac:dyDescent="0.25">
      <c r="A52" s="207">
        <v>44</v>
      </c>
      <c r="B52" s="208"/>
      <c r="C52" s="183" t="s">
        <v>914</v>
      </c>
      <c r="D52" s="182">
        <v>55</v>
      </c>
    </row>
    <row r="53" spans="1:4" x14ac:dyDescent="0.25">
      <c r="A53" s="207">
        <v>45</v>
      </c>
      <c r="B53" s="208"/>
      <c r="C53" s="183" t="s">
        <v>915</v>
      </c>
      <c r="D53" s="182">
        <v>55</v>
      </c>
    </row>
    <row r="54" spans="1:4" x14ac:dyDescent="0.25">
      <c r="A54" s="207">
        <v>46</v>
      </c>
      <c r="B54" s="208"/>
      <c r="C54" s="183" t="s">
        <v>916</v>
      </c>
      <c r="D54" s="182">
        <v>54</v>
      </c>
    </row>
    <row r="55" spans="1:4" x14ac:dyDescent="0.25">
      <c r="A55" s="207">
        <v>47</v>
      </c>
      <c r="B55" s="208"/>
      <c r="C55" s="183" t="s">
        <v>917</v>
      </c>
      <c r="D55" s="182">
        <v>53</v>
      </c>
    </row>
    <row r="56" spans="1:4" x14ac:dyDescent="0.25">
      <c r="A56" s="207">
        <v>48</v>
      </c>
      <c r="B56" s="208"/>
      <c r="C56" s="183" t="s">
        <v>918</v>
      </c>
      <c r="D56" s="182">
        <v>53</v>
      </c>
    </row>
    <row r="57" spans="1:4" x14ac:dyDescent="0.25">
      <c r="A57" s="207">
        <v>49</v>
      </c>
      <c r="B57" s="208"/>
      <c r="C57" s="183" t="s">
        <v>919</v>
      </c>
      <c r="D57" s="182">
        <v>53</v>
      </c>
    </row>
    <row r="58" spans="1:4" x14ac:dyDescent="0.25">
      <c r="A58" s="207">
        <v>50</v>
      </c>
      <c r="B58" s="208"/>
      <c r="C58" s="183" t="s">
        <v>920</v>
      </c>
      <c r="D58" s="182">
        <v>51</v>
      </c>
    </row>
    <row r="59" spans="1:4" ht="15.6" thickBot="1" x14ac:dyDescent="0.3">
      <c r="A59" s="12"/>
      <c r="B59" s="12"/>
      <c r="C59" s="26"/>
      <c r="D59" s="12"/>
    </row>
    <row r="60" spans="1:4" x14ac:dyDescent="0.25">
      <c r="A60" s="13"/>
      <c r="B60" s="13"/>
      <c r="C60" s="27"/>
    </row>
    <row r="61" spans="1:4" x14ac:dyDescent="0.25">
      <c r="A61" s="19" t="s">
        <v>3</v>
      </c>
      <c r="B61" s="19"/>
      <c r="C61" s="115"/>
    </row>
    <row r="62" spans="1:4" ht="57" customHeight="1" x14ac:dyDescent="0.25">
      <c r="A62" s="227" t="s">
        <v>521</v>
      </c>
      <c r="B62" s="227"/>
      <c r="C62" s="227"/>
      <c r="D62" s="227"/>
    </row>
  </sheetData>
  <mergeCells count="1">
    <mergeCell ref="A62:D62"/>
  </mergeCells>
  <hyperlinks>
    <hyperlink ref="G2" location="Contents!A1" display="Contents" xr:uid="{5ABCB505-BA40-4AE6-A093-386602663331}"/>
    <hyperlink ref="G3" location="Notes!A1" display="Notes" xr:uid="{52481036-E7B6-46E3-9C64-E6B2EBC55092}"/>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9CB0-E417-49F3-8FCF-7B7B5D120408}">
  <dimension ref="A1:J15"/>
  <sheetViews>
    <sheetView workbookViewId="0">
      <selection activeCell="A4" sqref="A4"/>
    </sheetView>
  </sheetViews>
  <sheetFormatPr defaultColWidth="8.90625" defaultRowHeight="15" x14ac:dyDescent="0.25"/>
  <cols>
    <col min="1" max="1" width="24.1796875" style="6" customWidth="1"/>
    <col min="2" max="2" width="13.81640625" style="6" customWidth="1"/>
    <col min="3" max="10" width="9.90625" style="6" bestFit="1" customWidth="1"/>
    <col min="11" max="16384" width="8.90625" style="6"/>
  </cols>
  <sheetData>
    <row r="1" spans="1:10" ht="16.2" x14ac:dyDescent="0.25">
      <c r="A1" s="7" t="s">
        <v>324</v>
      </c>
      <c r="B1" s="7"/>
      <c r="C1" s="7"/>
      <c r="D1" s="7"/>
      <c r="E1" s="7"/>
      <c r="F1" s="7"/>
      <c r="G1" s="7"/>
      <c r="H1" s="7"/>
      <c r="I1" s="7"/>
      <c r="J1" s="7"/>
    </row>
    <row r="2" spans="1:10" ht="15.6" x14ac:dyDescent="0.3">
      <c r="A2" s="8"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t="s">
        <v>57</v>
      </c>
      <c r="B5" s="18">
        <v>2018</v>
      </c>
      <c r="C5" s="18">
        <v>2019</v>
      </c>
      <c r="D5" s="54"/>
      <c r="E5" s="54"/>
      <c r="F5" s="54"/>
      <c r="G5" s="54"/>
      <c r="H5" s="54"/>
      <c r="I5" s="54"/>
    </row>
    <row r="6" spans="1:10" x14ac:dyDescent="0.25">
      <c r="A6" s="17"/>
      <c r="B6" s="11"/>
      <c r="C6" s="11"/>
    </row>
    <row r="7" spans="1:10" x14ac:dyDescent="0.25">
      <c r="A7" s="11" t="s">
        <v>56</v>
      </c>
      <c r="B7" s="25">
        <v>1766</v>
      </c>
      <c r="C7" s="25">
        <v>1993</v>
      </c>
    </row>
    <row r="8" spans="1:10" x14ac:dyDescent="0.25">
      <c r="A8" s="11" t="s">
        <v>55</v>
      </c>
      <c r="B8" s="25">
        <v>24398</v>
      </c>
      <c r="C8" s="25">
        <v>23552</v>
      </c>
    </row>
    <row r="9" spans="1:10" x14ac:dyDescent="0.25">
      <c r="A9" s="11"/>
      <c r="B9" s="25"/>
    </row>
    <row r="10" spans="1:10" x14ac:dyDescent="0.25">
      <c r="A10" s="17" t="s">
        <v>323</v>
      </c>
      <c r="B10" s="45">
        <v>26164</v>
      </c>
      <c r="C10" s="78">
        <f>SUM(C7:C8)</f>
        <v>25545</v>
      </c>
    </row>
    <row r="11" spans="1:10" ht="15.6" thickBot="1" x14ac:dyDescent="0.3">
      <c r="A11" s="12"/>
      <c r="B11" s="33"/>
      <c r="C11" s="33"/>
    </row>
    <row r="12" spans="1:10" ht="15.6" x14ac:dyDescent="0.3">
      <c r="A12" s="13"/>
      <c r="B12" s="13"/>
      <c r="C12" s="20" t="s">
        <v>19</v>
      </c>
    </row>
    <row r="13" spans="1:10" ht="15.6" x14ac:dyDescent="0.3">
      <c r="A13" s="13"/>
      <c r="B13" s="13"/>
      <c r="C13" s="20"/>
    </row>
    <row r="14" spans="1:10" x14ac:dyDescent="0.25">
      <c r="A14" s="19" t="s">
        <v>3</v>
      </c>
    </row>
    <row r="15" spans="1:10" ht="15.6" x14ac:dyDescent="0.25">
      <c r="A15" s="14" t="s">
        <v>562</v>
      </c>
    </row>
  </sheetData>
  <hyperlinks>
    <hyperlink ref="F2" location="Contents!A1" display="Contents" xr:uid="{F25838C5-E6FE-46BA-8B21-D619610E5FC5}"/>
    <hyperlink ref="F3" location="Notes!A1" display="Notes" xr:uid="{1ABD08D0-E96E-4961-B25B-D65230DAF4DB}"/>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AE36C-56E8-42B6-838B-38FA285760C1}">
  <dimension ref="A1:J14"/>
  <sheetViews>
    <sheetView workbookViewId="0"/>
  </sheetViews>
  <sheetFormatPr defaultColWidth="8.90625" defaultRowHeight="15" x14ac:dyDescent="0.25"/>
  <cols>
    <col min="1" max="1" width="24.1796875" style="6" customWidth="1"/>
    <col min="2" max="2" width="13.81640625" style="6" customWidth="1"/>
    <col min="3" max="10" width="9.90625" style="6" bestFit="1" customWidth="1"/>
    <col min="11" max="16384" width="8.90625" style="6"/>
  </cols>
  <sheetData>
    <row r="1" spans="1:10" x14ac:dyDescent="0.25">
      <c r="A1" s="7" t="s">
        <v>963</v>
      </c>
      <c r="B1" s="7"/>
      <c r="C1" s="7"/>
      <c r="D1" s="7"/>
      <c r="E1" s="7"/>
      <c r="F1" s="7"/>
      <c r="G1" s="7"/>
      <c r="H1" s="7"/>
      <c r="I1" s="7"/>
      <c r="J1" s="7"/>
    </row>
    <row r="2" spans="1:10" ht="15.6" x14ac:dyDescent="0.3">
      <c r="A2" s="8"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t="s">
        <v>325</v>
      </c>
      <c r="B5" s="18">
        <v>2018</v>
      </c>
      <c r="C5" s="18">
        <v>2019</v>
      </c>
      <c r="D5" s="54"/>
      <c r="E5" s="54"/>
      <c r="F5" s="54"/>
      <c r="G5" s="54"/>
      <c r="H5" s="54"/>
      <c r="I5" s="54"/>
    </row>
    <row r="6" spans="1:10" x14ac:dyDescent="0.25">
      <c r="A6" s="17"/>
      <c r="B6" s="11"/>
      <c r="C6" s="11"/>
    </row>
    <row r="7" spans="1:10" x14ac:dyDescent="0.25">
      <c r="A7" s="11" t="s">
        <v>97</v>
      </c>
      <c r="B7" s="25">
        <v>22855</v>
      </c>
      <c r="C7" s="25">
        <v>21510</v>
      </c>
    </row>
    <row r="8" spans="1:10" x14ac:dyDescent="0.25">
      <c r="A8" s="11" t="s">
        <v>100</v>
      </c>
      <c r="B8" s="25">
        <v>3309</v>
      </c>
      <c r="C8" s="25">
        <v>4035</v>
      </c>
    </row>
    <row r="9" spans="1:10" x14ac:dyDescent="0.25">
      <c r="A9" s="11"/>
      <c r="B9" s="25"/>
      <c r="C9" s="25"/>
    </row>
    <row r="10" spans="1:10" x14ac:dyDescent="0.25">
      <c r="A10" s="17" t="s">
        <v>323</v>
      </c>
      <c r="B10" s="45">
        <v>26164</v>
      </c>
      <c r="C10" s="49">
        <f>SUM(C7:C8)</f>
        <v>25545</v>
      </c>
    </row>
    <row r="11" spans="1:10" ht="15.6" thickBot="1" x14ac:dyDescent="0.3">
      <c r="A11" s="12"/>
      <c r="B11" s="33"/>
      <c r="C11" s="33"/>
    </row>
    <row r="12" spans="1:10" ht="15.6" x14ac:dyDescent="0.3">
      <c r="A12" s="13"/>
      <c r="B12" s="13"/>
      <c r="C12" s="20" t="s">
        <v>19</v>
      </c>
    </row>
    <row r="13" spans="1:10" ht="15.6" x14ac:dyDescent="0.3">
      <c r="A13" s="13"/>
      <c r="B13" s="13"/>
      <c r="C13" s="20"/>
    </row>
    <row r="14" spans="1:10" x14ac:dyDescent="0.25">
      <c r="A14" s="19"/>
    </row>
  </sheetData>
  <hyperlinks>
    <hyperlink ref="F2" location="Contents!A1" display="Contents" xr:uid="{D619DE59-BFAC-42A3-B91E-4C2EF567BF17}"/>
    <hyperlink ref="F3" location="Notes!A1" display="Notes" xr:uid="{6A681238-ECD4-4A7D-A3F2-02FD6FF35A42}"/>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DE6E-1BAF-4ADC-959C-D08EE90AE725}">
  <dimension ref="A1:J17"/>
  <sheetViews>
    <sheetView workbookViewId="0">
      <selection activeCell="A5" sqref="A5"/>
    </sheetView>
  </sheetViews>
  <sheetFormatPr defaultColWidth="8.90625" defaultRowHeight="15" x14ac:dyDescent="0.25"/>
  <cols>
    <col min="1" max="1" width="24.1796875" style="6" customWidth="1"/>
    <col min="2" max="3" width="9.90625" style="6" customWidth="1"/>
    <col min="4" max="10" width="9.90625" style="6" bestFit="1" customWidth="1"/>
    <col min="11" max="16384" width="8.90625" style="6"/>
  </cols>
  <sheetData>
    <row r="1" spans="1:10" x14ac:dyDescent="0.25">
      <c r="A1" s="7" t="s">
        <v>326</v>
      </c>
      <c r="B1" s="7"/>
      <c r="C1" s="7"/>
      <c r="D1" s="7"/>
      <c r="E1" s="7"/>
      <c r="F1" s="7"/>
      <c r="G1" s="7"/>
      <c r="H1" s="7"/>
      <c r="I1" s="7"/>
      <c r="J1" s="7"/>
    </row>
    <row r="2" spans="1:10" ht="15.6" x14ac:dyDescent="0.3">
      <c r="A2" s="8"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c r="B5" s="18">
        <v>2018</v>
      </c>
      <c r="C5" s="18">
        <v>2019</v>
      </c>
      <c r="D5" s="54"/>
      <c r="E5" s="54"/>
      <c r="F5" s="54"/>
      <c r="G5" s="54"/>
      <c r="H5" s="54"/>
      <c r="I5" s="54"/>
    </row>
    <row r="6" spans="1:10" x14ac:dyDescent="0.25">
      <c r="A6" s="17"/>
      <c r="B6" s="11"/>
      <c r="C6" s="11"/>
    </row>
    <row r="7" spans="1:10" x14ac:dyDescent="0.25">
      <c r="A7" s="11" t="s">
        <v>328</v>
      </c>
      <c r="B7" s="25">
        <v>1255</v>
      </c>
      <c r="C7" s="25">
        <v>1111</v>
      </c>
    </row>
    <row r="8" spans="1:10" x14ac:dyDescent="0.25">
      <c r="A8" s="11" t="s">
        <v>329</v>
      </c>
      <c r="B8" s="25">
        <v>469</v>
      </c>
      <c r="C8" s="25">
        <v>390</v>
      </c>
    </row>
    <row r="9" spans="1:10" x14ac:dyDescent="0.25">
      <c r="A9" s="11" t="s">
        <v>330</v>
      </c>
      <c r="B9" s="25">
        <v>740</v>
      </c>
      <c r="C9" s="25">
        <v>385</v>
      </c>
    </row>
    <row r="10" spans="1:10" x14ac:dyDescent="0.25">
      <c r="A10" s="11" t="s">
        <v>331</v>
      </c>
      <c r="B10" s="25">
        <v>813</v>
      </c>
      <c r="C10" s="25">
        <v>822</v>
      </c>
    </row>
    <row r="11" spans="1:10" x14ac:dyDescent="0.25">
      <c r="A11" s="11"/>
      <c r="B11" s="25"/>
      <c r="C11" s="25"/>
    </row>
    <row r="12" spans="1:10" x14ac:dyDescent="0.25">
      <c r="A12" s="17" t="s">
        <v>332</v>
      </c>
      <c r="B12" s="45">
        <v>3277</v>
      </c>
      <c r="C12" s="49">
        <f>SUM(C7:C10)</f>
        <v>2708</v>
      </c>
    </row>
    <row r="13" spans="1:10" ht="15.6" thickBot="1" x14ac:dyDescent="0.3">
      <c r="A13" s="12"/>
      <c r="B13" s="33"/>
      <c r="C13" s="33"/>
    </row>
    <row r="14" spans="1:10" ht="15.6" x14ac:dyDescent="0.3">
      <c r="A14" s="13"/>
      <c r="B14" s="13"/>
      <c r="C14" s="20" t="s">
        <v>19</v>
      </c>
    </row>
    <row r="15" spans="1:10" ht="15.6" x14ac:dyDescent="0.3">
      <c r="A15" s="13"/>
      <c r="B15" s="13"/>
      <c r="C15" s="20"/>
    </row>
    <row r="16" spans="1:10" x14ac:dyDescent="0.25">
      <c r="A16" s="19" t="s">
        <v>3</v>
      </c>
    </row>
    <row r="17" spans="1:1" ht="15.6" x14ac:dyDescent="0.25">
      <c r="A17" s="14" t="s">
        <v>327</v>
      </c>
    </row>
  </sheetData>
  <hyperlinks>
    <hyperlink ref="F2" location="Contents!A1" display="Contents" xr:uid="{4CF92EBA-9AF6-470D-9EB1-3B7A56AA5AEC}"/>
    <hyperlink ref="F3" location="Notes!A1" display="Notes" xr:uid="{9236F8BE-6E9F-4914-AC6C-84DDDA2250A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1451-7950-4BE9-B909-292812075E09}">
  <dimension ref="A1:M20"/>
  <sheetViews>
    <sheetView workbookViewId="0">
      <selection activeCell="A4" sqref="A4"/>
    </sheetView>
  </sheetViews>
  <sheetFormatPr defaultColWidth="8.90625" defaultRowHeight="15" x14ac:dyDescent="0.25"/>
  <cols>
    <col min="1" max="1" width="42.6328125" style="6" customWidth="1"/>
    <col min="2" max="5" width="12.453125" style="6" customWidth="1"/>
    <col min="6" max="6" width="4" style="6" customWidth="1"/>
    <col min="7" max="10" width="12.453125" style="6" customWidth="1"/>
    <col min="11" max="12" width="12.453125" style="22" customWidth="1"/>
    <col min="13" max="13" width="3.81640625" style="30" customWidth="1"/>
    <col min="14" max="15" width="11" style="6" customWidth="1"/>
    <col min="16" max="16384" width="8.90625" style="6"/>
  </cols>
  <sheetData>
    <row r="1" spans="1:13" s="158" customFormat="1" ht="16.2" x14ac:dyDescent="0.25">
      <c r="A1" s="167" t="s">
        <v>923</v>
      </c>
      <c r="B1" s="165"/>
      <c r="C1" s="165"/>
      <c r="D1" s="165"/>
      <c r="E1" s="165"/>
      <c r="F1" s="165"/>
      <c r="G1" s="165"/>
      <c r="H1" s="165"/>
      <c r="I1" s="165"/>
      <c r="J1" s="165"/>
      <c r="K1" s="165"/>
      <c r="L1" s="169"/>
      <c r="M1" s="170"/>
    </row>
    <row r="2" spans="1:13" ht="15.6" x14ac:dyDescent="0.3">
      <c r="A2" s="8" t="s">
        <v>547</v>
      </c>
      <c r="B2" s="8"/>
      <c r="C2" s="8"/>
      <c r="D2" s="8"/>
      <c r="E2" s="8"/>
      <c r="F2" s="8"/>
      <c r="G2" s="8"/>
      <c r="H2" s="8"/>
      <c r="I2" s="8"/>
      <c r="J2" s="9"/>
      <c r="K2" s="9" t="s">
        <v>2</v>
      </c>
    </row>
    <row r="3" spans="1:13" ht="15.6" x14ac:dyDescent="0.3">
      <c r="A3" s="8"/>
      <c r="B3" s="8"/>
      <c r="C3" s="8"/>
      <c r="D3" s="8"/>
      <c r="E3" s="8"/>
      <c r="F3" s="8"/>
      <c r="G3" s="8"/>
      <c r="H3" s="8"/>
      <c r="I3" s="8"/>
      <c r="J3" s="9"/>
      <c r="K3" s="9" t="s">
        <v>3</v>
      </c>
    </row>
    <row r="4" spans="1:13" ht="15.75" customHeight="1" thickBot="1" x14ac:dyDescent="0.3">
      <c r="A4" s="4"/>
      <c r="B4" s="224">
        <v>2018</v>
      </c>
      <c r="C4" s="224"/>
      <c r="D4" s="224"/>
      <c r="E4" s="224"/>
      <c r="F4" s="31"/>
      <c r="G4" s="224">
        <v>2019</v>
      </c>
      <c r="H4" s="224"/>
      <c r="I4" s="224"/>
      <c r="J4" s="224"/>
      <c r="K4" s="6"/>
      <c r="L4" s="6"/>
      <c r="M4" s="6"/>
    </row>
    <row r="5" spans="1:13" ht="44.4" thickBot="1" x14ac:dyDescent="0.3">
      <c r="A5" s="166"/>
      <c r="B5" s="89" t="s">
        <v>333</v>
      </c>
      <c r="C5" s="89" t="s">
        <v>334</v>
      </c>
      <c r="D5" s="89" t="s">
        <v>336</v>
      </c>
      <c r="E5" s="89" t="s">
        <v>4</v>
      </c>
      <c r="F5" s="90"/>
      <c r="G5" s="89" t="s">
        <v>333</v>
      </c>
      <c r="H5" s="89" t="s">
        <v>334</v>
      </c>
      <c r="I5" s="89" t="s">
        <v>336</v>
      </c>
      <c r="J5" s="89" t="s">
        <v>4</v>
      </c>
      <c r="K5" s="6"/>
      <c r="L5" s="6"/>
      <c r="M5" s="6"/>
    </row>
    <row r="6" spans="1:13" x14ac:dyDescent="0.25">
      <c r="A6" s="17"/>
      <c r="B6" s="24"/>
      <c r="C6" s="24"/>
      <c r="D6" s="24"/>
      <c r="E6" s="24"/>
      <c r="F6" s="24"/>
      <c r="G6" s="24"/>
      <c r="H6" s="24"/>
      <c r="I6" s="24"/>
      <c r="J6" s="24"/>
      <c r="K6" s="6"/>
      <c r="L6" s="6"/>
      <c r="M6" s="6"/>
    </row>
    <row r="7" spans="1:13" ht="16.2" x14ac:dyDescent="0.25">
      <c r="A7" s="11" t="s">
        <v>475</v>
      </c>
      <c r="B7" s="44">
        <v>70</v>
      </c>
      <c r="C7" s="44">
        <v>1</v>
      </c>
      <c r="D7" s="44">
        <v>1</v>
      </c>
      <c r="E7" s="49">
        <v>72</v>
      </c>
      <c r="F7" s="25"/>
      <c r="G7" s="175">
        <v>70</v>
      </c>
      <c r="H7" s="44">
        <v>1</v>
      </c>
      <c r="I7" s="44">
        <v>2</v>
      </c>
      <c r="J7" s="49">
        <f>SUM(G7:I7)</f>
        <v>73</v>
      </c>
      <c r="K7" s="6"/>
      <c r="L7" s="6"/>
      <c r="M7" s="6"/>
    </row>
    <row r="8" spans="1:13" ht="16.2" x14ac:dyDescent="0.25">
      <c r="A8" s="11" t="s">
        <v>478</v>
      </c>
      <c r="B8" s="44">
        <v>60</v>
      </c>
      <c r="C8" s="44">
        <v>2</v>
      </c>
      <c r="D8" s="44">
        <v>0</v>
      </c>
      <c r="E8" s="49">
        <v>62</v>
      </c>
      <c r="F8" s="25"/>
      <c r="G8" s="175">
        <v>72</v>
      </c>
      <c r="H8" s="44">
        <v>0</v>
      </c>
      <c r="I8" s="44">
        <v>0</v>
      </c>
      <c r="J8" s="49">
        <f t="shared" ref="J8:J10" si="0">SUM(G8:I8)</f>
        <v>72</v>
      </c>
      <c r="K8" s="6"/>
      <c r="L8" s="6"/>
      <c r="M8" s="6"/>
    </row>
    <row r="9" spans="1:13" x14ac:dyDescent="0.25">
      <c r="A9" s="11" t="s">
        <v>338</v>
      </c>
      <c r="B9" s="44">
        <v>12</v>
      </c>
      <c r="C9" s="44">
        <v>2</v>
      </c>
      <c r="D9" s="44">
        <v>0</v>
      </c>
      <c r="E9" s="49">
        <v>14</v>
      </c>
      <c r="F9" s="25"/>
      <c r="G9" s="44">
        <v>15</v>
      </c>
      <c r="H9" s="44">
        <v>0</v>
      </c>
      <c r="I9" s="44">
        <v>0</v>
      </c>
      <c r="J9" s="49">
        <f t="shared" si="0"/>
        <v>15</v>
      </c>
      <c r="K9" s="6"/>
      <c r="L9" s="6"/>
      <c r="M9" s="6"/>
    </row>
    <row r="10" spans="1:13" ht="16.2" x14ac:dyDescent="0.25">
      <c r="A10" s="11" t="s">
        <v>480</v>
      </c>
      <c r="B10" s="44">
        <v>0</v>
      </c>
      <c r="C10" s="44">
        <v>0</v>
      </c>
      <c r="D10" s="44">
        <v>0</v>
      </c>
      <c r="E10" s="49">
        <v>0</v>
      </c>
      <c r="F10" s="25"/>
      <c r="G10" s="44">
        <v>0</v>
      </c>
      <c r="H10" s="44">
        <v>0</v>
      </c>
      <c r="I10" s="44">
        <v>0</v>
      </c>
      <c r="J10" s="49">
        <f t="shared" si="0"/>
        <v>0</v>
      </c>
      <c r="K10" s="6"/>
      <c r="L10" s="6"/>
      <c r="M10" s="6"/>
    </row>
    <row r="11" spans="1:13" ht="15.6" thickBot="1" x14ac:dyDescent="0.3">
      <c r="A11" s="12"/>
      <c r="B11" s="26"/>
      <c r="C11" s="26"/>
      <c r="D11" s="26"/>
      <c r="E11" s="26"/>
      <c r="F11" s="26"/>
      <c r="G11" s="26"/>
      <c r="H11" s="26"/>
      <c r="I11" s="26"/>
      <c r="J11" s="26"/>
      <c r="K11" s="6"/>
      <c r="L11" s="6"/>
      <c r="M11" s="6"/>
    </row>
    <row r="12" spans="1:13" ht="15.6" x14ac:dyDescent="0.3">
      <c r="B12" s="13"/>
      <c r="C12" s="13"/>
      <c r="D12" s="13"/>
      <c r="E12" s="27"/>
      <c r="F12" s="27"/>
      <c r="G12" s="27"/>
      <c r="H12" s="27"/>
      <c r="I12" s="32"/>
      <c r="J12" s="20" t="s">
        <v>19</v>
      </c>
      <c r="K12" s="6"/>
      <c r="L12" s="6"/>
      <c r="M12" s="6"/>
    </row>
    <row r="13" spans="1:13" x14ac:dyDescent="0.25">
      <c r="A13" s="19" t="s">
        <v>3</v>
      </c>
    </row>
    <row r="14" spans="1:13" ht="15.6" x14ac:dyDescent="0.25">
      <c r="A14" s="14" t="s">
        <v>335</v>
      </c>
    </row>
    <row r="15" spans="1:13" ht="27.75" customHeight="1" x14ac:dyDescent="0.25">
      <c r="A15" s="227" t="s">
        <v>337</v>
      </c>
      <c r="B15" s="227"/>
      <c r="C15" s="227"/>
      <c r="D15" s="227"/>
      <c r="E15" s="227"/>
      <c r="F15" s="227"/>
      <c r="G15" s="227"/>
      <c r="H15" s="227"/>
      <c r="I15" s="227"/>
    </row>
    <row r="16" spans="1:13" ht="27.75" customHeight="1" x14ac:dyDescent="0.25">
      <c r="A16" s="227" t="s">
        <v>476</v>
      </c>
      <c r="B16" s="227"/>
      <c r="C16" s="227"/>
      <c r="D16" s="227"/>
      <c r="E16" s="227"/>
      <c r="F16" s="227"/>
      <c r="G16" s="227"/>
      <c r="H16" s="227"/>
      <c r="I16" s="227"/>
    </row>
    <row r="17" spans="1:13" ht="27.75" customHeight="1" x14ac:dyDescent="0.25">
      <c r="A17" s="227" t="s">
        <v>563</v>
      </c>
      <c r="B17" s="227"/>
      <c r="C17" s="227"/>
      <c r="D17" s="227"/>
      <c r="E17" s="227"/>
      <c r="F17" s="227"/>
      <c r="G17" s="227"/>
      <c r="H17" s="227"/>
      <c r="I17" s="227"/>
    </row>
    <row r="18" spans="1:13" ht="15.6" x14ac:dyDescent="0.25">
      <c r="A18" s="63" t="s">
        <v>477</v>
      </c>
      <c r="B18" s="63"/>
      <c r="C18" s="63"/>
      <c r="D18" s="63"/>
      <c r="E18" s="63"/>
      <c r="F18" s="63"/>
      <c r="G18" s="63"/>
      <c r="H18" s="63"/>
      <c r="I18" s="63"/>
    </row>
    <row r="19" spans="1:13" ht="32.25" customHeight="1" x14ac:dyDescent="0.25">
      <c r="A19" s="226" t="s">
        <v>479</v>
      </c>
      <c r="B19" s="226"/>
      <c r="C19" s="226"/>
      <c r="D19" s="226"/>
      <c r="E19" s="226"/>
      <c r="F19" s="226"/>
      <c r="G19" s="226"/>
      <c r="H19" s="226"/>
      <c r="I19" s="226"/>
    </row>
    <row r="20" spans="1:13" x14ac:dyDescent="0.25">
      <c r="M20" s="6"/>
    </row>
  </sheetData>
  <mergeCells count="6">
    <mergeCell ref="A19:I19"/>
    <mergeCell ref="A15:I15"/>
    <mergeCell ref="B4:E4"/>
    <mergeCell ref="G4:J4"/>
    <mergeCell ref="A16:I16"/>
    <mergeCell ref="A17:I17"/>
  </mergeCells>
  <hyperlinks>
    <hyperlink ref="K2" location="Contents!A1" display="Contents" xr:uid="{7D93FD51-44BB-46D9-9EF1-F12ACD9BDE4E}"/>
    <hyperlink ref="K3" location="Notes!A1" display="Notes" xr:uid="{0A7A6E30-01C2-4053-82D4-8FFF32E14F78}"/>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05C84-7480-47A2-8715-862D079A92DF}">
  <dimension ref="A1:M27"/>
  <sheetViews>
    <sheetView workbookViewId="0">
      <selection activeCell="H4" sqref="H4"/>
    </sheetView>
  </sheetViews>
  <sheetFormatPr defaultColWidth="8.90625" defaultRowHeight="15" x14ac:dyDescent="0.25"/>
  <cols>
    <col min="1" max="1" width="26.08984375" style="6" customWidth="1"/>
    <col min="2" max="3" width="12.08984375" style="6" customWidth="1"/>
    <col min="4" max="4" width="19.36328125" style="6" customWidth="1"/>
    <col min="5" max="6" width="12.08984375" style="6" customWidth="1"/>
    <col min="7" max="7" width="4" style="6" customWidth="1"/>
    <col min="8" max="9" width="12.08984375" style="6" customWidth="1"/>
    <col min="10" max="10" width="19.36328125" style="6" customWidth="1"/>
    <col min="11" max="12" width="12.08984375" style="6" customWidth="1"/>
    <col min="13" max="13" width="12.453125" style="22" customWidth="1"/>
    <col min="14" max="16384" width="8.90625" style="6"/>
  </cols>
  <sheetData>
    <row r="1" spans="1:13" x14ac:dyDescent="0.25">
      <c r="A1" s="7" t="s">
        <v>924</v>
      </c>
      <c r="B1" s="7"/>
      <c r="C1" s="7"/>
      <c r="D1" s="7"/>
      <c r="E1" s="7"/>
      <c r="F1" s="7"/>
      <c r="G1" s="7"/>
      <c r="H1" s="7"/>
      <c r="I1" s="7"/>
      <c r="J1" s="7"/>
      <c r="K1" s="7"/>
      <c r="L1" s="7"/>
      <c r="M1" s="7"/>
    </row>
    <row r="2" spans="1:13" ht="15.6" x14ac:dyDescent="0.3">
      <c r="A2" s="8" t="s">
        <v>547</v>
      </c>
      <c r="B2" s="8"/>
      <c r="C2" s="8"/>
      <c r="D2" s="8"/>
      <c r="E2" s="8"/>
      <c r="F2" s="8"/>
      <c r="G2" s="8"/>
      <c r="H2" s="8"/>
      <c r="I2" s="8"/>
      <c r="J2" s="8"/>
      <c r="K2" s="8"/>
      <c r="L2" s="8"/>
      <c r="M2" s="9" t="s">
        <v>2</v>
      </c>
    </row>
    <row r="3" spans="1:13" ht="15.6" x14ac:dyDescent="0.3">
      <c r="A3" s="8"/>
      <c r="B3" s="8"/>
      <c r="C3" s="8"/>
      <c r="D3" s="8"/>
      <c r="E3" s="8"/>
      <c r="F3" s="8"/>
      <c r="G3" s="8"/>
      <c r="H3" s="8"/>
      <c r="I3" s="8"/>
      <c r="J3" s="8"/>
      <c r="K3" s="8"/>
      <c r="L3" s="8"/>
      <c r="M3" s="9" t="s">
        <v>3</v>
      </c>
    </row>
    <row r="4" spans="1:13" x14ac:dyDescent="0.25">
      <c r="A4" s="4"/>
      <c r="B4" s="34"/>
      <c r="C4" s="34"/>
      <c r="D4" s="34"/>
      <c r="E4" s="34"/>
      <c r="F4" s="34"/>
      <c r="G4" s="34"/>
      <c r="H4" s="34"/>
      <c r="I4" s="34"/>
      <c r="J4" s="34"/>
      <c r="K4" s="34"/>
      <c r="L4" s="34"/>
    </row>
    <row r="5" spans="1:13" ht="15.75" customHeight="1" thickBot="1" x14ac:dyDescent="0.35">
      <c r="A5" s="4"/>
      <c r="B5" s="230">
        <v>2018</v>
      </c>
      <c r="C5" s="230"/>
      <c r="D5" s="230"/>
      <c r="E5" s="230"/>
      <c r="F5" s="230"/>
      <c r="H5" s="230">
        <v>2019</v>
      </c>
      <c r="I5" s="230"/>
      <c r="J5" s="230"/>
      <c r="K5" s="230"/>
      <c r="L5" s="230"/>
      <c r="M5" s="6"/>
    </row>
    <row r="6" spans="1:13" ht="44.4" thickBot="1" x14ac:dyDescent="0.3">
      <c r="A6" s="51"/>
      <c r="B6" s="149" t="s">
        <v>89</v>
      </c>
      <c r="C6" s="149" t="s">
        <v>481</v>
      </c>
      <c r="D6" s="149" t="s">
        <v>482</v>
      </c>
      <c r="E6" s="149" t="s">
        <v>91</v>
      </c>
      <c r="F6" s="149" t="s">
        <v>351</v>
      </c>
      <c r="G6" s="96"/>
      <c r="H6" s="149" t="s">
        <v>89</v>
      </c>
      <c r="I6" s="149" t="s">
        <v>481</v>
      </c>
      <c r="J6" s="149" t="s">
        <v>482</v>
      </c>
      <c r="K6" s="149" t="s">
        <v>91</v>
      </c>
      <c r="L6" s="149" t="s">
        <v>351</v>
      </c>
      <c r="M6" s="6"/>
    </row>
    <row r="7" spans="1:13" x14ac:dyDescent="0.25">
      <c r="A7" s="17"/>
      <c r="M7" s="6"/>
    </row>
    <row r="8" spans="1:13" ht="16.2" x14ac:dyDescent="0.25">
      <c r="A8" s="24" t="s">
        <v>339</v>
      </c>
      <c r="B8" s="44">
        <v>21</v>
      </c>
      <c r="C8" s="44">
        <v>18</v>
      </c>
      <c r="D8" s="44">
        <v>2</v>
      </c>
      <c r="E8" s="44">
        <v>5</v>
      </c>
      <c r="F8" s="44">
        <v>2</v>
      </c>
      <c r="H8" s="175">
        <v>26</v>
      </c>
      <c r="I8" s="175">
        <v>13</v>
      </c>
      <c r="J8" s="175">
        <v>1</v>
      </c>
      <c r="K8" s="175">
        <v>7</v>
      </c>
      <c r="L8" s="175">
        <v>0</v>
      </c>
      <c r="M8" s="6"/>
    </row>
    <row r="9" spans="1:13" ht="16.2" x14ac:dyDescent="0.25">
      <c r="A9" s="24" t="s">
        <v>340</v>
      </c>
      <c r="B9" s="44">
        <v>6</v>
      </c>
      <c r="C9" s="44">
        <v>3</v>
      </c>
      <c r="D9" s="44">
        <v>0</v>
      </c>
      <c r="E9" s="44">
        <v>1</v>
      </c>
      <c r="F9" s="44">
        <v>0</v>
      </c>
      <c r="H9" s="175">
        <v>1</v>
      </c>
      <c r="I9" s="175">
        <v>3</v>
      </c>
      <c r="J9" s="175">
        <v>0</v>
      </c>
      <c r="K9" s="175">
        <v>1</v>
      </c>
      <c r="L9" s="175">
        <v>0</v>
      </c>
      <c r="M9" s="6"/>
    </row>
    <row r="10" spans="1:13" ht="16.2" x14ac:dyDescent="0.25">
      <c r="A10" s="24" t="s">
        <v>341</v>
      </c>
      <c r="B10" s="44">
        <v>1</v>
      </c>
      <c r="C10" s="44">
        <v>0</v>
      </c>
      <c r="D10" s="44">
        <v>0</v>
      </c>
      <c r="E10" s="44">
        <v>1</v>
      </c>
      <c r="F10" s="44">
        <v>0</v>
      </c>
      <c r="H10" s="175">
        <v>1</v>
      </c>
      <c r="I10" s="175">
        <v>0</v>
      </c>
      <c r="J10" s="175">
        <v>0</v>
      </c>
      <c r="K10" s="175">
        <v>1</v>
      </c>
      <c r="L10" s="175">
        <v>0</v>
      </c>
      <c r="M10" s="6"/>
    </row>
    <row r="11" spans="1:13" ht="16.2" x14ac:dyDescent="0.25">
      <c r="A11" s="24" t="s">
        <v>342</v>
      </c>
      <c r="B11" s="44">
        <v>3</v>
      </c>
      <c r="C11" s="44">
        <v>1</v>
      </c>
      <c r="D11" s="44">
        <v>2</v>
      </c>
      <c r="E11" s="44">
        <v>0</v>
      </c>
      <c r="F11" s="44">
        <v>0</v>
      </c>
      <c r="H11" s="175">
        <v>1</v>
      </c>
      <c r="I11" s="175">
        <v>1</v>
      </c>
      <c r="J11" s="175">
        <v>0</v>
      </c>
      <c r="K11" s="175">
        <v>1</v>
      </c>
      <c r="L11" s="175">
        <v>0</v>
      </c>
      <c r="M11" s="6"/>
    </row>
    <row r="12" spans="1:13" ht="16.2" x14ac:dyDescent="0.25">
      <c r="A12" s="24" t="s">
        <v>343</v>
      </c>
      <c r="B12" s="44">
        <v>0</v>
      </c>
      <c r="C12" s="44">
        <v>0</v>
      </c>
      <c r="D12" s="44">
        <v>0</v>
      </c>
      <c r="E12" s="44">
        <v>0</v>
      </c>
      <c r="F12" s="44">
        <v>1</v>
      </c>
      <c r="H12" s="175">
        <v>0</v>
      </c>
      <c r="I12" s="175">
        <v>0</v>
      </c>
      <c r="J12" s="175">
        <v>0</v>
      </c>
      <c r="K12" s="175">
        <v>0</v>
      </c>
      <c r="L12" s="175">
        <v>0</v>
      </c>
      <c r="M12" s="6"/>
    </row>
    <row r="13" spans="1:13" ht="16.2" x14ac:dyDescent="0.25">
      <c r="A13" s="24" t="s">
        <v>344</v>
      </c>
      <c r="B13" s="44">
        <v>1</v>
      </c>
      <c r="C13" s="44">
        <v>1</v>
      </c>
      <c r="D13" s="44">
        <v>0</v>
      </c>
      <c r="E13" s="44">
        <v>0</v>
      </c>
      <c r="F13" s="44">
        <v>0</v>
      </c>
      <c r="H13" s="175">
        <v>1</v>
      </c>
      <c r="I13" s="175">
        <v>2</v>
      </c>
      <c r="J13" s="175">
        <v>0</v>
      </c>
      <c r="K13" s="175">
        <v>0</v>
      </c>
      <c r="L13" s="175">
        <v>0</v>
      </c>
      <c r="M13" s="6"/>
    </row>
    <row r="14" spans="1:13" x14ac:dyDescent="0.25">
      <c r="A14" s="24"/>
      <c r="B14" s="44"/>
      <c r="C14" s="44"/>
      <c r="D14" s="44"/>
      <c r="E14" s="44"/>
      <c r="F14" s="44"/>
      <c r="G14" s="44"/>
      <c r="H14" s="175"/>
      <c r="I14" s="175"/>
      <c r="J14" s="175"/>
      <c r="K14" s="175"/>
      <c r="L14" s="175"/>
      <c r="M14" s="6"/>
    </row>
    <row r="15" spans="1:13" ht="15.6" x14ac:dyDescent="0.3">
      <c r="A15" s="93" t="s">
        <v>4</v>
      </c>
      <c r="B15" s="49">
        <v>32</v>
      </c>
      <c r="C15" s="49">
        <v>23</v>
      </c>
      <c r="D15" s="49">
        <v>4</v>
      </c>
      <c r="E15" s="49">
        <v>0</v>
      </c>
      <c r="F15" s="49">
        <v>0</v>
      </c>
      <c r="G15" s="79"/>
      <c r="H15" s="187">
        <f>SUM(H8:H13)</f>
        <v>30</v>
      </c>
      <c r="I15" s="187">
        <f t="shared" ref="I15:L15" si="0">SUM(I8:I13)</f>
        <v>19</v>
      </c>
      <c r="J15" s="187">
        <f t="shared" si="0"/>
        <v>1</v>
      </c>
      <c r="K15" s="187">
        <f t="shared" si="0"/>
        <v>10</v>
      </c>
      <c r="L15" s="187">
        <f t="shared" si="0"/>
        <v>0</v>
      </c>
      <c r="M15" s="6"/>
    </row>
    <row r="16" spans="1:13" ht="15.6" thickBot="1" x14ac:dyDescent="0.3">
      <c r="A16" s="26"/>
      <c r="B16" s="26"/>
      <c r="C16" s="26"/>
      <c r="D16" s="26"/>
      <c r="E16" s="26"/>
      <c r="F16" s="26"/>
      <c r="G16" s="26"/>
      <c r="H16" s="26"/>
      <c r="I16" s="26"/>
      <c r="J16" s="26"/>
      <c r="K16" s="26"/>
      <c r="L16" s="26"/>
      <c r="M16" s="6"/>
    </row>
    <row r="17" spans="1:13" ht="15.6" x14ac:dyDescent="0.3">
      <c r="A17" s="11"/>
      <c r="L17" s="20" t="s">
        <v>19</v>
      </c>
      <c r="M17" s="6"/>
    </row>
    <row r="18" spans="1:13" x14ac:dyDescent="0.25">
      <c r="A18" s="11"/>
      <c r="B18" s="44"/>
      <c r="C18" s="44"/>
      <c r="D18" s="44"/>
      <c r="E18" s="44"/>
      <c r="F18" s="44"/>
      <c r="G18" s="25"/>
      <c r="H18" s="44"/>
      <c r="I18" s="44"/>
      <c r="J18" s="44"/>
      <c r="K18" s="44"/>
      <c r="L18" s="44"/>
      <c r="M18" s="6"/>
    </row>
    <row r="19" spans="1:13" x14ac:dyDescent="0.25">
      <c r="A19" s="19" t="s">
        <v>3</v>
      </c>
    </row>
    <row r="20" spans="1:13" s="121" customFormat="1" ht="15.6" x14ac:dyDescent="0.25">
      <c r="A20" s="120" t="s">
        <v>345</v>
      </c>
    </row>
    <row r="21" spans="1:13" s="121" customFormat="1" ht="15.6" x14ac:dyDescent="0.25">
      <c r="A21" s="120" t="s">
        <v>346</v>
      </c>
    </row>
    <row r="22" spans="1:13" s="121" customFormat="1" ht="15.6" x14ac:dyDescent="0.25">
      <c r="A22" s="120" t="s">
        <v>347</v>
      </c>
    </row>
    <row r="23" spans="1:13" s="121" customFormat="1" ht="15.6" x14ac:dyDescent="0.25">
      <c r="A23" s="120" t="s">
        <v>348</v>
      </c>
    </row>
    <row r="24" spans="1:13" s="121" customFormat="1" ht="15.6" x14ac:dyDescent="0.25">
      <c r="A24" s="120" t="s">
        <v>349</v>
      </c>
    </row>
    <row r="25" spans="1:13" s="121" customFormat="1" ht="15.6" x14ac:dyDescent="0.25">
      <c r="A25" s="120" t="s">
        <v>350</v>
      </c>
    </row>
    <row r="26" spans="1:13" s="121" customFormat="1" ht="15.6" x14ac:dyDescent="0.25">
      <c r="A26" s="120" t="s">
        <v>484</v>
      </c>
    </row>
    <row r="27" spans="1:13" ht="15.6" x14ac:dyDescent="0.25">
      <c r="A27" s="14" t="s">
        <v>483</v>
      </c>
    </row>
  </sheetData>
  <mergeCells count="2">
    <mergeCell ref="B5:F5"/>
    <mergeCell ref="H5:L5"/>
  </mergeCells>
  <hyperlinks>
    <hyperlink ref="M2" location="Contents!A1" display="Contents" xr:uid="{5CF60482-47F1-4C26-87D8-0A8BD91833ED}"/>
    <hyperlink ref="M3" location="Notes!A1" display="Notes" xr:uid="{9DCA6629-9914-4EE3-BA64-F338A43946E7}"/>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AE4E-57B5-4A72-94F6-DC9E9A4A7269}">
  <dimension ref="A1:K17"/>
  <sheetViews>
    <sheetView workbookViewId="0">
      <selection activeCell="H4" sqref="H4"/>
    </sheetView>
  </sheetViews>
  <sheetFormatPr defaultColWidth="8.90625" defaultRowHeight="15" x14ac:dyDescent="0.25"/>
  <cols>
    <col min="1" max="1" width="24.1796875" style="6" customWidth="1"/>
    <col min="2" max="3" width="9.90625" style="6" customWidth="1"/>
    <col min="4" max="5" width="9.90625" style="6" bestFit="1" customWidth="1"/>
    <col min="6" max="6" width="9.90625" style="6" customWidth="1"/>
    <col min="7" max="11" width="9.90625" style="6" bestFit="1" customWidth="1"/>
    <col min="12" max="16384" width="8.90625" style="6"/>
  </cols>
  <sheetData>
    <row r="1" spans="1:11" ht="16.2" x14ac:dyDescent="0.25">
      <c r="A1" s="7" t="s">
        <v>354</v>
      </c>
      <c r="B1" s="7"/>
      <c r="C1" s="7"/>
      <c r="D1" s="7"/>
      <c r="E1" s="7"/>
      <c r="F1" s="7"/>
      <c r="G1" s="7"/>
      <c r="H1" s="7"/>
      <c r="I1" s="7"/>
      <c r="J1" s="7"/>
      <c r="K1" s="7"/>
    </row>
    <row r="2" spans="1:11" ht="15.6" x14ac:dyDescent="0.3">
      <c r="A2" s="8" t="s">
        <v>547</v>
      </c>
      <c r="B2" s="8"/>
      <c r="C2" s="8"/>
      <c r="D2" s="8"/>
      <c r="E2" s="8"/>
      <c r="F2" s="8"/>
      <c r="G2" s="9" t="s">
        <v>2</v>
      </c>
    </row>
    <row r="3" spans="1:11" ht="15.6" x14ac:dyDescent="0.3">
      <c r="A3" s="8"/>
      <c r="B3" s="8"/>
      <c r="C3" s="8"/>
      <c r="D3" s="8"/>
      <c r="E3" s="8"/>
      <c r="F3" s="8"/>
      <c r="G3" s="9" t="s">
        <v>3</v>
      </c>
    </row>
    <row r="4" spans="1:11" x14ac:dyDescent="0.25">
      <c r="A4" s="4"/>
      <c r="B4" s="4"/>
      <c r="C4" s="4"/>
      <c r="D4" s="4"/>
      <c r="E4" s="4"/>
      <c r="F4" s="4"/>
      <c r="G4" s="4"/>
      <c r="H4" s="4"/>
      <c r="I4" s="4"/>
      <c r="J4" s="4"/>
      <c r="K4" s="4"/>
    </row>
    <row r="5" spans="1:11" ht="15.6" thickBot="1" x14ac:dyDescent="0.3">
      <c r="A5" s="10"/>
      <c r="B5" s="18">
        <v>2018</v>
      </c>
      <c r="C5" s="18">
        <v>2019</v>
      </c>
      <c r="D5" s="54"/>
      <c r="E5" s="54"/>
      <c r="F5" s="54"/>
      <c r="G5" s="54"/>
      <c r="H5" s="54"/>
      <c r="I5" s="54"/>
      <c r="J5" s="54"/>
    </row>
    <row r="6" spans="1:11" x14ac:dyDescent="0.25">
      <c r="A6" s="17"/>
      <c r="B6" s="11"/>
      <c r="C6" s="11"/>
    </row>
    <row r="7" spans="1:11" x14ac:dyDescent="0.25">
      <c r="A7" s="11" t="s">
        <v>89</v>
      </c>
      <c r="B7" s="44">
        <v>36</v>
      </c>
      <c r="C7" s="44">
        <v>23</v>
      </c>
    </row>
    <row r="8" spans="1:11" x14ac:dyDescent="0.25">
      <c r="A8" s="11" t="s">
        <v>352</v>
      </c>
      <c r="B8" s="44">
        <v>29</v>
      </c>
      <c r="C8" s="44">
        <v>19</v>
      </c>
    </row>
    <row r="9" spans="1:11" x14ac:dyDescent="0.25">
      <c r="A9" s="11" t="s">
        <v>353</v>
      </c>
      <c r="B9" s="44">
        <v>5</v>
      </c>
      <c r="C9" s="44">
        <v>0</v>
      </c>
    </row>
    <row r="10" spans="1:11" x14ac:dyDescent="0.25">
      <c r="A10" s="11" t="s">
        <v>91</v>
      </c>
      <c r="B10" s="44">
        <v>0</v>
      </c>
      <c r="C10" s="44">
        <v>2</v>
      </c>
    </row>
    <row r="11" spans="1:11" ht="15.6" thickBot="1" x14ac:dyDescent="0.3">
      <c r="A11" s="12"/>
      <c r="B11" s="33"/>
      <c r="C11" s="33"/>
    </row>
    <row r="12" spans="1:11" ht="15.6" x14ac:dyDescent="0.3">
      <c r="A12" s="13"/>
      <c r="B12" s="13"/>
      <c r="C12" s="20" t="s">
        <v>19</v>
      </c>
    </row>
    <row r="13" spans="1:11" ht="15.6" x14ac:dyDescent="0.3">
      <c r="A13" s="13"/>
      <c r="B13" s="13"/>
      <c r="C13" s="20"/>
    </row>
    <row r="14" spans="1:11" x14ac:dyDescent="0.25">
      <c r="A14" s="19" t="s">
        <v>3</v>
      </c>
    </row>
    <row r="15" spans="1:11" x14ac:dyDescent="0.25">
      <c r="A15" s="227" t="s">
        <v>355</v>
      </c>
      <c r="B15" s="227"/>
      <c r="C15" s="227"/>
      <c r="D15" s="227"/>
      <c r="E15" s="227"/>
      <c r="F15" s="227"/>
      <c r="G15" s="227"/>
    </row>
    <row r="16" spans="1:11" x14ac:dyDescent="0.25">
      <c r="A16" s="227"/>
      <c r="B16" s="227"/>
      <c r="C16" s="227"/>
      <c r="D16" s="227"/>
      <c r="E16" s="227"/>
      <c r="F16" s="227"/>
      <c r="G16" s="227"/>
    </row>
    <row r="17" spans="1:7" x14ac:dyDescent="0.25">
      <c r="A17" s="227"/>
      <c r="B17" s="227"/>
      <c r="C17" s="227"/>
      <c r="D17" s="227"/>
      <c r="E17" s="227"/>
      <c r="F17" s="227"/>
      <c r="G17" s="227"/>
    </row>
  </sheetData>
  <mergeCells count="1">
    <mergeCell ref="A15:G17"/>
  </mergeCells>
  <hyperlinks>
    <hyperlink ref="G2" location="Contents!A1" display="Contents" xr:uid="{CF846BA8-E67B-48A1-A788-EAE83A923BDE}"/>
    <hyperlink ref="G3" location="Notes!A1" display="Notes" xr:uid="{CC8BD277-3CB4-4480-ACC6-AFB49A87D10D}"/>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32BF-1702-4C66-9465-285F95E4D85D}">
  <dimension ref="A1:K40"/>
  <sheetViews>
    <sheetView topLeftCell="A23" workbookViewId="0">
      <selection activeCell="D17" sqref="D17"/>
    </sheetView>
  </sheetViews>
  <sheetFormatPr defaultColWidth="8.90625" defaultRowHeight="15" x14ac:dyDescent="0.25"/>
  <cols>
    <col min="1" max="1" width="2.90625" style="6" customWidth="1"/>
    <col min="2" max="2" width="37.453125" style="6" customWidth="1"/>
    <col min="3" max="4" width="9.90625" style="6" customWidth="1"/>
    <col min="5" max="5" width="9.90625" style="6" bestFit="1" customWidth="1"/>
    <col min="6" max="6" width="9.90625" style="6" customWidth="1"/>
    <col min="7" max="11" width="9.90625" style="6" bestFit="1" customWidth="1"/>
    <col min="12" max="16384" width="8.90625" style="6"/>
  </cols>
  <sheetData>
    <row r="1" spans="1:11" x14ac:dyDescent="0.25">
      <c r="A1" s="7" t="s">
        <v>356</v>
      </c>
      <c r="B1" s="7"/>
      <c r="C1" s="7"/>
      <c r="D1" s="7"/>
      <c r="E1" s="7"/>
      <c r="F1" s="7"/>
      <c r="G1" s="7"/>
      <c r="H1" s="7"/>
      <c r="I1" s="7"/>
      <c r="J1" s="7"/>
      <c r="K1" s="7"/>
    </row>
    <row r="2" spans="1:11" ht="15.6" x14ac:dyDescent="0.3">
      <c r="A2" s="8" t="s">
        <v>547</v>
      </c>
      <c r="B2" s="8"/>
      <c r="C2" s="8"/>
      <c r="D2" s="8"/>
      <c r="E2" s="8"/>
      <c r="F2" s="8"/>
      <c r="G2" s="9" t="s">
        <v>2</v>
      </c>
    </row>
    <row r="3" spans="1:11" ht="15.6" x14ac:dyDescent="0.3">
      <c r="A3" s="8"/>
      <c r="B3" s="8"/>
      <c r="C3" s="8"/>
      <c r="D3" s="8"/>
      <c r="E3" s="8"/>
      <c r="F3" s="8"/>
      <c r="G3" s="9" t="s">
        <v>3</v>
      </c>
    </row>
    <row r="4" spans="1:11" x14ac:dyDescent="0.25">
      <c r="A4" s="4"/>
      <c r="B4" s="4"/>
      <c r="C4" s="4"/>
      <c r="D4" s="4"/>
      <c r="E4" s="4"/>
      <c r="F4" s="4"/>
      <c r="G4" s="4"/>
      <c r="H4" s="4"/>
      <c r="I4" s="4"/>
      <c r="J4" s="4"/>
      <c r="K4" s="4"/>
    </row>
    <row r="5" spans="1:11" ht="15.6" thickBot="1" x14ac:dyDescent="0.3">
      <c r="A5" s="10"/>
      <c r="B5" s="10"/>
      <c r="C5" s="18">
        <v>2018</v>
      </c>
      <c r="D5" s="18">
        <v>2019</v>
      </c>
      <c r="E5" s="54"/>
      <c r="F5" s="54"/>
      <c r="G5" s="54"/>
      <c r="H5" s="54"/>
      <c r="I5" s="54"/>
      <c r="J5" s="54"/>
    </row>
    <row r="6" spans="1:11" x14ac:dyDescent="0.25">
      <c r="A6" s="17"/>
      <c r="B6" s="17"/>
      <c r="C6" s="11"/>
      <c r="D6" s="11"/>
    </row>
    <row r="7" spans="1:11" ht="16.2" x14ac:dyDescent="0.25">
      <c r="A7" s="17" t="s">
        <v>516</v>
      </c>
      <c r="B7" s="17"/>
      <c r="C7" s="11"/>
      <c r="D7" s="11"/>
      <c r="E7" s="13"/>
      <c r="F7" s="13"/>
      <c r="G7" s="13"/>
      <c r="H7" s="13"/>
    </row>
    <row r="8" spans="1:11" ht="15" customHeight="1" x14ac:dyDescent="0.25">
      <c r="A8" s="13"/>
      <c r="B8" s="11" t="s">
        <v>357</v>
      </c>
      <c r="C8" s="44">
        <v>521</v>
      </c>
      <c r="D8" s="44">
        <v>597</v>
      </c>
      <c r="E8" s="219"/>
      <c r="F8" s="219"/>
      <c r="G8" s="219"/>
      <c r="H8" s="219"/>
    </row>
    <row r="9" spans="1:11" x14ac:dyDescent="0.25">
      <c r="A9" s="13"/>
      <c r="B9" s="11" t="s">
        <v>358</v>
      </c>
      <c r="C9" s="44">
        <v>37</v>
      </c>
      <c r="D9" s="44">
        <v>55</v>
      </c>
      <c r="E9" s="219"/>
      <c r="F9" s="219"/>
      <c r="G9" s="219"/>
      <c r="H9" s="219"/>
    </row>
    <row r="10" spans="1:11" x14ac:dyDescent="0.25">
      <c r="A10" s="13"/>
      <c r="B10" s="11" t="s">
        <v>359</v>
      </c>
      <c r="C10" s="44">
        <v>22</v>
      </c>
      <c r="D10" s="44">
        <v>19</v>
      </c>
      <c r="E10" s="219"/>
      <c r="F10" s="219"/>
      <c r="G10" s="219"/>
      <c r="H10" s="219"/>
    </row>
    <row r="11" spans="1:11" x14ac:dyDescent="0.25">
      <c r="A11" s="13"/>
      <c r="B11" s="11" t="s">
        <v>360</v>
      </c>
      <c r="C11" s="44">
        <v>462</v>
      </c>
      <c r="D11" s="44">
        <v>523</v>
      </c>
      <c r="E11" s="219"/>
      <c r="F11" s="219"/>
      <c r="G11" s="219"/>
      <c r="H11" s="219"/>
    </row>
    <row r="12" spans="1:11" x14ac:dyDescent="0.25">
      <c r="A12" s="13"/>
      <c r="B12" s="11" t="s">
        <v>361</v>
      </c>
      <c r="C12" s="44">
        <v>109</v>
      </c>
      <c r="D12" s="44">
        <v>56</v>
      </c>
      <c r="E12" s="219"/>
      <c r="F12" s="219"/>
      <c r="G12" s="219"/>
      <c r="H12" s="219"/>
    </row>
    <row r="13" spans="1:11" x14ac:dyDescent="0.25">
      <c r="A13" s="13"/>
      <c r="B13" s="11"/>
      <c r="C13" s="44"/>
      <c r="D13" s="44"/>
      <c r="E13" s="13"/>
      <c r="F13" s="13"/>
      <c r="G13" s="13"/>
      <c r="H13" s="13"/>
    </row>
    <row r="14" spans="1:11" x14ac:dyDescent="0.25">
      <c r="A14" s="7" t="s">
        <v>362</v>
      </c>
      <c r="B14" s="11"/>
      <c r="C14" s="44"/>
      <c r="D14" s="44"/>
      <c r="E14" s="13"/>
      <c r="F14" s="13"/>
      <c r="G14" s="13"/>
      <c r="H14" s="13"/>
    </row>
    <row r="15" spans="1:11" x14ac:dyDescent="0.25">
      <c r="A15" s="13"/>
      <c r="B15" s="11" t="s">
        <v>363</v>
      </c>
      <c r="C15" s="44">
        <v>14</v>
      </c>
      <c r="D15" s="44">
        <v>11</v>
      </c>
      <c r="E15" s="13"/>
      <c r="F15" s="13"/>
      <c r="G15" s="13"/>
      <c r="H15" s="13"/>
    </row>
    <row r="16" spans="1:11" x14ac:dyDescent="0.25">
      <c r="A16" s="13"/>
      <c r="B16" s="11"/>
      <c r="C16" s="44"/>
      <c r="D16" s="44"/>
      <c r="E16" s="13"/>
      <c r="F16" s="13"/>
      <c r="G16" s="13"/>
      <c r="H16" s="13"/>
    </row>
    <row r="17" spans="1:8" ht="16.2" x14ac:dyDescent="0.25">
      <c r="A17" s="7" t="s">
        <v>958</v>
      </c>
      <c r="B17" s="11"/>
      <c r="C17" s="44"/>
      <c r="D17" s="44"/>
      <c r="E17" s="13"/>
      <c r="F17" s="13"/>
      <c r="G17" s="13"/>
      <c r="H17" s="13"/>
    </row>
    <row r="18" spans="1:8" x14ac:dyDescent="0.25">
      <c r="A18" s="13"/>
      <c r="B18" s="11" t="s">
        <v>364</v>
      </c>
      <c r="C18" s="44">
        <v>3</v>
      </c>
      <c r="D18" s="44">
        <v>3</v>
      </c>
      <c r="E18" s="13"/>
      <c r="F18" s="13"/>
      <c r="G18" s="13"/>
      <c r="H18" s="13"/>
    </row>
    <row r="19" spans="1:8" x14ac:dyDescent="0.25">
      <c r="A19" s="13"/>
      <c r="B19" s="11" t="s">
        <v>365</v>
      </c>
      <c r="C19" s="44">
        <v>6</v>
      </c>
      <c r="D19" s="44">
        <v>2</v>
      </c>
      <c r="E19" s="13"/>
      <c r="F19" s="13"/>
      <c r="G19" s="13"/>
      <c r="H19" s="13"/>
    </row>
    <row r="20" spans="1:8" x14ac:dyDescent="0.25">
      <c r="A20" s="13"/>
      <c r="B20" s="11" t="s">
        <v>91</v>
      </c>
      <c r="C20" s="44">
        <v>1</v>
      </c>
      <c r="D20" s="44">
        <v>0</v>
      </c>
      <c r="E20" s="13"/>
      <c r="F20" s="13"/>
      <c r="G20" s="13"/>
      <c r="H20" s="13"/>
    </row>
    <row r="21" spans="1:8" x14ac:dyDescent="0.25">
      <c r="A21" s="13"/>
      <c r="B21" s="11" t="s">
        <v>366</v>
      </c>
      <c r="C21" s="44">
        <v>5</v>
      </c>
      <c r="D21" s="44">
        <v>3</v>
      </c>
      <c r="E21" s="13"/>
      <c r="F21" s="13"/>
      <c r="G21" s="13"/>
      <c r="H21" s="13"/>
    </row>
    <row r="22" spans="1:8" x14ac:dyDescent="0.25">
      <c r="A22" s="13"/>
      <c r="B22" s="11" t="s">
        <v>367</v>
      </c>
      <c r="C22" s="44">
        <v>0</v>
      </c>
      <c r="D22" s="44">
        <v>0</v>
      </c>
      <c r="E22" s="13"/>
      <c r="F22" s="13"/>
      <c r="G22" s="13"/>
      <c r="H22" s="13"/>
    </row>
    <row r="23" spans="1:8" x14ac:dyDescent="0.25">
      <c r="A23" s="13"/>
      <c r="B23" s="11" t="s">
        <v>368</v>
      </c>
      <c r="C23" s="44">
        <v>0</v>
      </c>
      <c r="D23" s="44">
        <v>0</v>
      </c>
      <c r="E23" s="13"/>
      <c r="F23" s="13"/>
      <c r="G23" s="13"/>
      <c r="H23" s="13"/>
    </row>
    <row r="24" spans="1:8" x14ac:dyDescent="0.25">
      <c r="A24" s="13"/>
      <c r="B24" s="11" t="s">
        <v>369</v>
      </c>
      <c r="C24" s="44">
        <v>0</v>
      </c>
      <c r="D24" s="44">
        <v>0</v>
      </c>
      <c r="E24" s="13"/>
      <c r="F24" s="13"/>
      <c r="G24" s="13"/>
      <c r="H24" s="13"/>
    </row>
    <row r="25" spans="1:8" x14ac:dyDescent="0.25">
      <c r="A25" s="13"/>
      <c r="B25" s="11" t="s">
        <v>370</v>
      </c>
      <c r="C25" s="44">
        <v>3</v>
      </c>
      <c r="D25" s="44">
        <v>2</v>
      </c>
      <c r="E25" s="13"/>
      <c r="F25" s="13"/>
      <c r="G25" s="13"/>
      <c r="H25" s="13"/>
    </row>
    <row r="26" spans="1:8" x14ac:dyDescent="0.25">
      <c r="A26" s="13"/>
      <c r="B26" s="11"/>
      <c r="C26" s="44"/>
      <c r="D26" s="44"/>
      <c r="E26" s="13"/>
      <c r="F26" s="13"/>
      <c r="G26" s="13"/>
      <c r="H26" s="13"/>
    </row>
    <row r="27" spans="1:8" ht="16.2" x14ac:dyDescent="0.25">
      <c r="A27" s="209" t="s">
        <v>959</v>
      </c>
      <c r="B27" s="11"/>
      <c r="C27" s="44"/>
      <c r="D27" s="44"/>
      <c r="E27" s="13"/>
      <c r="F27" s="13"/>
      <c r="G27" s="13"/>
      <c r="H27" s="13"/>
    </row>
    <row r="28" spans="1:8" x14ac:dyDescent="0.25">
      <c r="A28" s="7"/>
      <c r="B28" s="11" t="s">
        <v>364</v>
      </c>
      <c r="C28" s="44">
        <v>0</v>
      </c>
      <c r="D28" s="44">
        <v>0</v>
      </c>
      <c r="E28" s="13"/>
      <c r="F28" s="13"/>
      <c r="G28" s="13"/>
      <c r="H28" s="13"/>
    </row>
    <row r="29" spans="1:8" x14ac:dyDescent="0.25">
      <c r="A29" s="7"/>
      <c r="B29" s="11" t="s">
        <v>365</v>
      </c>
      <c r="C29" s="44">
        <v>0</v>
      </c>
      <c r="D29" s="44">
        <v>0</v>
      </c>
      <c r="E29" s="13"/>
      <c r="F29" s="13"/>
      <c r="G29" s="13"/>
      <c r="H29" s="13"/>
    </row>
    <row r="30" spans="1:8" x14ac:dyDescent="0.25">
      <c r="A30" s="7"/>
      <c r="B30" s="11" t="s">
        <v>91</v>
      </c>
      <c r="C30" s="44">
        <v>0</v>
      </c>
      <c r="D30" s="44">
        <v>0</v>
      </c>
      <c r="E30" s="13"/>
      <c r="F30" s="13"/>
      <c r="G30" s="13"/>
      <c r="H30" s="13"/>
    </row>
    <row r="31" spans="1:8" x14ac:dyDescent="0.25">
      <c r="A31" s="7"/>
      <c r="B31" s="11" t="s">
        <v>366</v>
      </c>
      <c r="C31" s="44">
        <v>0</v>
      </c>
      <c r="D31" s="44">
        <v>0</v>
      </c>
      <c r="E31" s="13"/>
      <c r="F31" s="13"/>
      <c r="G31" s="13"/>
      <c r="H31" s="13"/>
    </row>
    <row r="32" spans="1:8" x14ac:dyDescent="0.25">
      <c r="A32" s="13"/>
      <c r="B32" s="11" t="s">
        <v>371</v>
      </c>
      <c r="C32" s="44">
        <v>0</v>
      </c>
      <c r="D32" s="44">
        <v>0</v>
      </c>
      <c r="E32" s="13"/>
      <c r="F32" s="13"/>
      <c r="G32" s="13"/>
      <c r="H32" s="13"/>
    </row>
    <row r="33" spans="1:8" x14ac:dyDescent="0.25">
      <c r="A33" s="13"/>
      <c r="B33" s="11" t="s">
        <v>372</v>
      </c>
      <c r="C33" s="44">
        <v>0</v>
      </c>
      <c r="D33" s="44">
        <v>0</v>
      </c>
      <c r="E33" s="13"/>
      <c r="F33" s="13"/>
      <c r="G33" s="13"/>
      <c r="H33" s="13"/>
    </row>
    <row r="34" spans="1:8" x14ac:dyDescent="0.25">
      <c r="A34" s="13"/>
      <c r="B34" s="11" t="s">
        <v>370</v>
      </c>
      <c r="C34" s="44">
        <v>0</v>
      </c>
      <c r="D34" s="44">
        <v>0</v>
      </c>
      <c r="E34" s="13"/>
      <c r="F34" s="13"/>
      <c r="G34" s="13"/>
      <c r="H34" s="13"/>
    </row>
    <row r="35" spans="1:8" ht="15.6" thickBot="1" x14ac:dyDescent="0.3">
      <c r="A35" s="12"/>
      <c r="B35" s="12"/>
      <c r="C35" s="33"/>
      <c r="D35" s="33"/>
    </row>
    <row r="36" spans="1:8" ht="15.6" x14ac:dyDescent="0.3">
      <c r="A36" s="13"/>
      <c r="B36" s="13"/>
      <c r="C36" s="13"/>
      <c r="D36" s="20" t="s">
        <v>19</v>
      </c>
    </row>
    <row r="37" spans="1:8" ht="15.6" x14ac:dyDescent="0.3">
      <c r="A37" s="13"/>
      <c r="B37" s="13"/>
      <c r="C37" s="13"/>
      <c r="D37" s="20"/>
    </row>
    <row r="38" spans="1:8" x14ac:dyDescent="0.25">
      <c r="A38" s="19" t="s">
        <v>3</v>
      </c>
      <c r="B38" s="19"/>
    </row>
    <row r="39" spans="1:8" ht="15" customHeight="1" x14ac:dyDescent="0.25">
      <c r="A39" s="123" t="s">
        <v>517</v>
      </c>
      <c r="B39" s="122"/>
      <c r="C39" s="122"/>
      <c r="D39" s="122"/>
      <c r="E39" s="122"/>
      <c r="F39" s="122"/>
      <c r="G39" s="122"/>
    </row>
    <row r="40" spans="1:8" ht="15.6" x14ac:dyDescent="0.25">
      <c r="A40" s="123" t="s">
        <v>373</v>
      </c>
    </row>
  </sheetData>
  <mergeCells count="1">
    <mergeCell ref="E8:H12"/>
  </mergeCells>
  <hyperlinks>
    <hyperlink ref="G2" location="Contents!A1" display="Contents" xr:uid="{C1440B97-2CF2-48B8-99E5-E8CCF939462E}"/>
    <hyperlink ref="G3" location="Notes!A1" display="Notes" xr:uid="{4CB1DEC7-8459-478B-89C2-6F0F3A7D71EA}"/>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EE508-D743-4C9A-A132-56EA13270AA7}">
  <dimension ref="A1:K47"/>
  <sheetViews>
    <sheetView topLeftCell="A27" workbookViewId="0">
      <selection activeCell="B37" sqref="B37"/>
    </sheetView>
  </sheetViews>
  <sheetFormatPr defaultColWidth="8.90625" defaultRowHeight="15" x14ac:dyDescent="0.25"/>
  <cols>
    <col min="1" max="1" width="2.90625" style="6" customWidth="1"/>
    <col min="2" max="2" width="63" style="6" customWidth="1"/>
    <col min="3" max="4" width="9.90625" style="6" customWidth="1"/>
    <col min="5" max="10" width="9.90625" style="6" bestFit="1" customWidth="1"/>
    <col min="11" max="16384" width="8.90625" style="6"/>
  </cols>
  <sheetData>
    <row r="1" spans="1:10" ht="16.2" x14ac:dyDescent="0.25">
      <c r="A1" s="7" t="s">
        <v>391</v>
      </c>
      <c r="B1" s="7"/>
      <c r="C1" s="7"/>
      <c r="D1" s="7"/>
      <c r="E1" s="7"/>
      <c r="F1" s="7"/>
      <c r="G1" s="7"/>
      <c r="H1" s="7"/>
      <c r="I1" s="7"/>
      <c r="J1" s="7"/>
    </row>
    <row r="2" spans="1:10" ht="15.6" x14ac:dyDescent="0.3">
      <c r="A2" s="8"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c r="B5" s="10"/>
      <c r="C5" s="18">
        <v>2018</v>
      </c>
      <c r="D5" s="18">
        <v>2019</v>
      </c>
      <c r="E5" s="54"/>
      <c r="F5" s="54"/>
      <c r="G5" s="54"/>
      <c r="H5" s="54"/>
      <c r="I5" s="54"/>
    </row>
    <row r="6" spans="1:10" x14ac:dyDescent="0.25">
      <c r="A6" s="17"/>
      <c r="B6" s="17"/>
      <c r="C6" s="11"/>
      <c r="D6" s="11"/>
    </row>
    <row r="7" spans="1:10" x14ac:dyDescent="0.25">
      <c r="A7" s="17" t="s">
        <v>374</v>
      </c>
      <c r="B7" s="17"/>
      <c r="C7" s="11"/>
      <c r="D7" s="11"/>
    </row>
    <row r="8" spans="1:10" x14ac:dyDescent="0.25">
      <c r="A8" s="17"/>
      <c r="B8" s="11" t="s">
        <v>364</v>
      </c>
      <c r="C8" s="44">
        <v>2226</v>
      </c>
      <c r="D8" s="44">
        <v>2651</v>
      </c>
    </row>
    <row r="9" spans="1:10" x14ac:dyDescent="0.25">
      <c r="A9" s="17"/>
      <c r="B9" s="11" t="s">
        <v>375</v>
      </c>
      <c r="C9" s="44">
        <v>3611</v>
      </c>
      <c r="D9" s="44">
        <v>3849</v>
      </c>
    </row>
    <row r="10" spans="1:10" ht="16.2" x14ac:dyDescent="0.25">
      <c r="A10" s="17"/>
      <c r="B10" s="11" t="s">
        <v>388</v>
      </c>
      <c r="C10" s="44">
        <v>239</v>
      </c>
      <c r="D10" s="44">
        <v>268</v>
      </c>
    </row>
    <row r="11" spans="1:10" x14ac:dyDescent="0.25">
      <c r="A11" s="17"/>
      <c r="B11" s="11" t="s">
        <v>376</v>
      </c>
      <c r="C11" s="44">
        <v>3850</v>
      </c>
      <c r="D11" s="44">
        <f>SUM(D9:D10)</f>
        <v>4117</v>
      </c>
    </row>
    <row r="12" spans="1:10" x14ac:dyDescent="0.25">
      <c r="A12" s="17"/>
      <c r="B12" s="11" t="s">
        <v>377</v>
      </c>
      <c r="C12" s="44"/>
      <c r="D12" s="44"/>
    </row>
    <row r="13" spans="1:10" x14ac:dyDescent="0.25">
      <c r="A13" s="13"/>
      <c r="B13" s="11" t="s">
        <v>378</v>
      </c>
      <c r="C13" s="44">
        <v>1570</v>
      </c>
      <c r="D13" s="44">
        <v>1530</v>
      </c>
    </row>
    <row r="14" spans="1:10" x14ac:dyDescent="0.25">
      <c r="A14" s="13"/>
      <c r="B14" s="11" t="s">
        <v>379</v>
      </c>
      <c r="C14" s="44">
        <v>1010</v>
      </c>
      <c r="D14" s="44">
        <v>1183</v>
      </c>
    </row>
    <row r="15" spans="1:10" x14ac:dyDescent="0.25">
      <c r="A15" s="13"/>
      <c r="B15" s="11" t="s">
        <v>380</v>
      </c>
      <c r="C15" s="44">
        <v>174</v>
      </c>
      <c r="D15" s="44">
        <v>171</v>
      </c>
    </row>
    <row r="16" spans="1:10" x14ac:dyDescent="0.25">
      <c r="A16" s="13"/>
      <c r="B16" s="11" t="s">
        <v>381</v>
      </c>
      <c r="C16" s="44">
        <v>248</v>
      </c>
      <c r="D16" s="44">
        <v>248</v>
      </c>
    </row>
    <row r="17" spans="1:4" x14ac:dyDescent="0.25">
      <c r="A17" s="13"/>
      <c r="B17" s="11" t="s">
        <v>370</v>
      </c>
      <c r="C17" s="44">
        <v>2651</v>
      </c>
      <c r="D17" s="44">
        <v>2906</v>
      </c>
    </row>
    <row r="18" spans="1:4" x14ac:dyDescent="0.25">
      <c r="A18" s="13"/>
      <c r="B18" s="11"/>
      <c r="C18" s="44"/>
      <c r="D18" s="44"/>
    </row>
    <row r="19" spans="1:4" ht="16.2" x14ac:dyDescent="0.25">
      <c r="A19" s="7" t="s">
        <v>341</v>
      </c>
      <c r="B19" s="11"/>
      <c r="C19" s="44"/>
      <c r="D19" s="44"/>
    </row>
    <row r="20" spans="1:4" x14ac:dyDescent="0.25">
      <c r="A20" s="13"/>
      <c r="B20" s="11" t="s">
        <v>382</v>
      </c>
      <c r="C20" s="44">
        <v>99</v>
      </c>
      <c r="D20" s="44">
        <v>100</v>
      </c>
    </row>
    <row r="21" spans="1:4" x14ac:dyDescent="0.25">
      <c r="A21" s="13"/>
      <c r="B21" s="11"/>
      <c r="C21" s="44"/>
      <c r="D21" s="44"/>
    </row>
    <row r="22" spans="1:4" ht="16.2" x14ac:dyDescent="0.25">
      <c r="A22" s="209" t="s">
        <v>960</v>
      </c>
      <c r="B22" s="11"/>
      <c r="C22" s="44"/>
      <c r="D22" s="44"/>
    </row>
    <row r="23" spans="1:4" x14ac:dyDescent="0.25">
      <c r="A23" s="13"/>
      <c r="B23" s="11" t="s">
        <v>364</v>
      </c>
      <c r="C23" s="44">
        <v>38</v>
      </c>
      <c r="D23" s="44">
        <v>46</v>
      </c>
    </row>
    <row r="24" spans="1:4" x14ac:dyDescent="0.25">
      <c r="A24" s="13"/>
      <c r="B24" s="11" t="s">
        <v>383</v>
      </c>
      <c r="C24" s="44">
        <v>70</v>
      </c>
      <c r="D24" s="44">
        <v>70</v>
      </c>
    </row>
    <row r="25" spans="1:4" x14ac:dyDescent="0.25">
      <c r="A25" s="13"/>
      <c r="B25" s="11" t="s">
        <v>91</v>
      </c>
      <c r="C25" s="44">
        <v>19</v>
      </c>
      <c r="D25" s="44">
        <v>8</v>
      </c>
    </row>
    <row r="26" spans="1:4" x14ac:dyDescent="0.25">
      <c r="A26" s="13"/>
      <c r="B26" s="11" t="s">
        <v>366</v>
      </c>
      <c r="C26" s="44">
        <v>41</v>
      </c>
      <c r="D26" s="44">
        <v>32</v>
      </c>
    </row>
    <row r="27" spans="1:4" x14ac:dyDescent="0.25">
      <c r="A27" s="13"/>
      <c r="B27" s="11" t="s">
        <v>384</v>
      </c>
      <c r="C27" s="44">
        <v>8</v>
      </c>
      <c r="D27" s="44">
        <v>5</v>
      </c>
    </row>
    <row r="28" spans="1:4" s="158" customFormat="1" x14ac:dyDescent="0.25">
      <c r="A28" s="210"/>
      <c r="B28" s="174" t="s">
        <v>368</v>
      </c>
      <c r="C28" s="175">
        <v>0</v>
      </c>
      <c r="D28" s="175">
        <v>0</v>
      </c>
    </row>
    <row r="29" spans="1:4" x14ac:dyDescent="0.25">
      <c r="A29" s="13"/>
      <c r="B29" s="11" t="s">
        <v>385</v>
      </c>
      <c r="C29" s="44">
        <v>4</v>
      </c>
      <c r="D29" s="44">
        <v>2</v>
      </c>
    </row>
    <row r="30" spans="1:4" x14ac:dyDescent="0.25">
      <c r="A30" s="13"/>
      <c r="B30" s="11" t="s">
        <v>370</v>
      </c>
      <c r="C30" s="44">
        <v>46</v>
      </c>
      <c r="D30" s="175">
        <v>69</v>
      </c>
    </row>
    <row r="31" spans="1:4" x14ac:dyDescent="0.25">
      <c r="A31" s="13"/>
      <c r="B31" s="11"/>
      <c r="C31" s="44"/>
      <c r="D31" s="44"/>
    </row>
    <row r="32" spans="1:4" ht="16.2" x14ac:dyDescent="0.25">
      <c r="A32" s="209" t="s">
        <v>961</v>
      </c>
      <c r="B32" s="11"/>
      <c r="C32" s="44"/>
      <c r="D32" s="44"/>
    </row>
    <row r="33" spans="1:11" x14ac:dyDescent="0.25">
      <c r="A33" s="7"/>
      <c r="B33" s="11" t="s">
        <v>364</v>
      </c>
      <c r="C33" s="44">
        <v>19</v>
      </c>
      <c r="D33" s="44">
        <v>21</v>
      </c>
    </row>
    <row r="34" spans="1:11" x14ac:dyDescent="0.25">
      <c r="A34" s="7"/>
      <c r="B34" s="11" t="s">
        <v>365</v>
      </c>
      <c r="C34" s="44">
        <v>10</v>
      </c>
      <c r="D34" s="44">
        <v>7</v>
      </c>
    </row>
    <row r="35" spans="1:11" x14ac:dyDescent="0.25">
      <c r="A35" s="7"/>
      <c r="B35" s="11" t="s">
        <v>91</v>
      </c>
      <c r="C35" s="44">
        <v>0</v>
      </c>
      <c r="D35" s="44">
        <v>0</v>
      </c>
    </row>
    <row r="36" spans="1:11" x14ac:dyDescent="0.25">
      <c r="A36" s="7"/>
      <c r="B36" s="11" t="s">
        <v>366</v>
      </c>
      <c r="C36" s="44">
        <v>3</v>
      </c>
      <c r="D36" s="44">
        <v>2</v>
      </c>
    </row>
    <row r="37" spans="1:11" x14ac:dyDescent="0.25">
      <c r="A37" s="13"/>
      <c r="B37" s="11" t="s">
        <v>384</v>
      </c>
      <c r="C37" s="44">
        <v>1</v>
      </c>
      <c r="D37" s="44">
        <v>0</v>
      </c>
    </row>
    <row r="38" spans="1:11" x14ac:dyDescent="0.25">
      <c r="A38" s="13"/>
      <c r="B38" s="11" t="s">
        <v>372</v>
      </c>
      <c r="C38" s="44">
        <v>0</v>
      </c>
      <c r="D38" s="44">
        <v>0</v>
      </c>
    </row>
    <row r="39" spans="1:11" x14ac:dyDescent="0.25">
      <c r="A39" s="13"/>
      <c r="B39" s="11" t="s">
        <v>370</v>
      </c>
      <c r="C39" s="44">
        <v>21</v>
      </c>
      <c r="D39" s="175">
        <v>26</v>
      </c>
    </row>
    <row r="40" spans="1:11" ht="15.6" thickBot="1" x14ac:dyDescent="0.3">
      <c r="A40" s="12"/>
      <c r="B40" s="12"/>
      <c r="C40" s="33"/>
      <c r="D40" s="33"/>
    </row>
    <row r="41" spans="1:11" ht="15.6" x14ac:dyDescent="0.3">
      <c r="A41" s="13"/>
      <c r="B41" s="13"/>
      <c r="C41" s="13"/>
      <c r="D41" s="20" t="s">
        <v>19</v>
      </c>
    </row>
    <row r="42" spans="1:11" ht="15.6" x14ac:dyDescent="0.3">
      <c r="A42" s="13"/>
      <c r="B42" s="13"/>
      <c r="C42" s="13"/>
      <c r="D42" s="20"/>
    </row>
    <row r="43" spans="1:11" x14ac:dyDescent="0.25">
      <c r="A43" s="19" t="s">
        <v>3</v>
      </c>
      <c r="B43" s="19"/>
    </row>
    <row r="44" spans="1:11" ht="39.75" customHeight="1" x14ac:dyDescent="0.25">
      <c r="A44" s="226" t="s">
        <v>386</v>
      </c>
      <c r="B44" s="226"/>
      <c r="C44" s="226"/>
      <c r="D44" s="226"/>
      <c r="E44" s="226"/>
      <c r="F44" s="226"/>
      <c r="G44" s="226"/>
      <c r="H44" s="226"/>
      <c r="I44" s="226"/>
      <c r="J44" s="226"/>
      <c r="K44" s="226"/>
    </row>
    <row r="45" spans="1:11" ht="15.6" x14ac:dyDescent="0.25">
      <c r="A45" s="123" t="s">
        <v>387</v>
      </c>
    </row>
    <row r="46" spans="1:11" ht="15.6" x14ac:dyDescent="0.25">
      <c r="A46" s="123" t="s">
        <v>389</v>
      </c>
    </row>
    <row r="47" spans="1:11" ht="15.6" x14ac:dyDescent="0.25">
      <c r="A47" s="123" t="s">
        <v>390</v>
      </c>
    </row>
  </sheetData>
  <mergeCells count="1">
    <mergeCell ref="A44:K44"/>
  </mergeCells>
  <hyperlinks>
    <hyperlink ref="F2" location="Contents!A1" display="Contents" xr:uid="{23C6F65D-5B6D-4FCC-A5DD-1A7389309089}"/>
    <hyperlink ref="F3" location="Notes!A1" display="Notes" xr:uid="{B5B3EB2C-4C94-4DBF-83D0-9858A1D8E5F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8F21-6F84-411A-8EC7-CC92704CE702}">
  <dimension ref="A1:M32"/>
  <sheetViews>
    <sheetView zoomScaleNormal="100" workbookViewId="0">
      <selection activeCell="F8" sqref="F8"/>
    </sheetView>
  </sheetViews>
  <sheetFormatPr defaultColWidth="8.90625" defaultRowHeight="15" x14ac:dyDescent="0.25"/>
  <cols>
    <col min="1" max="1" width="24.1796875" style="6" customWidth="1"/>
    <col min="2" max="4" width="12.453125" style="22" customWidth="1"/>
    <col min="5" max="5" width="3.81640625" style="30" customWidth="1"/>
    <col min="6" max="8" width="12.453125" style="22" customWidth="1"/>
    <col min="9" max="9" width="3.81640625" style="30" customWidth="1"/>
    <col min="10" max="12" width="11" style="6" customWidth="1"/>
    <col min="13" max="16384" width="8.90625" style="6"/>
  </cols>
  <sheetData>
    <row r="1" spans="1:13" ht="16.2" x14ac:dyDescent="0.25">
      <c r="A1" s="7" t="s">
        <v>148</v>
      </c>
      <c r="M1" s="7"/>
    </row>
    <row r="2" spans="1:13" ht="15.6" x14ac:dyDescent="0.3">
      <c r="A2" s="8" t="s">
        <v>546</v>
      </c>
      <c r="M2" s="9" t="s">
        <v>2</v>
      </c>
    </row>
    <row r="3" spans="1:13" ht="15.6" x14ac:dyDescent="0.3">
      <c r="A3" s="8"/>
      <c r="M3" s="9" t="s">
        <v>3</v>
      </c>
    </row>
    <row r="4" spans="1:13" x14ac:dyDescent="0.25">
      <c r="A4" s="4"/>
    </row>
    <row r="5" spans="1:13" ht="15.75" customHeight="1" thickBot="1" x14ac:dyDescent="0.3">
      <c r="A5" s="4"/>
      <c r="B5" s="224">
        <v>2018</v>
      </c>
      <c r="C5" s="224"/>
      <c r="D5" s="224"/>
      <c r="E5" s="31"/>
      <c r="F5" s="224">
        <v>2019</v>
      </c>
      <c r="G5" s="224"/>
      <c r="H5" s="224"/>
      <c r="I5" s="31"/>
      <c r="J5" s="225" t="s">
        <v>549</v>
      </c>
      <c r="K5" s="225"/>
      <c r="L5" s="225"/>
    </row>
    <row r="6" spans="1:13" ht="28.2" thickBot="1" x14ac:dyDescent="0.3">
      <c r="A6" s="51" t="s">
        <v>38</v>
      </c>
      <c r="B6" s="29" t="s">
        <v>23</v>
      </c>
      <c r="C6" s="29" t="s">
        <v>24</v>
      </c>
      <c r="D6" s="23" t="s">
        <v>25</v>
      </c>
      <c r="E6" s="23"/>
      <c r="F6" s="29" t="s">
        <v>23</v>
      </c>
      <c r="G6" s="29" t="s">
        <v>24</v>
      </c>
      <c r="H6" s="23" t="s">
        <v>25</v>
      </c>
      <c r="I6" s="23"/>
      <c r="J6" s="29" t="s">
        <v>23</v>
      </c>
      <c r="K6" s="29" t="s">
        <v>24</v>
      </c>
      <c r="L6" s="23" t="s">
        <v>25</v>
      </c>
    </row>
    <row r="7" spans="1:13" x14ac:dyDescent="0.25">
      <c r="A7" s="17"/>
      <c r="B7" s="24"/>
      <c r="C7" s="24"/>
      <c r="D7" s="24"/>
      <c r="E7" s="24"/>
      <c r="F7" s="24"/>
      <c r="G7" s="24"/>
      <c r="H7" s="24"/>
      <c r="I7" s="24"/>
      <c r="J7" s="24"/>
      <c r="K7" s="24"/>
      <c r="L7" s="24"/>
    </row>
    <row r="8" spans="1:13" x14ac:dyDescent="0.25">
      <c r="A8" s="17" t="s">
        <v>39</v>
      </c>
      <c r="B8" s="45">
        <v>12842</v>
      </c>
      <c r="C8" s="45">
        <v>5899</v>
      </c>
      <c r="D8" s="45">
        <v>3001</v>
      </c>
      <c r="E8" s="45"/>
      <c r="F8" s="49">
        <f>SUM(F10:F22)</f>
        <v>12002</v>
      </c>
      <c r="G8" s="49">
        <f t="shared" ref="G8:H8" si="0">SUM(G10:G22)</f>
        <v>5719</v>
      </c>
      <c r="H8" s="49">
        <f t="shared" si="0"/>
        <v>3035</v>
      </c>
      <c r="I8" s="45"/>
      <c r="J8" s="46">
        <f>(F8-B8)/B8 *100</f>
        <v>-6.5410372216165706</v>
      </c>
      <c r="K8" s="46">
        <f t="shared" ref="K8:L8" si="1">(G8-C8)/C8 *100</f>
        <v>-3.0513646380742498</v>
      </c>
      <c r="L8" s="46">
        <f t="shared" si="1"/>
        <v>1.1329556814395201</v>
      </c>
    </row>
    <row r="9" spans="1:13" x14ac:dyDescent="0.25">
      <c r="A9" s="11"/>
      <c r="B9" s="25"/>
      <c r="C9" s="25"/>
      <c r="D9" s="25"/>
      <c r="E9" s="25"/>
      <c r="F9" s="25"/>
      <c r="G9" s="25"/>
      <c r="H9" s="25"/>
      <c r="I9" s="25"/>
      <c r="J9" s="35"/>
      <c r="K9" s="35"/>
      <c r="L9" s="35"/>
    </row>
    <row r="10" spans="1:13" x14ac:dyDescent="0.25">
      <c r="A10" s="11" t="s">
        <v>26</v>
      </c>
      <c r="B10" s="25">
        <v>486</v>
      </c>
      <c r="C10" s="25">
        <v>257</v>
      </c>
      <c r="D10" s="25">
        <v>133</v>
      </c>
      <c r="E10" s="25"/>
      <c r="F10" s="25">
        <v>484</v>
      </c>
      <c r="G10" s="25">
        <v>231</v>
      </c>
      <c r="H10" s="25">
        <v>132</v>
      </c>
      <c r="I10" s="25"/>
      <c r="J10" s="35">
        <f>(F10-B10)/B10 *100</f>
        <v>-0.41152263374485598</v>
      </c>
      <c r="K10" s="35">
        <f t="shared" ref="K10" si="2">(G10-C10)/C10 *100</f>
        <v>-10.116731517509727</v>
      </c>
      <c r="L10" s="35">
        <f t="shared" ref="L10" si="3">(H10-D10)/D10 *100</f>
        <v>-0.75187969924812026</v>
      </c>
    </row>
    <row r="11" spans="1:13" x14ac:dyDescent="0.25">
      <c r="A11" s="11" t="s">
        <v>27</v>
      </c>
      <c r="B11" s="25">
        <v>1811</v>
      </c>
      <c r="C11" s="25">
        <v>760</v>
      </c>
      <c r="D11" s="25">
        <v>466</v>
      </c>
      <c r="E11" s="25"/>
      <c r="F11" s="25">
        <v>1642</v>
      </c>
      <c r="G11" s="25">
        <v>866</v>
      </c>
      <c r="H11" s="25">
        <v>518</v>
      </c>
      <c r="I11" s="25"/>
      <c r="J11" s="35">
        <f t="shared" ref="J11:J22" si="4">(F11-B11)/B11 *100</f>
        <v>-9.3318608503589182</v>
      </c>
      <c r="K11" s="35">
        <f t="shared" ref="K11:K22" si="5">(G11-C11)/C11 *100</f>
        <v>13.94736842105263</v>
      </c>
      <c r="L11" s="35">
        <f t="shared" ref="L11:L22" si="6">(H11-D11)/D11 *100</f>
        <v>11.158798283261802</v>
      </c>
    </row>
    <row r="12" spans="1:13" x14ac:dyDescent="0.25">
      <c r="A12" s="11" t="s">
        <v>28</v>
      </c>
      <c r="B12" s="25">
        <v>2625</v>
      </c>
      <c r="C12" s="25">
        <v>948</v>
      </c>
      <c r="D12" s="25">
        <v>477</v>
      </c>
      <c r="E12" s="25"/>
      <c r="F12" s="25">
        <v>2579</v>
      </c>
      <c r="G12" s="25">
        <v>952</v>
      </c>
      <c r="H12" s="25">
        <v>490</v>
      </c>
      <c r="I12" s="25"/>
      <c r="J12" s="35">
        <f t="shared" si="4"/>
        <v>-1.7523809523809524</v>
      </c>
      <c r="K12" s="35">
        <f t="shared" si="5"/>
        <v>0.42194092827004215</v>
      </c>
      <c r="L12" s="35">
        <f t="shared" si="6"/>
        <v>2.7253668763102725</v>
      </c>
    </row>
    <row r="13" spans="1:13" x14ac:dyDescent="0.25">
      <c r="A13" s="11" t="s">
        <v>29</v>
      </c>
      <c r="B13" s="25">
        <v>279</v>
      </c>
      <c r="C13" s="25">
        <v>116</v>
      </c>
      <c r="D13" s="25">
        <v>61</v>
      </c>
      <c r="E13" s="25"/>
      <c r="F13" s="25">
        <v>260</v>
      </c>
      <c r="G13" s="25">
        <v>137</v>
      </c>
      <c r="H13" s="25">
        <v>57</v>
      </c>
      <c r="I13" s="25"/>
      <c r="J13" s="35">
        <f t="shared" si="4"/>
        <v>-6.8100358422939076</v>
      </c>
      <c r="K13" s="35">
        <f t="shared" si="5"/>
        <v>18.103448275862068</v>
      </c>
      <c r="L13" s="35">
        <f t="shared" si="6"/>
        <v>-6.557377049180328</v>
      </c>
    </row>
    <row r="14" spans="1:13" x14ac:dyDescent="0.25">
      <c r="A14" s="11" t="s">
        <v>30</v>
      </c>
      <c r="B14" s="25">
        <v>956</v>
      </c>
      <c r="C14" s="25">
        <v>422</v>
      </c>
      <c r="D14" s="25">
        <v>242</v>
      </c>
      <c r="E14" s="25"/>
      <c r="F14" s="25">
        <v>859</v>
      </c>
      <c r="G14" s="25">
        <v>381</v>
      </c>
      <c r="H14" s="25">
        <v>183</v>
      </c>
      <c r="I14" s="25"/>
      <c r="J14" s="35">
        <f t="shared" si="4"/>
        <v>-10.146443514644352</v>
      </c>
      <c r="K14" s="35">
        <f t="shared" si="5"/>
        <v>-9.7156398104265413</v>
      </c>
      <c r="L14" s="35">
        <f t="shared" si="6"/>
        <v>-24.380165289256198</v>
      </c>
    </row>
    <row r="15" spans="1:13" x14ac:dyDescent="0.25">
      <c r="A15" s="11" t="s">
        <v>31</v>
      </c>
      <c r="B15" s="25">
        <v>143</v>
      </c>
      <c r="C15" s="25">
        <v>68</v>
      </c>
      <c r="D15" s="25">
        <v>35</v>
      </c>
      <c r="E15" s="25"/>
      <c r="F15" s="25">
        <v>193</v>
      </c>
      <c r="G15" s="25">
        <v>85</v>
      </c>
      <c r="H15" s="25">
        <v>44</v>
      </c>
      <c r="I15" s="25"/>
      <c r="J15" s="35">
        <f t="shared" si="4"/>
        <v>34.965034965034967</v>
      </c>
      <c r="K15" s="35">
        <f t="shared" si="5"/>
        <v>25</v>
      </c>
      <c r="L15" s="35">
        <f t="shared" si="6"/>
        <v>25.714285714285712</v>
      </c>
    </row>
    <row r="16" spans="1:13" x14ac:dyDescent="0.25">
      <c r="A16" s="11" t="s">
        <v>32</v>
      </c>
      <c r="B16" s="25">
        <v>756</v>
      </c>
      <c r="C16" s="25">
        <v>400</v>
      </c>
      <c r="D16" s="25">
        <v>148</v>
      </c>
      <c r="E16" s="25"/>
      <c r="F16" s="25">
        <v>734</v>
      </c>
      <c r="G16" s="25">
        <v>332</v>
      </c>
      <c r="H16" s="25">
        <v>204</v>
      </c>
      <c r="I16" s="25"/>
      <c r="J16" s="35">
        <f t="shared" si="4"/>
        <v>-2.9100529100529098</v>
      </c>
      <c r="K16" s="35">
        <f t="shared" si="5"/>
        <v>-17</v>
      </c>
      <c r="L16" s="35">
        <f t="shared" si="6"/>
        <v>37.837837837837839</v>
      </c>
    </row>
    <row r="17" spans="1:12" x14ac:dyDescent="0.25">
      <c r="A17" s="11" t="s">
        <v>33</v>
      </c>
      <c r="B17" s="25">
        <v>1944</v>
      </c>
      <c r="C17" s="25">
        <v>921</v>
      </c>
      <c r="D17" s="25">
        <v>452</v>
      </c>
      <c r="E17" s="25"/>
      <c r="F17" s="25">
        <v>1947</v>
      </c>
      <c r="G17" s="25">
        <v>918</v>
      </c>
      <c r="H17" s="25">
        <v>481</v>
      </c>
      <c r="I17" s="25"/>
      <c r="J17" s="35">
        <f t="shared" si="4"/>
        <v>0.15432098765432098</v>
      </c>
      <c r="K17" s="35">
        <f t="shared" si="5"/>
        <v>-0.32573289902280134</v>
      </c>
      <c r="L17" s="35">
        <f t="shared" si="6"/>
        <v>6.4159292035398234</v>
      </c>
    </row>
    <row r="18" spans="1:12" x14ac:dyDescent="0.25">
      <c r="A18" s="11" t="s">
        <v>34</v>
      </c>
      <c r="B18" s="25">
        <v>1312</v>
      </c>
      <c r="C18" s="25">
        <v>542</v>
      </c>
      <c r="D18" s="25">
        <v>232</v>
      </c>
      <c r="E18" s="25"/>
      <c r="F18" s="25">
        <v>1235</v>
      </c>
      <c r="G18" s="25">
        <v>638</v>
      </c>
      <c r="H18" s="25">
        <v>268</v>
      </c>
      <c r="I18" s="25"/>
      <c r="J18" s="35">
        <f t="shared" si="4"/>
        <v>-5.8689024390243896</v>
      </c>
      <c r="K18" s="35">
        <f t="shared" si="5"/>
        <v>17.712177121771216</v>
      </c>
      <c r="L18" s="35">
        <f t="shared" si="6"/>
        <v>15.517241379310345</v>
      </c>
    </row>
    <row r="19" spans="1:12" x14ac:dyDescent="0.25">
      <c r="A19" s="11" t="s">
        <v>35</v>
      </c>
      <c r="B19" s="25">
        <v>351</v>
      </c>
      <c r="C19" s="25">
        <v>194</v>
      </c>
      <c r="D19" s="25">
        <v>114</v>
      </c>
      <c r="E19" s="25"/>
      <c r="F19" s="25">
        <v>337</v>
      </c>
      <c r="G19" s="25">
        <v>182</v>
      </c>
      <c r="H19" s="25">
        <v>96</v>
      </c>
      <c r="I19" s="25"/>
      <c r="J19" s="35">
        <f t="shared" si="4"/>
        <v>-3.9886039886039883</v>
      </c>
      <c r="K19" s="35">
        <f t="shared" si="5"/>
        <v>-6.1855670103092786</v>
      </c>
      <c r="L19" s="35">
        <f t="shared" si="6"/>
        <v>-15.789473684210526</v>
      </c>
    </row>
    <row r="20" spans="1:12" x14ac:dyDescent="0.25">
      <c r="A20" s="11" t="s">
        <v>36</v>
      </c>
      <c r="B20" s="25">
        <v>977</v>
      </c>
      <c r="C20" s="25">
        <v>697</v>
      </c>
      <c r="D20" s="25">
        <v>371</v>
      </c>
      <c r="E20" s="25"/>
      <c r="F20" s="25">
        <v>875</v>
      </c>
      <c r="G20" s="25">
        <v>683</v>
      </c>
      <c r="H20" s="25">
        <v>392</v>
      </c>
      <c r="I20" s="25"/>
      <c r="J20" s="35">
        <f t="shared" si="4"/>
        <v>-10.440122824974411</v>
      </c>
      <c r="K20" s="35">
        <f t="shared" si="5"/>
        <v>-2.0086083213773311</v>
      </c>
      <c r="L20" s="35">
        <f t="shared" si="6"/>
        <v>5.6603773584905666</v>
      </c>
    </row>
    <row r="21" spans="1:12" x14ac:dyDescent="0.25">
      <c r="A21" s="11" t="s">
        <v>37</v>
      </c>
      <c r="B21" s="25">
        <v>694</v>
      </c>
      <c r="C21" s="25">
        <v>295</v>
      </c>
      <c r="D21" s="25">
        <v>140</v>
      </c>
      <c r="E21" s="25"/>
      <c r="F21" s="25">
        <v>638</v>
      </c>
      <c r="G21" s="25">
        <v>264</v>
      </c>
      <c r="H21" s="25">
        <v>144</v>
      </c>
      <c r="I21" s="25"/>
      <c r="J21" s="35">
        <f t="shared" si="4"/>
        <v>-8.0691642651296824</v>
      </c>
      <c r="K21" s="35">
        <f t="shared" si="5"/>
        <v>-10.508474576271185</v>
      </c>
      <c r="L21" s="35">
        <f t="shared" si="6"/>
        <v>2.8571428571428572</v>
      </c>
    </row>
    <row r="22" spans="1:12" ht="16.2" x14ac:dyDescent="0.25">
      <c r="A22" s="11" t="s">
        <v>209</v>
      </c>
      <c r="B22" s="25">
        <v>508</v>
      </c>
      <c r="C22" s="25">
        <v>279</v>
      </c>
      <c r="D22" s="25">
        <v>130</v>
      </c>
      <c r="E22" s="25"/>
      <c r="F22" s="25">
        <v>219</v>
      </c>
      <c r="G22" s="25">
        <v>50</v>
      </c>
      <c r="H22" s="25">
        <v>26</v>
      </c>
      <c r="I22" s="25"/>
      <c r="J22" s="35">
        <f t="shared" si="4"/>
        <v>-56.889763779527556</v>
      </c>
      <c r="K22" s="35">
        <f t="shared" si="5"/>
        <v>-82.078853046594986</v>
      </c>
      <c r="L22" s="35">
        <f t="shared" si="6"/>
        <v>-80</v>
      </c>
    </row>
    <row r="23" spans="1:12" ht="15.6" thickBot="1" x14ac:dyDescent="0.3">
      <c r="A23" s="12"/>
      <c r="B23" s="26"/>
      <c r="C23" s="26"/>
      <c r="D23" s="26"/>
      <c r="E23" s="26"/>
      <c r="F23" s="26"/>
      <c r="G23" s="26"/>
      <c r="H23" s="26"/>
      <c r="I23" s="26"/>
      <c r="J23" s="26"/>
      <c r="K23" s="26"/>
      <c r="L23" s="26"/>
    </row>
    <row r="24" spans="1:12" ht="15.6" x14ac:dyDescent="0.3">
      <c r="A24" s="13"/>
      <c r="B24" s="27"/>
      <c r="C24" s="27"/>
      <c r="D24" s="27"/>
      <c r="E24" s="32"/>
      <c r="F24" s="27"/>
      <c r="G24" s="27"/>
      <c r="H24" s="28"/>
      <c r="I24" s="32"/>
      <c r="L24" s="20" t="s">
        <v>19</v>
      </c>
    </row>
    <row r="25" spans="1:12" x14ac:dyDescent="0.25">
      <c r="A25" s="19" t="s">
        <v>3</v>
      </c>
    </row>
    <row r="26" spans="1:12" ht="15.6" x14ac:dyDescent="0.25">
      <c r="A26" s="14" t="s">
        <v>46</v>
      </c>
    </row>
    <row r="27" spans="1:12" ht="15.6" x14ac:dyDescent="0.25">
      <c r="A27" s="14" t="s">
        <v>47</v>
      </c>
    </row>
    <row r="28" spans="1:12" ht="15.6" x14ac:dyDescent="0.25">
      <c r="A28" s="14" t="s">
        <v>48</v>
      </c>
    </row>
    <row r="29" spans="1:12" x14ac:dyDescent="0.25">
      <c r="D29" s="30"/>
      <c r="E29" s="22"/>
      <c r="H29" s="30"/>
      <c r="I29" s="6"/>
    </row>
    <row r="30" spans="1:12" x14ac:dyDescent="0.25">
      <c r="D30" s="30"/>
      <c r="E30" s="22"/>
      <c r="H30" s="30"/>
      <c r="I30" s="6"/>
    </row>
    <row r="31" spans="1:12" x14ac:dyDescent="0.25">
      <c r="D31" s="30"/>
      <c r="E31" s="22"/>
      <c r="H31" s="30"/>
      <c r="I31" s="6"/>
    </row>
    <row r="32" spans="1:12" x14ac:dyDescent="0.25">
      <c r="D32" s="30"/>
      <c r="E32" s="22"/>
      <c r="H32" s="30"/>
      <c r="I32" s="6"/>
    </row>
  </sheetData>
  <mergeCells count="3">
    <mergeCell ref="B5:D5"/>
    <mergeCell ref="F5:H5"/>
    <mergeCell ref="J5:L5"/>
  </mergeCells>
  <hyperlinks>
    <hyperlink ref="M2" location="Contents!A1" display="Contents" xr:uid="{9BCF6369-96A0-499D-AFCE-5036C07D809B}"/>
    <hyperlink ref="M3" location="Notes!A1" display="Notes" xr:uid="{A3609BF3-1BA0-40F5-966F-1324E81A1E57}"/>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8953-2774-4B1C-AB13-2F28E2ADAEE7}">
  <dimension ref="A1:K34"/>
  <sheetViews>
    <sheetView workbookViewId="0">
      <selection activeCell="E17" sqref="E17"/>
    </sheetView>
  </sheetViews>
  <sheetFormatPr defaultColWidth="8.90625" defaultRowHeight="15" x14ac:dyDescent="0.25"/>
  <cols>
    <col min="1" max="1" width="2.90625" style="6" customWidth="1"/>
    <col min="2" max="2" width="29.1796875" style="6" customWidth="1"/>
    <col min="3" max="4" width="9.90625" style="6" customWidth="1"/>
    <col min="5" max="10" width="9.90625" style="6" bestFit="1" customWidth="1"/>
    <col min="11" max="16384" width="8.90625" style="6"/>
  </cols>
  <sheetData>
    <row r="1" spans="1:10" ht="16.2" x14ac:dyDescent="0.25">
      <c r="A1" s="7" t="s">
        <v>397</v>
      </c>
      <c r="B1" s="7"/>
      <c r="C1" s="7"/>
      <c r="D1" s="7"/>
      <c r="E1" s="7"/>
      <c r="F1" s="7"/>
      <c r="G1" s="7"/>
      <c r="H1" s="7"/>
      <c r="I1" s="7"/>
      <c r="J1" s="7"/>
    </row>
    <row r="2" spans="1:10" ht="15.6" x14ac:dyDescent="0.3">
      <c r="A2" s="8"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c r="B5" s="10"/>
      <c r="C5" s="18">
        <v>2018</v>
      </c>
      <c r="D5" s="18">
        <v>2019</v>
      </c>
      <c r="E5" s="54"/>
      <c r="F5" s="54"/>
      <c r="G5" s="54"/>
      <c r="H5" s="54"/>
      <c r="I5" s="54"/>
    </row>
    <row r="6" spans="1:10" x14ac:dyDescent="0.25">
      <c r="A6" s="17"/>
      <c r="B6" s="17"/>
      <c r="C6" s="11"/>
      <c r="D6" s="11"/>
    </row>
    <row r="7" spans="1:10" x14ac:dyDescent="0.25">
      <c r="A7" s="209" t="s">
        <v>392</v>
      </c>
      <c r="B7" s="17"/>
      <c r="C7" s="11"/>
      <c r="D7" s="11"/>
    </row>
    <row r="8" spans="1:10" x14ac:dyDescent="0.25">
      <c r="A8" s="17"/>
      <c r="B8" s="11" t="s">
        <v>364</v>
      </c>
      <c r="C8" s="44">
        <v>425</v>
      </c>
      <c r="D8" s="44">
        <v>451</v>
      </c>
    </row>
    <row r="9" spans="1:10" ht="16.2" x14ac:dyDescent="0.25">
      <c r="A9" s="17"/>
      <c r="B9" s="11" t="s">
        <v>401</v>
      </c>
      <c r="C9" s="44">
        <v>481</v>
      </c>
      <c r="D9" s="44">
        <v>557</v>
      </c>
    </row>
    <row r="10" spans="1:10" x14ac:dyDescent="0.25">
      <c r="A10" s="17"/>
      <c r="B10" s="11" t="s">
        <v>393</v>
      </c>
      <c r="C10" s="44">
        <v>618</v>
      </c>
      <c r="D10" s="44">
        <v>550</v>
      </c>
    </row>
    <row r="11" spans="1:10" x14ac:dyDescent="0.25">
      <c r="A11" s="17"/>
      <c r="B11" s="11" t="s">
        <v>91</v>
      </c>
      <c r="C11" s="44">
        <v>159</v>
      </c>
      <c r="D11" s="44">
        <v>197</v>
      </c>
    </row>
    <row r="12" spans="1:10" x14ac:dyDescent="0.25">
      <c r="A12" s="17"/>
      <c r="B12" s="11" t="s">
        <v>366</v>
      </c>
      <c r="C12" s="44">
        <v>29</v>
      </c>
      <c r="D12" s="44">
        <v>32</v>
      </c>
    </row>
    <row r="13" spans="1:10" x14ac:dyDescent="0.25">
      <c r="A13" s="13"/>
      <c r="B13" s="11" t="s">
        <v>384</v>
      </c>
      <c r="C13" s="44">
        <v>202</v>
      </c>
      <c r="D13" s="44">
        <v>237</v>
      </c>
    </row>
    <row r="14" spans="1:10" x14ac:dyDescent="0.25">
      <c r="A14" s="13"/>
      <c r="B14" s="11" t="s">
        <v>370</v>
      </c>
      <c r="C14" s="44">
        <v>451</v>
      </c>
      <c r="D14" s="44">
        <v>528</v>
      </c>
    </row>
    <row r="15" spans="1:10" x14ac:dyDescent="0.25">
      <c r="A15" s="13"/>
      <c r="B15" s="11"/>
      <c r="C15" s="44"/>
      <c r="D15" s="44"/>
    </row>
    <row r="16" spans="1:10" ht="16.2" x14ac:dyDescent="0.25">
      <c r="A16" s="7" t="s">
        <v>962</v>
      </c>
      <c r="B16" s="11"/>
      <c r="C16" s="44">
        <v>23</v>
      </c>
      <c r="D16" s="44">
        <v>38</v>
      </c>
    </row>
    <row r="17" spans="1:11" x14ac:dyDescent="0.25">
      <c r="A17" s="13"/>
      <c r="B17" s="11"/>
      <c r="C17" s="44"/>
      <c r="D17" s="44"/>
    </row>
    <row r="18" spans="1:11" x14ac:dyDescent="0.25">
      <c r="A18" s="209" t="s">
        <v>394</v>
      </c>
      <c r="B18" s="11"/>
      <c r="C18" s="44"/>
      <c r="D18" s="44"/>
    </row>
    <row r="19" spans="1:11" x14ac:dyDescent="0.25">
      <c r="A19" s="13"/>
      <c r="B19" s="11" t="s">
        <v>364</v>
      </c>
      <c r="C19" s="44">
        <v>48</v>
      </c>
      <c r="D19" s="44">
        <v>53</v>
      </c>
    </row>
    <row r="20" spans="1:11" x14ac:dyDescent="0.25">
      <c r="A20" s="13"/>
      <c r="B20" s="11" t="s">
        <v>395</v>
      </c>
      <c r="C20" s="44">
        <v>5</v>
      </c>
      <c r="D20" s="44">
        <v>7</v>
      </c>
    </row>
    <row r="21" spans="1:11" x14ac:dyDescent="0.25">
      <c r="A21" s="13"/>
      <c r="B21" s="11" t="s">
        <v>91</v>
      </c>
      <c r="C21" s="44">
        <v>0</v>
      </c>
      <c r="D21" s="175">
        <v>1</v>
      </c>
    </row>
    <row r="22" spans="1:11" x14ac:dyDescent="0.25">
      <c r="A22" s="13"/>
      <c r="B22" s="11" t="s">
        <v>366</v>
      </c>
      <c r="C22" s="44">
        <v>0</v>
      </c>
      <c r="D22" s="44">
        <v>0</v>
      </c>
    </row>
    <row r="23" spans="1:11" x14ac:dyDescent="0.25">
      <c r="A23" s="13"/>
      <c r="B23" s="11" t="s">
        <v>371</v>
      </c>
      <c r="C23" s="44">
        <v>0</v>
      </c>
      <c r="D23" s="44">
        <v>0</v>
      </c>
    </row>
    <row r="24" spans="1:11" x14ac:dyDescent="0.25">
      <c r="A24" s="13"/>
      <c r="B24" s="11" t="s">
        <v>370</v>
      </c>
      <c r="C24" s="44">
        <v>53</v>
      </c>
      <c r="D24" s="175">
        <v>59</v>
      </c>
    </row>
    <row r="25" spans="1:11" ht="15.6" thickBot="1" x14ac:dyDescent="0.3">
      <c r="A25" s="12"/>
      <c r="B25" s="12"/>
      <c r="C25" s="33"/>
      <c r="D25" s="33"/>
    </row>
    <row r="26" spans="1:11" ht="15.6" x14ac:dyDescent="0.3">
      <c r="A26" s="13"/>
      <c r="B26" s="13"/>
      <c r="C26" s="13"/>
      <c r="D26" s="20" t="s">
        <v>19</v>
      </c>
    </row>
    <row r="27" spans="1:11" ht="15.6" x14ac:dyDescent="0.3">
      <c r="A27" s="13"/>
      <c r="B27" s="13"/>
      <c r="C27" s="13"/>
      <c r="D27" s="20"/>
    </row>
    <row r="28" spans="1:11" x14ac:dyDescent="0.25">
      <c r="A28" s="19" t="s">
        <v>3</v>
      </c>
      <c r="B28" s="19"/>
    </row>
    <row r="29" spans="1:11" ht="42" customHeight="1" x14ac:dyDescent="0.25">
      <c r="A29" s="226" t="s">
        <v>396</v>
      </c>
      <c r="B29" s="226"/>
      <c r="C29" s="226"/>
      <c r="D29" s="226"/>
      <c r="E29" s="226"/>
      <c r="F29" s="226"/>
      <c r="G29" s="226"/>
      <c r="H29" s="226"/>
      <c r="I29" s="226"/>
      <c r="J29" s="226"/>
      <c r="K29" s="226"/>
    </row>
    <row r="30" spans="1:11" ht="15.6" x14ac:dyDescent="0.25">
      <c r="A30" s="123" t="s">
        <v>398</v>
      </c>
    </row>
    <row r="31" spans="1:11" ht="15.6" x14ac:dyDescent="0.25">
      <c r="A31" s="123" t="s">
        <v>399</v>
      </c>
    </row>
    <row r="32" spans="1:11" ht="15.6" x14ac:dyDescent="0.25">
      <c r="A32" s="123" t="s">
        <v>400</v>
      </c>
    </row>
    <row r="33" spans="1:1" ht="15.6" x14ac:dyDescent="0.25">
      <c r="A33" s="123" t="s">
        <v>402</v>
      </c>
    </row>
    <row r="34" spans="1:1" ht="15.6" x14ac:dyDescent="0.25">
      <c r="A34" s="123" t="s">
        <v>403</v>
      </c>
    </row>
  </sheetData>
  <mergeCells count="1">
    <mergeCell ref="A29:K29"/>
  </mergeCells>
  <hyperlinks>
    <hyperlink ref="F2" location="Contents!A1" display="Contents" xr:uid="{DCA0A7A0-DCF5-4D6B-A7FB-4B1565F932B0}"/>
    <hyperlink ref="F3" location="Notes!A1" display="Notes" xr:uid="{A70942DC-3C1E-421C-9603-D9E2B5DAF347}"/>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7296-D9B8-4636-8C85-48D9D14FAF33}">
  <dimension ref="A1:K19"/>
  <sheetViews>
    <sheetView workbookViewId="0">
      <selection activeCell="A7" sqref="A7:E14"/>
    </sheetView>
  </sheetViews>
  <sheetFormatPr defaultColWidth="8.90625" defaultRowHeight="15" x14ac:dyDescent="0.25"/>
  <cols>
    <col min="1" max="1" width="2.90625" style="6" customWidth="1"/>
    <col min="2" max="2" width="24.81640625" style="6" customWidth="1"/>
    <col min="3" max="4" width="9.90625" style="6" customWidth="1"/>
    <col min="5" max="10" width="9.90625" style="6" bestFit="1" customWidth="1"/>
    <col min="11" max="16384" width="8.90625" style="6"/>
  </cols>
  <sheetData>
    <row r="1" spans="1:10" ht="16.2" x14ac:dyDescent="0.25">
      <c r="A1" s="7" t="s">
        <v>487</v>
      </c>
      <c r="B1" s="7"/>
      <c r="C1" s="7"/>
      <c r="D1" s="7"/>
      <c r="E1" s="7"/>
      <c r="G1" s="7"/>
      <c r="H1" s="7"/>
      <c r="I1" s="7"/>
      <c r="J1" s="7"/>
    </row>
    <row r="2" spans="1:10" ht="15.6" x14ac:dyDescent="0.3">
      <c r="A2" s="8" t="s">
        <v>547</v>
      </c>
      <c r="B2" s="8"/>
      <c r="C2" s="8"/>
      <c r="D2" s="8"/>
      <c r="E2" s="8"/>
      <c r="I2" s="9" t="s">
        <v>2</v>
      </c>
    </row>
    <row r="3" spans="1:10" ht="15.6" x14ac:dyDescent="0.3">
      <c r="A3" s="8"/>
      <c r="B3" s="8"/>
      <c r="C3" s="8"/>
      <c r="D3" s="8"/>
      <c r="E3" s="8"/>
      <c r="I3" s="9" t="s">
        <v>3</v>
      </c>
    </row>
    <row r="4" spans="1:10" x14ac:dyDescent="0.25">
      <c r="A4" s="4"/>
      <c r="B4" s="4"/>
      <c r="C4" s="4"/>
      <c r="D4" s="4"/>
      <c r="E4" s="4"/>
      <c r="F4" s="4"/>
      <c r="G4" s="4"/>
      <c r="H4" s="4"/>
      <c r="I4" s="4"/>
      <c r="J4" s="4"/>
    </row>
    <row r="5" spans="1:10" ht="15.6" thickBot="1" x14ac:dyDescent="0.3">
      <c r="A5" s="10"/>
      <c r="B5" s="10"/>
      <c r="C5" s="18">
        <v>2018</v>
      </c>
      <c r="D5" s="18">
        <v>2019</v>
      </c>
      <c r="E5" s="54"/>
      <c r="F5" s="54"/>
      <c r="G5" s="54"/>
      <c r="H5" s="54"/>
      <c r="I5" s="54"/>
    </row>
    <row r="6" spans="1:10" x14ac:dyDescent="0.25">
      <c r="A6" s="17"/>
      <c r="B6" s="17"/>
      <c r="C6" s="11"/>
      <c r="D6" s="11"/>
    </row>
    <row r="7" spans="1:10" x14ac:dyDescent="0.25">
      <c r="A7" s="209" t="s">
        <v>404</v>
      </c>
      <c r="B7" s="17"/>
      <c r="C7" s="11"/>
      <c r="D7" s="11"/>
      <c r="E7" s="13"/>
    </row>
    <row r="8" spans="1:10" x14ac:dyDescent="0.25">
      <c r="A8" s="17"/>
      <c r="B8" s="11" t="s">
        <v>485</v>
      </c>
      <c r="C8" s="44">
        <v>0</v>
      </c>
      <c r="D8" s="44">
        <v>3</v>
      </c>
      <c r="E8" s="13"/>
    </row>
    <row r="9" spans="1:10" x14ac:dyDescent="0.25">
      <c r="A9" s="17"/>
      <c r="B9" s="11" t="s">
        <v>353</v>
      </c>
      <c r="C9" s="44">
        <v>0</v>
      </c>
      <c r="D9" s="44">
        <v>0</v>
      </c>
      <c r="E9" s="13"/>
    </row>
    <row r="10" spans="1:10" x14ac:dyDescent="0.25">
      <c r="A10" s="13"/>
      <c r="B10" s="11"/>
      <c r="C10" s="44"/>
      <c r="D10" s="44"/>
      <c r="E10" s="13"/>
    </row>
    <row r="11" spans="1:10" x14ac:dyDescent="0.25">
      <c r="A11" s="209" t="s">
        <v>405</v>
      </c>
      <c r="B11" s="11"/>
      <c r="C11" s="44"/>
      <c r="D11" s="44"/>
      <c r="E11" s="13"/>
    </row>
    <row r="12" spans="1:10" x14ac:dyDescent="0.25">
      <c r="A12" s="13"/>
      <c r="B12" s="11" t="s">
        <v>406</v>
      </c>
      <c r="C12" s="44">
        <v>0</v>
      </c>
      <c r="D12" s="44">
        <v>0</v>
      </c>
      <c r="E12" s="13"/>
    </row>
    <row r="13" spans="1:10" x14ac:dyDescent="0.25">
      <c r="A13" s="13"/>
      <c r="B13" s="11" t="s">
        <v>407</v>
      </c>
      <c r="C13" s="44">
        <v>0</v>
      </c>
      <c r="D13" s="44">
        <v>0</v>
      </c>
      <c r="E13" s="13"/>
    </row>
    <row r="14" spans="1:10" x14ac:dyDescent="0.25">
      <c r="A14" s="13"/>
      <c r="B14" s="11" t="s">
        <v>91</v>
      </c>
      <c r="C14" s="44">
        <v>0</v>
      </c>
      <c r="D14" s="44">
        <v>0</v>
      </c>
      <c r="E14" s="13"/>
    </row>
    <row r="15" spans="1:10" ht="15.6" thickBot="1" x14ac:dyDescent="0.3">
      <c r="A15" s="12"/>
      <c r="B15" s="12"/>
      <c r="C15" s="33"/>
      <c r="D15" s="33"/>
    </row>
    <row r="16" spans="1:10" ht="15.6" x14ac:dyDescent="0.3">
      <c r="A16" s="13"/>
      <c r="B16" s="13"/>
      <c r="C16" s="13"/>
      <c r="D16" s="20" t="s">
        <v>19</v>
      </c>
    </row>
    <row r="17" spans="1:11" ht="15.6" x14ac:dyDescent="0.3">
      <c r="A17" s="13"/>
      <c r="B17" s="13"/>
      <c r="C17" s="13"/>
      <c r="D17" s="20"/>
    </row>
    <row r="18" spans="1:11" x14ac:dyDescent="0.25">
      <c r="A18" s="19" t="s">
        <v>3</v>
      </c>
      <c r="B18" s="19"/>
    </row>
    <row r="19" spans="1:11" ht="42.75" customHeight="1" x14ac:dyDescent="0.25">
      <c r="A19" s="226" t="s">
        <v>486</v>
      </c>
      <c r="B19" s="226"/>
      <c r="C19" s="226"/>
      <c r="D19" s="226"/>
      <c r="E19" s="226"/>
      <c r="F19" s="226"/>
      <c r="G19" s="226"/>
      <c r="H19" s="226"/>
      <c r="I19" s="226"/>
      <c r="J19" s="226"/>
      <c r="K19" s="226"/>
    </row>
  </sheetData>
  <mergeCells count="1">
    <mergeCell ref="A19:K19"/>
  </mergeCells>
  <hyperlinks>
    <hyperlink ref="I2" location="Contents!A1" display="Contents" xr:uid="{4ED37094-3724-4112-ABB5-6D94F9EA3B49}"/>
    <hyperlink ref="I3" location="Notes!A1" display="Notes" xr:uid="{FE9518E6-A68D-49CB-9A14-9056CDD513C9}"/>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2533-56D3-482E-87B9-B8E75C75B710}">
  <dimension ref="A1:H21"/>
  <sheetViews>
    <sheetView workbookViewId="0">
      <selection activeCell="A6" sqref="A6:F13"/>
    </sheetView>
  </sheetViews>
  <sheetFormatPr defaultColWidth="8.90625" defaultRowHeight="15" x14ac:dyDescent="0.25"/>
  <cols>
    <col min="1" max="1" width="29.81640625" style="6" customWidth="1"/>
    <col min="2" max="3" width="12.90625" style="6" customWidth="1"/>
    <col min="4" max="4" width="3.453125" style="6" customWidth="1"/>
    <col min="5" max="6" width="12.90625" style="6" customWidth="1"/>
    <col min="7" max="16384" width="8.90625" style="6"/>
  </cols>
  <sheetData>
    <row r="1" spans="1:8" ht="16.2" x14ac:dyDescent="0.25">
      <c r="A1" s="7" t="s">
        <v>410</v>
      </c>
      <c r="C1" s="7"/>
      <c r="D1" s="7"/>
      <c r="E1" s="7"/>
      <c r="H1" s="7"/>
    </row>
    <row r="2" spans="1:8" ht="15.6" x14ac:dyDescent="0.3">
      <c r="A2" s="8" t="s">
        <v>547</v>
      </c>
      <c r="H2" s="9" t="s">
        <v>2</v>
      </c>
    </row>
    <row r="3" spans="1:8" ht="15.6" x14ac:dyDescent="0.3">
      <c r="A3" s="8"/>
      <c r="H3" s="9" t="s">
        <v>3</v>
      </c>
    </row>
    <row r="4" spans="1:8" x14ac:dyDescent="0.25">
      <c r="A4" s="4"/>
      <c r="B4" s="4"/>
      <c r="C4" s="4"/>
      <c r="D4" s="4"/>
      <c r="E4" s="4"/>
      <c r="F4" s="4"/>
    </row>
    <row r="5" spans="1:8" ht="15.6" thickBot="1" x14ac:dyDescent="0.3">
      <c r="A5" s="4"/>
      <c r="B5" s="234">
        <v>2018</v>
      </c>
      <c r="C5" s="234"/>
      <c r="E5" s="234">
        <v>2019</v>
      </c>
      <c r="F5" s="234"/>
    </row>
    <row r="6" spans="1:8" s="22" customFormat="1" ht="42" thickBot="1" x14ac:dyDescent="0.3">
      <c r="A6" s="124"/>
      <c r="B6" s="90" t="s">
        <v>408</v>
      </c>
      <c r="C6" s="90" t="s">
        <v>409</v>
      </c>
      <c r="D6" s="33"/>
      <c r="E6" s="90" t="s">
        <v>408</v>
      </c>
      <c r="F6" s="90" t="s">
        <v>409</v>
      </c>
    </row>
    <row r="7" spans="1:8" x14ac:dyDescent="0.25">
      <c r="A7" s="17"/>
      <c r="B7" s="13"/>
      <c r="C7" s="13"/>
      <c r="D7" s="13"/>
      <c r="E7" s="13"/>
      <c r="F7" s="13"/>
    </row>
    <row r="8" spans="1:8" x14ac:dyDescent="0.25">
      <c r="A8" s="11" t="s">
        <v>89</v>
      </c>
      <c r="B8" s="44">
        <v>203</v>
      </c>
      <c r="C8" s="44">
        <v>35</v>
      </c>
      <c r="D8" s="13"/>
      <c r="E8" s="44">
        <v>59</v>
      </c>
      <c r="F8" s="44">
        <v>73</v>
      </c>
    </row>
    <row r="9" spans="1:8" ht="16.2" x14ac:dyDescent="0.25">
      <c r="A9" s="11" t="s">
        <v>413</v>
      </c>
      <c r="B9" s="13">
        <v>0</v>
      </c>
      <c r="C9" s="13">
        <v>9</v>
      </c>
      <c r="D9" s="13"/>
      <c r="E9" s="13">
        <v>0</v>
      </c>
      <c r="F9" s="13">
        <v>16</v>
      </c>
    </row>
    <row r="10" spans="1:8" ht="16.2" x14ac:dyDescent="0.25">
      <c r="A10" s="11" t="s">
        <v>414</v>
      </c>
      <c r="B10" s="13">
        <v>202</v>
      </c>
      <c r="C10" s="13">
        <v>5</v>
      </c>
      <c r="D10" s="13"/>
      <c r="E10" s="13">
        <v>59</v>
      </c>
      <c r="F10" s="13">
        <v>5</v>
      </c>
    </row>
    <row r="11" spans="1:8" ht="16.2" x14ac:dyDescent="0.25">
      <c r="A11" s="11" t="s">
        <v>415</v>
      </c>
      <c r="B11" s="13">
        <v>1</v>
      </c>
      <c r="C11" s="13">
        <v>9</v>
      </c>
      <c r="D11" s="13"/>
      <c r="E11" s="13">
        <v>0</v>
      </c>
      <c r="F11" s="13">
        <v>11</v>
      </c>
    </row>
    <row r="12" spans="1:8" ht="16.2" x14ac:dyDescent="0.25">
      <c r="A12" s="11" t="s">
        <v>416</v>
      </c>
      <c r="B12" s="13">
        <v>0</v>
      </c>
      <c r="C12" s="13">
        <v>1</v>
      </c>
      <c r="D12" s="13"/>
      <c r="E12" s="13">
        <v>0</v>
      </c>
      <c r="F12" s="13">
        <v>1</v>
      </c>
    </row>
    <row r="13" spans="1:8" ht="15.6" thickBot="1" x14ac:dyDescent="0.3">
      <c r="A13" s="12"/>
      <c r="B13" s="33"/>
      <c r="C13" s="33"/>
      <c r="D13" s="33"/>
      <c r="E13" s="33"/>
      <c r="F13" s="33"/>
    </row>
    <row r="14" spans="1:8" ht="15.6" x14ac:dyDescent="0.3">
      <c r="A14" s="13"/>
      <c r="F14" s="20" t="s">
        <v>19</v>
      </c>
    </row>
    <row r="15" spans="1:8" x14ac:dyDescent="0.25">
      <c r="A15" s="13"/>
    </row>
    <row r="16" spans="1:8" x14ac:dyDescent="0.25">
      <c r="A16" s="19" t="s">
        <v>3</v>
      </c>
    </row>
    <row r="17" spans="1:7" ht="30.75" customHeight="1" x14ac:dyDescent="0.25">
      <c r="A17" s="226" t="s">
        <v>411</v>
      </c>
      <c r="B17" s="226"/>
      <c r="C17" s="226"/>
      <c r="D17" s="226"/>
      <c r="E17" s="226"/>
      <c r="F17" s="226"/>
      <c r="G17" s="226"/>
    </row>
    <row r="18" spans="1:7" ht="31.5" customHeight="1" x14ac:dyDescent="0.25">
      <c r="A18" s="226" t="s">
        <v>564</v>
      </c>
      <c r="B18" s="226"/>
      <c r="C18" s="226"/>
      <c r="D18" s="226"/>
      <c r="E18" s="226"/>
      <c r="F18" s="226"/>
      <c r="G18" s="226"/>
    </row>
    <row r="19" spans="1:7" ht="15" customHeight="1" x14ac:dyDescent="0.25">
      <c r="A19" s="226" t="s">
        <v>412</v>
      </c>
      <c r="B19" s="226"/>
      <c r="C19" s="226"/>
      <c r="D19" s="226"/>
      <c r="E19" s="226"/>
      <c r="F19" s="226"/>
      <c r="G19" s="226"/>
    </row>
    <row r="20" spans="1:7" ht="27" customHeight="1" x14ac:dyDescent="0.25">
      <c r="A20" s="226" t="s">
        <v>417</v>
      </c>
      <c r="B20" s="226"/>
      <c r="C20" s="226"/>
      <c r="D20" s="226"/>
      <c r="E20" s="226"/>
      <c r="F20" s="226"/>
      <c r="G20" s="226"/>
    </row>
    <row r="21" spans="1:7" ht="15" customHeight="1" x14ac:dyDescent="0.25">
      <c r="A21" s="226" t="s">
        <v>418</v>
      </c>
      <c r="B21" s="226"/>
      <c r="C21" s="226"/>
      <c r="D21" s="226"/>
      <c r="E21" s="226"/>
      <c r="F21" s="226"/>
      <c r="G21" s="226"/>
    </row>
  </sheetData>
  <mergeCells count="7">
    <mergeCell ref="B5:C5"/>
    <mergeCell ref="E5:F5"/>
    <mergeCell ref="A21:G21"/>
    <mergeCell ref="A20:G20"/>
    <mergeCell ref="A19:G19"/>
    <mergeCell ref="A18:G18"/>
    <mergeCell ref="A17:G17"/>
  </mergeCells>
  <hyperlinks>
    <hyperlink ref="H2" location="Contents!A1" display="Contents" xr:uid="{27B517B7-43D8-47C5-8DD9-07BE1F013ED7}"/>
    <hyperlink ref="H3" location="Notes!A1" display="Notes" xr:uid="{BE0D8568-D637-4AF2-AFCC-3E3DF51210AF}"/>
  </hyperlink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363B-14F2-485B-92A7-06BB854A1C2C}">
  <dimension ref="A1:J19"/>
  <sheetViews>
    <sheetView workbookViewId="0">
      <selection activeCell="H4" sqref="H4"/>
    </sheetView>
  </sheetViews>
  <sheetFormatPr defaultColWidth="8.90625" defaultRowHeight="15" x14ac:dyDescent="0.25"/>
  <cols>
    <col min="1" max="1" width="21.81640625" style="6" customWidth="1"/>
    <col min="2" max="2" width="13" style="6" customWidth="1"/>
    <col min="3" max="3" width="15.08984375" style="6" customWidth="1"/>
    <col min="4" max="4" width="13" style="6" customWidth="1"/>
    <col min="5" max="5" width="3.453125" style="6" customWidth="1"/>
    <col min="6" max="6" width="13" style="6" customWidth="1"/>
    <col min="7" max="7" width="15.08984375" style="6" customWidth="1"/>
    <col min="8" max="8" width="13" style="6" customWidth="1"/>
    <col min="9" max="16384" width="8.90625" style="6"/>
  </cols>
  <sheetData>
    <row r="1" spans="1:10" ht="16.2" x14ac:dyDescent="0.25">
      <c r="A1" s="7" t="s">
        <v>420</v>
      </c>
      <c r="B1" s="7"/>
      <c r="C1" s="7"/>
      <c r="D1" s="7"/>
      <c r="E1" s="7"/>
      <c r="F1" s="7"/>
      <c r="J1" s="7"/>
    </row>
    <row r="2" spans="1:10" ht="15.6" x14ac:dyDescent="0.3">
      <c r="A2" s="8" t="s">
        <v>547</v>
      </c>
      <c r="B2" s="8"/>
      <c r="C2" s="8"/>
      <c r="D2" s="8"/>
      <c r="J2" s="9" t="s">
        <v>2</v>
      </c>
    </row>
    <row r="3" spans="1:10" ht="15.6" x14ac:dyDescent="0.3">
      <c r="A3" s="8"/>
      <c r="B3" s="8"/>
      <c r="C3" s="8"/>
      <c r="D3" s="8"/>
      <c r="J3" s="9" t="s">
        <v>3</v>
      </c>
    </row>
    <row r="4" spans="1:10" x14ac:dyDescent="0.25">
      <c r="A4" s="4"/>
      <c r="B4" s="4"/>
      <c r="C4" s="4"/>
      <c r="D4" s="4"/>
      <c r="E4" s="4"/>
      <c r="F4" s="4"/>
    </row>
    <row r="5" spans="1:10" ht="15.6" thickBot="1" x14ac:dyDescent="0.3">
      <c r="A5" s="4"/>
      <c r="B5" s="234">
        <v>2018</v>
      </c>
      <c r="C5" s="234"/>
      <c r="D5" s="234"/>
      <c r="E5" s="67"/>
      <c r="F5" s="234">
        <v>2019</v>
      </c>
      <c r="G5" s="234"/>
      <c r="H5" s="234"/>
    </row>
    <row r="6" spans="1:10" s="22" customFormat="1" ht="44.4" thickBot="1" x14ac:dyDescent="0.3">
      <c r="A6" s="124"/>
      <c r="B6" s="23" t="s">
        <v>421</v>
      </c>
      <c r="C6" s="23" t="s">
        <v>422</v>
      </c>
      <c r="D6" s="23" t="s">
        <v>419</v>
      </c>
      <c r="E6" s="23"/>
      <c r="F6" s="23" t="s">
        <v>421</v>
      </c>
      <c r="G6" s="23" t="s">
        <v>422</v>
      </c>
      <c r="H6" s="23" t="s">
        <v>419</v>
      </c>
    </row>
    <row r="7" spans="1:10" x14ac:dyDescent="0.25">
      <c r="A7" s="17"/>
    </row>
    <row r="8" spans="1:10" x14ac:dyDescent="0.25">
      <c r="A8" s="11" t="s">
        <v>89</v>
      </c>
      <c r="B8" s="6">
        <v>0</v>
      </c>
      <c r="C8" s="6">
        <v>2</v>
      </c>
      <c r="D8" s="6">
        <v>2</v>
      </c>
      <c r="F8" s="6">
        <v>0</v>
      </c>
      <c r="G8" s="6">
        <v>0</v>
      </c>
      <c r="H8" s="6">
        <v>0</v>
      </c>
    </row>
    <row r="9" spans="1:10" x14ac:dyDescent="0.25">
      <c r="A9" s="11" t="s">
        <v>91</v>
      </c>
      <c r="B9" s="6">
        <v>0</v>
      </c>
      <c r="C9" s="6">
        <v>0</v>
      </c>
      <c r="D9" s="6">
        <v>0</v>
      </c>
      <c r="F9" s="6">
        <v>0</v>
      </c>
      <c r="G9" s="6">
        <v>0</v>
      </c>
      <c r="H9" s="6">
        <v>0</v>
      </c>
    </row>
    <row r="10" spans="1:10" x14ac:dyDescent="0.25">
      <c r="A10" s="11" t="s">
        <v>146</v>
      </c>
      <c r="B10" s="6">
        <v>0</v>
      </c>
      <c r="C10" s="6">
        <v>0</v>
      </c>
      <c r="D10" s="6">
        <v>0</v>
      </c>
      <c r="F10" s="6">
        <v>0</v>
      </c>
      <c r="G10" s="6">
        <v>0</v>
      </c>
      <c r="H10" s="6">
        <v>0</v>
      </c>
    </row>
    <row r="11" spans="1:10" ht="16.2" x14ac:dyDescent="0.25">
      <c r="A11" s="11" t="s">
        <v>427</v>
      </c>
      <c r="B11" s="6">
        <v>0</v>
      </c>
      <c r="C11" s="6">
        <v>0</v>
      </c>
      <c r="D11" s="6">
        <v>0</v>
      </c>
      <c r="F11" s="6">
        <v>0</v>
      </c>
      <c r="G11" s="6">
        <v>0</v>
      </c>
      <c r="H11" s="6">
        <v>0</v>
      </c>
    </row>
    <row r="12" spans="1:10" ht="15.6" thickBot="1" x14ac:dyDescent="0.3">
      <c r="A12" s="12"/>
      <c r="B12" s="33"/>
      <c r="C12" s="33"/>
      <c r="D12" s="33"/>
      <c r="E12" s="33"/>
      <c r="F12" s="33"/>
      <c r="G12" s="33"/>
      <c r="H12" s="33"/>
    </row>
    <row r="13" spans="1:10" ht="15.6" x14ac:dyDescent="0.3">
      <c r="A13" s="13"/>
      <c r="B13" s="13"/>
      <c r="H13" s="20" t="s">
        <v>19</v>
      </c>
    </row>
    <row r="14" spans="1:10" ht="15.6" x14ac:dyDescent="0.3">
      <c r="A14" s="13"/>
      <c r="B14" s="13"/>
      <c r="C14" s="20"/>
    </row>
    <row r="15" spans="1:10" x14ac:dyDescent="0.25">
      <c r="A15" s="19" t="s">
        <v>3</v>
      </c>
    </row>
    <row r="16" spans="1:10" ht="30" customHeight="1" x14ac:dyDescent="0.25">
      <c r="A16" s="226" t="s">
        <v>425</v>
      </c>
      <c r="B16" s="226"/>
      <c r="C16" s="226"/>
      <c r="D16" s="226"/>
      <c r="E16" s="226"/>
      <c r="F16" s="226"/>
      <c r="G16" s="226"/>
      <c r="H16" s="226"/>
    </row>
    <row r="17" spans="1:7" ht="15.6" x14ac:dyDescent="0.25">
      <c r="A17" s="123" t="s">
        <v>423</v>
      </c>
      <c r="B17" s="122"/>
      <c r="C17" s="122"/>
      <c r="D17" s="122"/>
      <c r="E17" s="122"/>
      <c r="F17" s="122"/>
      <c r="G17" s="122"/>
    </row>
    <row r="18" spans="1:7" ht="15" customHeight="1" x14ac:dyDescent="0.25">
      <c r="A18" s="123" t="s">
        <v>424</v>
      </c>
      <c r="B18" s="122"/>
      <c r="C18" s="122"/>
      <c r="D18" s="122"/>
      <c r="E18" s="122"/>
      <c r="F18" s="122"/>
      <c r="G18" s="122"/>
    </row>
    <row r="19" spans="1:7" ht="30.75" customHeight="1" x14ac:dyDescent="0.25">
      <c r="A19" s="226" t="s">
        <v>426</v>
      </c>
      <c r="B19" s="226"/>
      <c r="C19" s="226"/>
      <c r="D19" s="226"/>
      <c r="E19" s="226"/>
      <c r="F19" s="226"/>
      <c r="G19" s="226"/>
    </row>
  </sheetData>
  <mergeCells count="4">
    <mergeCell ref="A16:H16"/>
    <mergeCell ref="B5:D5"/>
    <mergeCell ref="F5:H5"/>
    <mergeCell ref="A19:G19"/>
  </mergeCells>
  <hyperlinks>
    <hyperlink ref="J2" location="Contents!A1" display="Contents" xr:uid="{0DF0BE5A-B199-49CC-B50F-95B47B177A63}"/>
    <hyperlink ref="J3" location="Notes!A1" display="Notes" xr:uid="{9202642E-BF94-4E3D-9643-7564C57C1827}"/>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election activeCell="A4" sqref="A4:H60"/>
    </sheetView>
  </sheetViews>
  <sheetFormatPr defaultColWidth="8.6328125" defaultRowHeight="13.8" x14ac:dyDescent="0.25"/>
  <cols>
    <col min="1" max="16384" width="8.6328125" style="13"/>
  </cols>
  <sheetData>
    <row r="1" spans="1:10" x14ac:dyDescent="0.25">
      <c r="A1" s="7" t="s">
        <v>506</v>
      </c>
      <c r="J1" s="7"/>
    </row>
    <row r="2" spans="1:10" ht="15" x14ac:dyDescent="0.25">
      <c r="J2" s="9" t="s">
        <v>2</v>
      </c>
    </row>
    <row r="3" spans="1:10" ht="15" x14ac:dyDescent="0.25">
      <c r="J3" s="9" t="s">
        <v>3</v>
      </c>
    </row>
    <row r="4" spans="1:10" x14ac:dyDescent="0.25">
      <c r="A4" s="220" t="s">
        <v>498</v>
      </c>
      <c r="B4" s="219"/>
      <c r="C4" s="219"/>
      <c r="D4" s="219"/>
      <c r="E4" s="219"/>
      <c r="F4" s="219"/>
      <c r="G4" s="219"/>
      <c r="H4" s="219"/>
    </row>
    <row r="5" spans="1:10" x14ac:dyDescent="0.25">
      <c r="A5" s="219"/>
      <c r="B5" s="219"/>
      <c r="C5" s="219"/>
      <c r="D5" s="219"/>
      <c r="E5" s="219"/>
      <c r="F5" s="219"/>
      <c r="G5" s="219"/>
      <c r="H5" s="219"/>
    </row>
    <row r="6" spans="1:10" x14ac:dyDescent="0.25">
      <c r="A6" s="219"/>
      <c r="B6" s="219"/>
      <c r="C6" s="219"/>
      <c r="D6" s="219"/>
      <c r="E6" s="219"/>
      <c r="F6" s="219"/>
      <c r="G6" s="219"/>
      <c r="H6" s="219"/>
    </row>
    <row r="7" spans="1:10" x14ac:dyDescent="0.25">
      <c r="A7" s="219"/>
      <c r="B7" s="219"/>
      <c r="C7" s="219"/>
      <c r="D7" s="219"/>
      <c r="E7" s="219"/>
      <c r="F7" s="219"/>
      <c r="G7" s="219"/>
      <c r="H7" s="219"/>
    </row>
    <row r="8" spans="1:10" x14ac:dyDescent="0.25">
      <c r="A8" s="219"/>
      <c r="B8" s="219"/>
      <c r="C8" s="219"/>
      <c r="D8" s="219"/>
      <c r="E8" s="219"/>
      <c r="F8" s="219"/>
      <c r="G8" s="219"/>
      <c r="H8" s="219"/>
    </row>
    <row r="9" spans="1:10" x14ac:dyDescent="0.25">
      <c r="A9" s="219"/>
      <c r="B9" s="219"/>
      <c r="C9" s="219"/>
      <c r="D9" s="219"/>
      <c r="E9" s="219"/>
      <c r="F9" s="219"/>
      <c r="G9" s="219"/>
      <c r="H9" s="219"/>
    </row>
    <row r="10" spans="1:10" x14ac:dyDescent="0.25">
      <c r="A10" s="219"/>
      <c r="B10" s="219"/>
      <c r="C10" s="219"/>
      <c r="D10" s="219"/>
      <c r="E10" s="219"/>
      <c r="F10" s="219"/>
      <c r="G10" s="219"/>
      <c r="H10" s="219"/>
    </row>
    <row r="11" spans="1:10" x14ac:dyDescent="0.25">
      <c r="A11" s="219"/>
      <c r="B11" s="219"/>
      <c r="C11" s="219"/>
      <c r="D11" s="219"/>
      <c r="E11" s="219"/>
      <c r="F11" s="219"/>
      <c r="G11" s="219"/>
      <c r="H11" s="219"/>
    </row>
    <row r="12" spans="1:10" x14ac:dyDescent="0.25">
      <c r="A12" s="219"/>
      <c r="B12" s="219"/>
      <c r="C12" s="219"/>
      <c r="D12" s="219"/>
      <c r="E12" s="219"/>
      <c r="F12" s="219"/>
      <c r="G12" s="219"/>
      <c r="H12" s="219"/>
    </row>
    <row r="13" spans="1:10" x14ac:dyDescent="0.25">
      <c r="A13" s="219"/>
      <c r="B13" s="219"/>
      <c r="C13" s="219"/>
      <c r="D13" s="219"/>
      <c r="E13" s="219"/>
      <c r="F13" s="219"/>
      <c r="G13" s="219"/>
      <c r="H13" s="219"/>
    </row>
    <row r="14" spans="1:10" x14ac:dyDescent="0.25">
      <c r="A14" s="236"/>
      <c r="B14" s="236"/>
      <c r="C14" s="236"/>
      <c r="D14" s="236"/>
      <c r="E14" s="236"/>
      <c r="F14" s="236"/>
      <c r="G14" s="236"/>
      <c r="H14" s="236"/>
    </row>
    <row r="15" spans="1:10" x14ac:dyDescent="0.25">
      <c r="A15" s="236"/>
      <c r="B15" s="236"/>
      <c r="C15" s="236"/>
      <c r="D15" s="236"/>
      <c r="E15" s="236"/>
      <c r="F15" s="236"/>
      <c r="G15" s="236"/>
      <c r="H15" s="236"/>
    </row>
    <row r="16" spans="1:10" x14ac:dyDescent="0.25">
      <c r="A16" s="236"/>
      <c r="B16" s="236"/>
      <c r="C16" s="236"/>
      <c r="D16" s="236"/>
      <c r="E16" s="236"/>
      <c r="F16" s="236"/>
      <c r="G16" s="236"/>
      <c r="H16" s="236"/>
    </row>
    <row r="17" spans="1:8" x14ac:dyDescent="0.25">
      <c r="A17" s="236"/>
      <c r="B17" s="236"/>
      <c r="C17" s="236"/>
      <c r="D17" s="236"/>
      <c r="E17" s="236"/>
      <c r="F17" s="236"/>
      <c r="G17" s="236"/>
      <c r="H17" s="236"/>
    </row>
    <row r="18" spans="1:8" x14ac:dyDescent="0.25">
      <c r="A18" s="236"/>
      <c r="B18" s="236"/>
      <c r="C18" s="236"/>
      <c r="D18" s="236"/>
      <c r="E18" s="236"/>
      <c r="F18" s="236"/>
      <c r="G18" s="236"/>
      <c r="H18" s="236"/>
    </row>
    <row r="19" spans="1:8" x14ac:dyDescent="0.25">
      <c r="A19" s="236"/>
      <c r="B19" s="236"/>
      <c r="C19" s="236"/>
      <c r="D19" s="236"/>
      <c r="E19" s="236"/>
      <c r="F19" s="236"/>
      <c r="G19" s="236"/>
      <c r="H19" s="236"/>
    </row>
    <row r="20" spans="1:8" x14ac:dyDescent="0.25">
      <c r="A20" s="236"/>
      <c r="B20" s="236"/>
      <c r="C20" s="236"/>
      <c r="D20" s="236"/>
      <c r="E20" s="236"/>
      <c r="F20" s="236"/>
      <c r="G20" s="236"/>
      <c r="H20" s="236"/>
    </row>
    <row r="21" spans="1:8" x14ac:dyDescent="0.25">
      <c r="A21" s="236"/>
      <c r="B21" s="236"/>
      <c r="C21" s="236"/>
      <c r="D21" s="236"/>
      <c r="E21" s="236"/>
      <c r="F21" s="236"/>
      <c r="G21" s="236"/>
      <c r="H21" s="236"/>
    </row>
    <row r="22" spans="1:8" x14ac:dyDescent="0.25">
      <c r="A22" s="236"/>
      <c r="B22" s="236"/>
      <c r="C22" s="236"/>
      <c r="D22" s="236"/>
      <c r="E22" s="236"/>
      <c r="F22" s="236"/>
      <c r="G22" s="236"/>
      <c r="H22" s="236"/>
    </row>
    <row r="23" spans="1:8" x14ac:dyDescent="0.25">
      <c r="A23" s="236"/>
      <c r="B23" s="236"/>
      <c r="C23" s="236"/>
      <c r="D23" s="236"/>
      <c r="E23" s="236"/>
      <c r="F23" s="236"/>
      <c r="G23" s="236"/>
      <c r="H23" s="236"/>
    </row>
    <row r="24" spans="1:8" x14ac:dyDescent="0.25">
      <c r="A24" s="236"/>
      <c r="B24" s="236"/>
      <c r="C24" s="236"/>
      <c r="D24" s="236"/>
      <c r="E24" s="236"/>
      <c r="F24" s="236"/>
      <c r="G24" s="236"/>
      <c r="H24" s="236"/>
    </row>
    <row r="25" spans="1:8" x14ac:dyDescent="0.25">
      <c r="A25" s="236"/>
      <c r="B25" s="236"/>
      <c r="C25" s="236"/>
      <c r="D25" s="236"/>
      <c r="E25" s="236"/>
      <c r="F25" s="236"/>
      <c r="G25" s="236"/>
      <c r="H25" s="236"/>
    </row>
    <row r="26" spans="1:8" x14ac:dyDescent="0.25">
      <c r="A26" s="236"/>
      <c r="B26" s="236"/>
      <c r="C26" s="236"/>
      <c r="D26" s="236"/>
      <c r="E26" s="236"/>
      <c r="F26" s="236"/>
      <c r="G26" s="236"/>
      <c r="H26" s="236"/>
    </row>
    <row r="27" spans="1:8" x14ac:dyDescent="0.25">
      <c r="A27" s="236"/>
      <c r="B27" s="236"/>
      <c r="C27" s="236"/>
      <c r="D27" s="236"/>
      <c r="E27" s="236"/>
      <c r="F27" s="236"/>
      <c r="G27" s="236"/>
      <c r="H27" s="236"/>
    </row>
    <row r="28" spans="1:8" x14ac:dyDescent="0.25">
      <c r="A28" s="236"/>
      <c r="B28" s="236"/>
      <c r="C28" s="236"/>
      <c r="D28" s="236"/>
      <c r="E28" s="236"/>
      <c r="F28" s="236"/>
      <c r="G28" s="236"/>
      <c r="H28" s="236"/>
    </row>
    <row r="29" spans="1:8" x14ac:dyDescent="0.25">
      <c r="A29" s="236"/>
      <c r="B29" s="236"/>
      <c r="C29" s="236"/>
      <c r="D29" s="236"/>
      <c r="E29" s="236"/>
      <c r="F29" s="236"/>
      <c r="G29" s="236"/>
      <c r="H29" s="236"/>
    </row>
    <row r="30" spans="1:8" x14ac:dyDescent="0.25">
      <c r="A30" s="236"/>
      <c r="B30" s="236"/>
      <c r="C30" s="236"/>
      <c r="D30" s="236"/>
      <c r="E30" s="236"/>
      <c r="F30" s="236"/>
      <c r="G30" s="236"/>
      <c r="H30" s="236"/>
    </row>
    <row r="31" spans="1:8" x14ac:dyDescent="0.25">
      <c r="A31" s="236"/>
      <c r="B31" s="236"/>
      <c r="C31" s="236"/>
      <c r="D31" s="236"/>
      <c r="E31" s="236"/>
      <c r="F31" s="236"/>
      <c r="G31" s="236"/>
      <c r="H31" s="236"/>
    </row>
    <row r="32" spans="1:8" x14ac:dyDescent="0.25">
      <c r="A32" s="236"/>
      <c r="B32" s="236"/>
      <c r="C32" s="236"/>
      <c r="D32" s="236"/>
      <c r="E32" s="236"/>
      <c r="F32" s="236"/>
      <c r="G32" s="236"/>
      <c r="H32" s="236"/>
    </row>
    <row r="33" spans="1:8" x14ac:dyDescent="0.25">
      <c r="A33" s="236"/>
      <c r="B33" s="236"/>
      <c r="C33" s="236"/>
      <c r="D33" s="236"/>
      <c r="E33" s="236"/>
      <c r="F33" s="236"/>
      <c r="G33" s="236"/>
      <c r="H33" s="236"/>
    </row>
    <row r="34" spans="1:8" x14ac:dyDescent="0.25">
      <c r="A34" s="236"/>
      <c r="B34" s="236"/>
      <c r="C34" s="236"/>
      <c r="D34" s="236"/>
      <c r="E34" s="236"/>
      <c r="F34" s="236"/>
      <c r="G34" s="236"/>
      <c r="H34" s="236"/>
    </row>
    <row r="35" spans="1:8" x14ac:dyDescent="0.25">
      <c r="A35" s="236"/>
      <c r="B35" s="236"/>
      <c r="C35" s="236"/>
      <c r="D35" s="236"/>
      <c r="E35" s="236"/>
      <c r="F35" s="236"/>
      <c r="G35" s="236"/>
      <c r="H35" s="236"/>
    </row>
    <row r="36" spans="1:8" x14ac:dyDescent="0.25">
      <c r="A36" s="236"/>
      <c r="B36" s="236"/>
      <c r="C36" s="236"/>
      <c r="D36" s="236"/>
      <c r="E36" s="236"/>
      <c r="F36" s="236"/>
      <c r="G36" s="236"/>
      <c r="H36" s="236"/>
    </row>
    <row r="37" spans="1:8" x14ac:dyDescent="0.25">
      <c r="A37" s="236"/>
      <c r="B37" s="236"/>
      <c r="C37" s="236"/>
      <c r="D37" s="236"/>
      <c r="E37" s="236"/>
      <c r="F37" s="236"/>
      <c r="G37" s="236"/>
      <c r="H37" s="236"/>
    </row>
    <row r="38" spans="1:8" x14ac:dyDescent="0.25">
      <c r="A38" s="236"/>
      <c r="B38" s="236"/>
      <c r="C38" s="236"/>
      <c r="D38" s="236"/>
      <c r="E38" s="236"/>
      <c r="F38" s="236"/>
      <c r="G38" s="236"/>
      <c r="H38" s="236"/>
    </row>
    <row r="39" spans="1:8" x14ac:dyDescent="0.25">
      <c r="A39" s="236"/>
      <c r="B39" s="236"/>
      <c r="C39" s="236"/>
      <c r="D39" s="236"/>
      <c r="E39" s="236"/>
      <c r="F39" s="236"/>
      <c r="G39" s="236"/>
      <c r="H39" s="236"/>
    </row>
    <row r="40" spans="1:8" x14ac:dyDescent="0.25">
      <c r="A40" s="236"/>
      <c r="B40" s="236"/>
      <c r="C40" s="236"/>
      <c r="D40" s="236"/>
      <c r="E40" s="236"/>
      <c r="F40" s="236"/>
      <c r="G40" s="236"/>
      <c r="H40" s="236"/>
    </row>
    <row r="41" spans="1:8" x14ac:dyDescent="0.25">
      <c r="A41" s="236"/>
      <c r="B41" s="236"/>
      <c r="C41" s="236"/>
      <c r="D41" s="236"/>
      <c r="E41" s="236"/>
      <c r="F41" s="236"/>
      <c r="G41" s="236"/>
      <c r="H41" s="236"/>
    </row>
    <row r="42" spans="1:8" x14ac:dyDescent="0.25">
      <c r="A42" s="236"/>
      <c r="B42" s="236"/>
      <c r="C42" s="236"/>
      <c r="D42" s="236"/>
      <c r="E42" s="236"/>
      <c r="F42" s="236"/>
      <c r="G42" s="236"/>
      <c r="H42" s="236"/>
    </row>
    <row r="43" spans="1:8" x14ac:dyDescent="0.25">
      <c r="A43" s="236"/>
      <c r="B43" s="236"/>
      <c r="C43" s="236"/>
      <c r="D43" s="236"/>
      <c r="E43" s="236"/>
      <c r="F43" s="236"/>
      <c r="G43" s="236"/>
      <c r="H43" s="236"/>
    </row>
    <row r="44" spans="1:8" x14ac:dyDescent="0.25">
      <c r="A44" s="236"/>
      <c r="B44" s="236"/>
      <c r="C44" s="236"/>
      <c r="D44" s="236"/>
      <c r="E44" s="236"/>
      <c r="F44" s="236"/>
      <c r="G44" s="236"/>
      <c r="H44" s="236"/>
    </row>
    <row r="45" spans="1:8" x14ac:dyDescent="0.25">
      <c r="A45" s="236"/>
      <c r="B45" s="236"/>
      <c r="C45" s="236"/>
      <c r="D45" s="236"/>
      <c r="E45" s="236"/>
      <c r="F45" s="236"/>
      <c r="G45" s="236"/>
      <c r="H45" s="236"/>
    </row>
    <row r="46" spans="1:8" x14ac:dyDescent="0.25">
      <c r="A46" s="236"/>
      <c r="B46" s="236"/>
      <c r="C46" s="236"/>
      <c r="D46" s="236"/>
      <c r="E46" s="236"/>
      <c r="F46" s="236"/>
      <c r="G46" s="236"/>
      <c r="H46" s="236"/>
    </row>
    <row r="47" spans="1:8" x14ac:dyDescent="0.25">
      <c r="A47" s="236"/>
      <c r="B47" s="236"/>
      <c r="C47" s="236"/>
      <c r="D47" s="236"/>
      <c r="E47" s="236"/>
      <c r="F47" s="236"/>
      <c r="G47" s="236"/>
      <c r="H47" s="236"/>
    </row>
    <row r="48" spans="1:8" x14ac:dyDescent="0.25">
      <c r="A48" s="236"/>
      <c r="B48" s="236"/>
      <c r="C48" s="236"/>
      <c r="D48" s="236"/>
      <c r="E48" s="236"/>
      <c r="F48" s="236"/>
      <c r="G48" s="236"/>
      <c r="H48" s="236"/>
    </row>
    <row r="49" spans="1:8" x14ac:dyDescent="0.25">
      <c r="A49" s="236"/>
      <c r="B49" s="236"/>
      <c r="C49" s="236"/>
      <c r="D49" s="236"/>
      <c r="E49" s="236"/>
      <c r="F49" s="236"/>
      <c r="G49" s="236"/>
      <c r="H49" s="236"/>
    </row>
    <row r="50" spans="1:8" x14ac:dyDescent="0.25">
      <c r="A50" s="236"/>
      <c r="B50" s="236"/>
      <c r="C50" s="236"/>
      <c r="D50" s="236"/>
      <c r="E50" s="236"/>
      <c r="F50" s="236"/>
      <c r="G50" s="236"/>
      <c r="H50" s="236"/>
    </row>
    <row r="51" spans="1:8" x14ac:dyDescent="0.25">
      <c r="A51" s="236"/>
      <c r="B51" s="236"/>
      <c r="C51" s="236"/>
      <c r="D51" s="236"/>
      <c r="E51" s="236"/>
      <c r="F51" s="236"/>
      <c r="G51" s="236"/>
      <c r="H51" s="236"/>
    </row>
    <row r="52" spans="1:8" x14ac:dyDescent="0.25">
      <c r="A52" s="236"/>
      <c r="B52" s="236"/>
      <c r="C52" s="236"/>
      <c r="D52" s="236"/>
      <c r="E52" s="236"/>
      <c r="F52" s="236"/>
      <c r="G52" s="236"/>
      <c r="H52" s="236"/>
    </row>
    <row r="53" spans="1:8" x14ac:dyDescent="0.25">
      <c r="A53" s="236"/>
      <c r="B53" s="236"/>
      <c r="C53" s="236"/>
      <c r="D53" s="236"/>
      <c r="E53" s="236"/>
      <c r="F53" s="236"/>
      <c r="G53" s="236"/>
      <c r="H53" s="236"/>
    </row>
    <row r="54" spans="1:8" x14ac:dyDescent="0.25">
      <c r="A54" s="236"/>
      <c r="B54" s="236"/>
      <c r="C54" s="236"/>
      <c r="D54" s="236"/>
      <c r="E54" s="236"/>
      <c r="F54" s="236"/>
      <c r="G54" s="236"/>
      <c r="H54" s="236"/>
    </row>
    <row r="55" spans="1:8" x14ac:dyDescent="0.25">
      <c r="A55" s="236"/>
      <c r="B55" s="236"/>
      <c r="C55" s="236"/>
      <c r="D55" s="236"/>
      <c r="E55" s="236"/>
      <c r="F55" s="236"/>
      <c r="G55" s="236"/>
      <c r="H55" s="236"/>
    </row>
    <row r="56" spans="1:8" x14ac:dyDescent="0.25">
      <c r="A56" s="236"/>
      <c r="B56" s="236"/>
      <c r="C56" s="236"/>
      <c r="D56" s="236"/>
      <c r="E56" s="236"/>
      <c r="F56" s="236"/>
      <c r="G56" s="236"/>
      <c r="H56" s="236"/>
    </row>
    <row r="57" spans="1:8" x14ac:dyDescent="0.25">
      <c r="A57" s="236"/>
      <c r="B57" s="236"/>
      <c r="C57" s="236"/>
      <c r="D57" s="236"/>
      <c r="E57" s="236"/>
      <c r="F57" s="236"/>
      <c r="G57" s="236"/>
      <c r="H57" s="236"/>
    </row>
    <row r="58" spans="1:8" x14ac:dyDescent="0.25">
      <c r="A58" s="236"/>
      <c r="B58" s="236"/>
      <c r="C58" s="236"/>
      <c r="D58" s="236"/>
      <c r="E58" s="236"/>
      <c r="F58" s="236"/>
      <c r="G58" s="236"/>
      <c r="H58" s="236"/>
    </row>
    <row r="59" spans="1:8" x14ac:dyDescent="0.25">
      <c r="A59" s="236"/>
      <c r="B59" s="236"/>
      <c r="C59" s="236"/>
      <c r="D59" s="236"/>
      <c r="E59" s="236"/>
      <c r="F59" s="236"/>
      <c r="G59" s="236"/>
      <c r="H59" s="236"/>
    </row>
    <row r="60" spans="1:8" x14ac:dyDescent="0.25">
      <c r="A60" s="236"/>
      <c r="B60" s="236"/>
      <c r="C60" s="236"/>
      <c r="D60" s="236"/>
      <c r="E60" s="236"/>
      <c r="F60" s="236"/>
      <c r="G60" s="236"/>
      <c r="H60" s="236"/>
    </row>
  </sheetData>
  <mergeCells count="1">
    <mergeCell ref="A4:H60"/>
  </mergeCells>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J35"/>
  <sheetViews>
    <sheetView workbookViewId="0">
      <selection activeCell="A4" sqref="A4:H31"/>
    </sheetView>
  </sheetViews>
  <sheetFormatPr defaultColWidth="8.90625" defaultRowHeight="13.8" x14ac:dyDescent="0.25"/>
  <cols>
    <col min="1" max="16384" width="8.90625" style="13"/>
  </cols>
  <sheetData>
    <row r="1" spans="1:10" x14ac:dyDescent="0.25">
      <c r="A1" s="7" t="s">
        <v>501</v>
      </c>
      <c r="J1" s="7"/>
    </row>
    <row r="2" spans="1:10" ht="15" x14ac:dyDescent="0.25">
      <c r="J2" s="9" t="s">
        <v>2</v>
      </c>
    </row>
    <row r="3" spans="1:10" ht="15" x14ac:dyDescent="0.25">
      <c r="J3" s="9" t="s">
        <v>3</v>
      </c>
    </row>
    <row r="4" spans="1:10" x14ac:dyDescent="0.25">
      <c r="A4" s="237" t="s">
        <v>500</v>
      </c>
      <c r="B4" s="238"/>
      <c r="C4" s="238"/>
      <c r="D4" s="238"/>
      <c r="E4" s="238"/>
      <c r="F4" s="238"/>
      <c r="G4" s="238"/>
      <c r="H4" s="238"/>
    </row>
    <row r="5" spans="1:10" x14ac:dyDescent="0.25">
      <c r="A5" s="238"/>
      <c r="B5" s="238"/>
      <c r="C5" s="238"/>
      <c r="D5" s="238"/>
      <c r="E5" s="238"/>
      <c r="F5" s="238"/>
      <c r="G5" s="238"/>
      <c r="H5" s="238"/>
    </row>
    <row r="6" spans="1:10" x14ac:dyDescent="0.25">
      <c r="A6" s="238"/>
      <c r="B6" s="238"/>
      <c r="C6" s="238"/>
      <c r="D6" s="238"/>
      <c r="E6" s="238"/>
      <c r="F6" s="238"/>
      <c r="G6" s="238"/>
      <c r="H6" s="238"/>
    </row>
    <row r="7" spans="1:10" x14ac:dyDescent="0.25">
      <c r="A7" s="238"/>
      <c r="B7" s="238"/>
      <c r="C7" s="238"/>
      <c r="D7" s="238"/>
      <c r="E7" s="238"/>
      <c r="F7" s="238"/>
      <c r="G7" s="238"/>
      <c r="H7" s="238"/>
    </row>
    <row r="8" spans="1:10" x14ac:dyDescent="0.25">
      <c r="A8" s="238"/>
      <c r="B8" s="238"/>
      <c r="C8" s="238"/>
      <c r="D8" s="238"/>
      <c r="E8" s="238"/>
      <c r="F8" s="238"/>
      <c r="G8" s="238"/>
      <c r="H8" s="238"/>
    </row>
    <row r="9" spans="1:10" x14ac:dyDescent="0.25">
      <c r="A9" s="238"/>
      <c r="B9" s="238"/>
      <c r="C9" s="238"/>
      <c r="D9" s="238"/>
      <c r="E9" s="238"/>
      <c r="F9" s="238"/>
      <c r="G9" s="238"/>
      <c r="H9" s="238"/>
    </row>
    <row r="10" spans="1:10" x14ac:dyDescent="0.25">
      <c r="A10" s="238"/>
      <c r="B10" s="238"/>
      <c r="C10" s="238"/>
      <c r="D10" s="238"/>
      <c r="E10" s="238"/>
      <c r="F10" s="238"/>
      <c r="G10" s="238"/>
      <c r="H10" s="238"/>
    </row>
    <row r="11" spans="1:10" x14ac:dyDescent="0.25">
      <c r="A11" s="238"/>
      <c r="B11" s="238"/>
      <c r="C11" s="238"/>
      <c r="D11" s="238"/>
      <c r="E11" s="238"/>
      <c r="F11" s="238"/>
      <c r="G11" s="238"/>
      <c r="H11" s="238"/>
    </row>
    <row r="12" spans="1:10" x14ac:dyDescent="0.25">
      <c r="A12" s="238"/>
      <c r="B12" s="238"/>
      <c r="C12" s="238"/>
      <c r="D12" s="238"/>
      <c r="E12" s="238"/>
      <c r="F12" s="238"/>
      <c r="G12" s="238"/>
      <c r="H12" s="238"/>
    </row>
    <row r="13" spans="1:10" x14ac:dyDescent="0.25">
      <c r="A13" s="238"/>
      <c r="B13" s="238"/>
      <c r="C13" s="238"/>
      <c r="D13" s="238"/>
      <c r="E13" s="238"/>
      <c r="F13" s="238"/>
      <c r="G13" s="238"/>
      <c r="H13" s="238"/>
    </row>
    <row r="14" spans="1:10" x14ac:dyDescent="0.25">
      <c r="A14" s="238"/>
      <c r="B14" s="238"/>
      <c r="C14" s="238"/>
      <c r="D14" s="238"/>
      <c r="E14" s="238"/>
      <c r="F14" s="238"/>
      <c r="G14" s="238"/>
      <c r="H14" s="238"/>
    </row>
    <row r="15" spans="1:10" x14ac:dyDescent="0.25">
      <c r="A15" s="238"/>
      <c r="B15" s="238"/>
      <c r="C15" s="238"/>
      <c r="D15" s="238"/>
      <c r="E15" s="238"/>
      <c r="F15" s="238"/>
      <c r="G15" s="238"/>
      <c r="H15" s="238"/>
    </row>
    <row r="16" spans="1:10" x14ac:dyDescent="0.25">
      <c r="A16" s="238"/>
      <c r="B16" s="238"/>
      <c r="C16" s="238"/>
      <c r="D16" s="238"/>
      <c r="E16" s="238"/>
      <c r="F16" s="238"/>
      <c r="G16" s="238"/>
      <c r="H16" s="238"/>
    </row>
    <row r="17" spans="1:8" x14ac:dyDescent="0.25">
      <c r="A17" s="238"/>
      <c r="B17" s="238"/>
      <c r="C17" s="238"/>
      <c r="D17" s="238"/>
      <c r="E17" s="238"/>
      <c r="F17" s="238"/>
      <c r="G17" s="238"/>
      <c r="H17" s="238"/>
    </row>
    <row r="18" spans="1:8" x14ac:dyDescent="0.25">
      <c r="A18" s="238"/>
      <c r="B18" s="238"/>
      <c r="C18" s="238"/>
      <c r="D18" s="238"/>
      <c r="E18" s="238"/>
      <c r="F18" s="238"/>
      <c r="G18" s="238"/>
      <c r="H18" s="238"/>
    </row>
    <row r="19" spans="1:8" x14ac:dyDescent="0.25">
      <c r="A19" s="238"/>
      <c r="B19" s="238"/>
      <c r="C19" s="238"/>
      <c r="D19" s="238"/>
      <c r="E19" s="238"/>
      <c r="F19" s="238"/>
      <c r="G19" s="238"/>
      <c r="H19" s="238"/>
    </row>
    <row r="20" spans="1:8" x14ac:dyDescent="0.25">
      <c r="A20" s="238"/>
      <c r="B20" s="238"/>
      <c r="C20" s="238"/>
      <c r="D20" s="238"/>
      <c r="E20" s="238"/>
      <c r="F20" s="238"/>
      <c r="G20" s="238"/>
      <c r="H20" s="238"/>
    </row>
    <row r="21" spans="1:8" x14ac:dyDescent="0.25">
      <c r="A21" s="238"/>
      <c r="B21" s="238"/>
      <c r="C21" s="238"/>
      <c r="D21" s="238"/>
      <c r="E21" s="238"/>
      <c r="F21" s="238"/>
      <c r="G21" s="238"/>
      <c r="H21" s="238"/>
    </row>
    <row r="22" spans="1:8" x14ac:dyDescent="0.25">
      <c r="A22" s="238"/>
      <c r="B22" s="238"/>
      <c r="C22" s="238"/>
      <c r="D22" s="238"/>
      <c r="E22" s="238"/>
      <c r="F22" s="238"/>
      <c r="G22" s="238"/>
      <c r="H22" s="238"/>
    </row>
    <row r="23" spans="1:8" x14ac:dyDescent="0.25">
      <c r="A23" s="238"/>
      <c r="B23" s="238"/>
      <c r="C23" s="238"/>
      <c r="D23" s="238"/>
      <c r="E23" s="238"/>
      <c r="F23" s="238"/>
      <c r="G23" s="238"/>
      <c r="H23" s="238"/>
    </row>
    <row r="24" spans="1:8" x14ac:dyDescent="0.25">
      <c r="A24" s="238"/>
      <c r="B24" s="238"/>
      <c r="C24" s="238"/>
      <c r="D24" s="238"/>
      <c r="E24" s="238"/>
      <c r="F24" s="238"/>
      <c r="G24" s="238"/>
      <c r="H24" s="238"/>
    </row>
    <row r="25" spans="1:8" x14ac:dyDescent="0.25">
      <c r="A25" s="238"/>
      <c r="B25" s="238"/>
      <c r="C25" s="238"/>
      <c r="D25" s="238"/>
      <c r="E25" s="238"/>
      <c r="F25" s="238"/>
      <c r="G25" s="238"/>
      <c r="H25" s="238"/>
    </row>
    <row r="26" spans="1:8" x14ac:dyDescent="0.25">
      <c r="A26" s="238"/>
      <c r="B26" s="238"/>
      <c r="C26" s="238"/>
      <c r="D26" s="238"/>
      <c r="E26" s="238"/>
      <c r="F26" s="238"/>
      <c r="G26" s="238"/>
      <c r="H26" s="238"/>
    </row>
    <row r="27" spans="1:8" x14ac:dyDescent="0.25">
      <c r="A27" s="238"/>
      <c r="B27" s="238"/>
      <c r="C27" s="238"/>
      <c r="D27" s="238"/>
      <c r="E27" s="238"/>
      <c r="F27" s="238"/>
      <c r="G27" s="238"/>
      <c r="H27" s="238"/>
    </row>
    <row r="28" spans="1:8" x14ac:dyDescent="0.25">
      <c r="A28" s="238"/>
      <c r="B28" s="238"/>
      <c r="C28" s="238"/>
      <c r="D28" s="238"/>
      <c r="E28" s="238"/>
      <c r="F28" s="238"/>
      <c r="G28" s="238"/>
      <c r="H28" s="238"/>
    </row>
    <row r="29" spans="1:8" x14ac:dyDescent="0.25">
      <c r="A29" s="238"/>
      <c r="B29" s="238"/>
      <c r="C29" s="238"/>
      <c r="D29" s="238"/>
      <c r="E29" s="238"/>
      <c r="F29" s="238"/>
      <c r="G29" s="238"/>
      <c r="H29" s="238"/>
    </row>
    <row r="30" spans="1:8" x14ac:dyDescent="0.25">
      <c r="A30" s="238"/>
      <c r="B30" s="238"/>
      <c r="C30" s="238"/>
      <c r="D30" s="238"/>
      <c r="E30" s="238"/>
      <c r="F30" s="238"/>
      <c r="G30" s="238"/>
      <c r="H30" s="238"/>
    </row>
    <row r="31" spans="1:8" x14ac:dyDescent="0.25">
      <c r="A31" s="238"/>
      <c r="B31" s="238"/>
      <c r="C31" s="238"/>
      <c r="D31" s="238"/>
      <c r="E31" s="238"/>
      <c r="F31" s="238"/>
      <c r="G31" s="238"/>
      <c r="H31" s="238"/>
    </row>
    <row r="32" spans="1:8" x14ac:dyDescent="0.25">
      <c r="A32" s="125"/>
      <c r="B32" s="125"/>
      <c r="C32" s="125"/>
      <c r="D32" s="125"/>
      <c r="E32" s="125"/>
      <c r="F32" s="125"/>
      <c r="G32" s="125"/>
      <c r="H32" s="125"/>
    </row>
    <row r="33" spans="1:8" x14ac:dyDescent="0.25">
      <c r="A33" s="125"/>
      <c r="B33" s="125"/>
      <c r="C33" s="125"/>
      <c r="D33" s="125"/>
      <c r="E33" s="125"/>
      <c r="F33" s="125"/>
      <c r="G33" s="125"/>
      <c r="H33" s="125"/>
    </row>
    <row r="34" spans="1:8" x14ac:dyDescent="0.25">
      <c r="A34" s="125"/>
      <c r="B34" s="125"/>
      <c r="C34" s="125"/>
      <c r="D34" s="125"/>
      <c r="E34" s="125"/>
      <c r="F34" s="125"/>
      <c r="G34" s="125"/>
      <c r="H34" s="125"/>
    </row>
    <row r="35" spans="1:8" x14ac:dyDescent="0.25">
      <c r="A35" s="125"/>
      <c r="B35" s="125"/>
      <c r="C35" s="125"/>
      <c r="D35" s="125"/>
      <c r="E35" s="125"/>
      <c r="F35" s="125"/>
      <c r="G35" s="125"/>
      <c r="H35" s="125"/>
    </row>
  </sheetData>
  <mergeCells count="1">
    <mergeCell ref="A4:H31"/>
  </mergeCells>
  <hyperlinks>
    <hyperlink ref="J2" location="Contents!A1" display="Contents" xr:uid="{5C111C3F-C19C-4453-9641-86E9D439CD4E}"/>
    <hyperlink ref="J3" location="Notes!A1" display="Notes" xr:uid="{A903DD9F-6F40-41B5-9F8B-1CB627CBA1E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15"/>
  <sheetViews>
    <sheetView workbookViewId="0">
      <selection activeCell="A4" sqref="A4:H15"/>
    </sheetView>
  </sheetViews>
  <sheetFormatPr defaultColWidth="8.90625" defaultRowHeight="13.8" x14ac:dyDescent="0.25"/>
  <cols>
    <col min="1" max="16384" width="8.90625" style="13"/>
  </cols>
  <sheetData>
    <row r="1" spans="1:10" x14ac:dyDescent="0.25">
      <c r="A1" s="7" t="s">
        <v>504</v>
      </c>
      <c r="J1" s="7"/>
    </row>
    <row r="2" spans="1:10" ht="15" x14ac:dyDescent="0.25">
      <c r="J2" s="9" t="s">
        <v>2</v>
      </c>
    </row>
    <row r="3" spans="1:10" ht="15" x14ac:dyDescent="0.25">
      <c r="J3" s="9" t="s">
        <v>3</v>
      </c>
    </row>
    <row r="4" spans="1:10" x14ac:dyDescent="0.25">
      <c r="A4" s="220" t="s">
        <v>503</v>
      </c>
      <c r="B4" s="236"/>
      <c r="C4" s="236"/>
      <c r="D4" s="236"/>
      <c r="E4" s="236"/>
      <c r="F4" s="236"/>
      <c r="G4" s="236"/>
      <c r="H4" s="236"/>
    </row>
    <row r="5" spans="1:10" x14ac:dyDescent="0.25">
      <c r="A5" s="236"/>
      <c r="B5" s="236"/>
      <c r="C5" s="236"/>
      <c r="D5" s="236"/>
      <c r="E5" s="236"/>
      <c r="F5" s="236"/>
      <c r="G5" s="236"/>
      <c r="H5" s="236"/>
    </row>
    <row r="6" spans="1:10" x14ac:dyDescent="0.25">
      <c r="A6" s="236"/>
      <c r="B6" s="236"/>
      <c r="C6" s="236"/>
      <c r="D6" s="236"/>
      <c r="E6" s="236"/>
      <c r="F6" s="236"/>
      <c r="G6" s="236"/>
      <c r="H6" s="236"/>
    </row>
    <row r="7" spans="1:10" x14ac:dyDescent="0.25">
      <c r="A7" s="236"/>
      <c r="B7" s="236"/>
      <c r="C7" s="236"/>
      <c r="D7" s="236"/>
      <c r="E7" s="236"/>
      <c r="F7" s="236"/>
      <c r="G7" s="236"/>
      <c r="H7" s="236"/>
    </row>
    <row r="8" spans="1:10" x14ac:dyDescent="0.25">
      <c r="A8" s="236"/>
      <c r="B8" s="236"/>
      <c r="C8" s="236"/>
      <c r="D8" s="236"/>
      <c r="E8" s="236"/>
      <c r="F8" s="236"/>
      <c r="G8" s="236"/>
      <c r="H8" s="236"/>
    </row>
    <row r="9" spans="1:10" x14ac:dyDescent="0.25">
      <c r="A9" s="236"/>
      <c r="B9" s="236"/>
      <c r="C9" s="236"/>
      <c r="D9" s="236"/>
      <c r="E9" s="236"/>
      <c r="F9" s="236"/>
      <c r="G9" s="236"/>
      <c r="H9" s="236"/>
    </row>
    <row r="10" spans="1:10" x14ac:dyDescent="0.25">
      <c r="A10" s="236"/>
      <c r="B10" s="236"/>
      <c r="C10" s="236"/>
      <c r="D10" s="236"/>
      <c r="E10" s="236"/>
      <c r="F10" s="236"/>
      <c r="G10" s="236"/>
      <c r="H10" s="236"/>
    </row>
    <row r="11" spans="1:10" x14ac:dyDescent="0.25">
      <c r="A11" s="236"/>
      <c r="B11" s="236"/>
      <c r="C11" s="236"/>
      <c r="D11" s="236"/>
      <c r="E11" s="236"/>
      <c r="F11" s="236"/>
      <c r="G11" s="236"/>
      <c r="H11" s="236"/>
    </row>
    <row r="12" spans="1:10" x14ac:dyDescent="0.25">
      <c r="A12" s="236"/>
      <c r="B12" s="236"/>
      <c r="C12" s="236"/>
      <c r="D12" s="236"/>
      <c r="E12" s="236"/>
      <c r="F12" s="236"/>
      <c r="G12" s="236"/>
      <c r="H12" s="236"/>
    </row>
    <row r="13" spans="1:10" x14ac:dyDescent="0.25">
      <c r="A13" s="236"/>
      <c r="B13" s="236"/>
      <c r="C13" s="236"/>
      <c r="D13" s="236"/>
      <c r="E13" s="236"/>
      <c r="F13" s="236"/>
      <c r="G13" s="236"/>
      <c r="H13" s="236"/>
    </row>
    <row r="14" spans="1:10" x14ac:dyDescent="0.25">
      <c r="A14" s="236"/>
      <c r="B14" s="236"/>
      <c r="C14" s="236"/>
      <c r="D14" s="236"/>
      <c r="E14" s="236"/>
      <c r="F14" s="236"/>
      <c r="G14" s="236"/>
      <c r="H14" s="236"/>
    </row>
    <row r="15" spans="1:10" x14ac:dyDescent="0.25">
      <c r="A15" s="236"/>
      <c r="B15" s="236"/>
      <c r="C15" s="236"/>
      <c r="D15" s="236"/>
      <c r="E15" s="236"/>
      <c r="F15" s="236"/>
      <c r="G15" s="236"/>
      <c r="H15" s="236"/>
    </row>
  </sheetData>
  <mergeCells count="1">
    <mergeCell ref="A4:H15"/>
  </mergeCells>
  <hyperlinks>
    <hyperlink ref="J2" location="Contents!A1" display="Contents" xr:uid="{77A69D3B-03ED-453D-9910-50DFD81E53AD}"/>
    <hyperlink ref="J3" location="Notes!A1" display="Notes" xr:uid="{97D39EA8-167C-46A1-B4C7-DD056F64D6C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FBE4-E8F8-4BE8-90F5-C3F0417871ED}">
  <dimension ref="A1:M127"/>
  <sheetViews>
    <sheetView zoomScaleNormal="100" workbookViewId="0">
      <selection activeCell="F10" sqref="F10"/>
    </sheetView>
  </sheetViews>
  <sheetFormatPr defaultColWidth="8.90625" defaultRowHeight="15" x14ac:dyDescent="0.25"/>
  <cols>
    <col min="1" max="1" width="30.08984375" style="199" customWidth="1"/>
    <col min="2" max="4" width="12.453125" style="22" customWidth="1"/>
    <col min="5" max="5" width="3.81640625" style="30" customWidth="1"/>
    <col min="6" max="8" width="12.453125" style="22" customWidth="1"/>
    <col min="9" max="9" width="3.81640625" style="30" customWidth="1"/>
    <col min="10" max="12" width="11" style="6" customWidth="1"/>
    <col min="13" max="16384" width="8.90625" style="6"/>
  </cols>
  <sheetData>
    <row r="1" spans="1:13" ht="16.2" x14ac:dyDescent="0.25">
      <c r="A1" s="190" t="s">
        <v>514</v>
      </c>
      <c r="M1" s="7"/>
    </row>
    <row r="2" spans="1:13" ht="15.6" x14ac:dyDescent="0.3">
      <c r="A2" s="191" t="s">
        <v>547</v>
      </c>
      <c r="M2" s="9" t="s">
        <v>2</v>
      </c>
    </row>
    <row r="3" spans="1:13" ht="15.6" x14ac:dyDescent="0.3">
      <c r="A3" s="191"/>
      <c r="M3" s="9" t="s">
        <v>3</v>
      </c>
    </row>
    <row r="4" spans="1:13" x14ac:dyDescent="0.25">
      <c r="A4" s="192"/>
    </row>
    <row r="5" spans="1:13" ht="15.75" customHeight="1" thickBot="1" x14ac:dyDescent="0.3">
      <c r="A5" s="192"/>
      <c r="B5" s="224">
        <v>2018</v>
      </c>
      <c r="C5" s="224"/>
      <c r="D5" s="224"/>
      <c r="E5" s="31"/>
      <c r="F5" s="224">
        <v>2019</v>
      </c>
      <c r="G5" s="224"/>
      <c r="H5" s="224"/>
      <c r="I5" s="31"/>
      <c r="J5" s="225" t="s">
        <v>549</v>
      </c>
      <c r="K5" s="225"/>
      <c r="L5" s="225"/>
    </row>
    <row r="6" spans="1:13" ht="28.2" thickBot="1" x14ac:dyDescent="0.3">
      <c r="A6" s="193" t="s">
        <v>49</v>
      </c>
      <c r="B6" s="29" t="s">
        <v>23</v>
      </c>
      <c r="C6" s="29" t="s">
        <v>24</v>
      </c>
      <c r="D6" s="23" t="s">
        <v>25</v>
      </c>
      <c r="E6" s="23"/>
      <c r="F6" s="29" t="s">
        <v>23</v>
      </c>
      <c r="G6" s="29" t="s">
        <v>24</v>
      </c>
      <c r="H6" s="23" t="s">
        <v>25</v>
      </c>
      <c r="I6" s="23"/>
      <c r="J6" s="29" t="s">
        <v>23</v>
      </c>
      <c r="K6" s="29" t="s">
        <v>24</v>
      </c>
      <c r="L6" s="23" t="s">
        <v>25</v>
      </c>
    </row>
    <row r="7" spans="1:13" x14ac:dyDescent="0.25">
      <c r="A7" s="194"/>
      <c r="B7" s="25"/>
      <c r="C7" s="25"/>
      <c r="D7" s="25"/>
      <c r="E7" s="24"/>
      <c r="F7" s="24"/>
      <c r="G7" s="24"/>
      <c r="H7" s="24"/>
      <c r="I7" s="24"/>
      <c r="J7" s="24"/>
      <c r="K7" s="24"/>
      <c r="L7" s="24"/>
    </row>
    <row r="8" spans="1:13" x14ac:dyDescent="0.25">
      <c r="A8" s="194" t="s">
        <v>4</v>
      </c>
      <c r="B8" s="49">
        <f>SUM(B10:B122)</f>
        <v>8089</v>
      </c>
      <c r="C8" s="49">
        <f>SUM(C10:C122)</f>
        <v>6162</v>
      </c>
      <c r="D8" s="49">
        <f>SUM(D10:D122)</f>
        <v>2981</v>
      </c>
      <c r="E8" s="49"/>
      <c r="F8" s="49">
        <f>SUM(F10:F122)</f>
        <v>7248</v>
      </c>
      <c r="G8" s="49">
        <f>SUM(G10:G122)</f>
        <v>5406</v>
      </c>
      <c r="H8" s="49">
        <f>SUM(H10:H122)</f>
        <v>2913</v>
      </c>
      <c r="I8" s="45"/>
      <c r="J8" s="46">
        <f>(F8-B8)/B8 *100</f>
        <v>-10.396835208307579</v>
      </c>
      <c r="K8" s="46">
        <f t="shared" ref="K8:L8" si="0">(G8-C8)/C8 *100</f>
        <v>-12.268743914313534</v>
      </c>
      <c r="L8" s="46">
        <f t="shared" si="0"/>
        <v>-2.2811137202281113</v>
      </c>
    </row>
    <row r="9" spans="1:13" x14ac:dyDescent="0.25">
      <c r="A9" s="189"/>
      <c r="B9" s="25"/>
      <c r="C9" s="25"/>
      <c r="D9" s="25"/>
      <c r="E9" s="25"/>
      <c r="F9" s="25"/>
      <c r="G9" s="25"/>
      <c r="H9" s="25"/>
      <c r="I9" s="25"/>
      <c r="J9" s="35"/>
      <c r="K9" s="35"/>
      <c r="L9" s="35"/>
    </row>
    <row r="10" spans="1:13" x14ac:dyDescent="0.25">
      <c r="A10" s="189" t="s">
        <v>577</v>
      </c>
      <c r="B10" s="44">
        <v>81</v>
      </c>
      <c r="C10" s="44">
        <v>18</v>
      </c>
      <c r="D10" s="44">
        <v>0</v>
      </c>
      <c r="E10" s="25"/>
      <c r="F10" s="44">
        <v>60</v>
      </c>
      <c r="G10" s="44">
        <v>12</v>
      </c>
      <c r="H10" s="44">
        <v>0</v>
      </c>
      <c r="I10" s="25"/>
      <c r="J10" s="35">
        <f>IF(B10=0,"-",(F10-B10)/B10*100)</f>
        <v>-25.925925925925924</v>
      </c>
      <c r="K10" s="35">
        <f>IF(C10=0,"-",(G10-C10)/C10*100)</f>
        <v>-33.333333333333329</v>
      </c>
      <c r="L10" s="35" t="str">
        <f t="shared" ref="L10" si="1">IF(D10=0,"-",(H10-D10)/D10*100)</f>
        <v>-</v>
      </c>
    </row>
    <row r="11" spans="1:13" x14ac:dyDescent="0.25">
      <c r="A11" s="189" t="s">
        <v>578</v>
      </c>
      <c r="B11" s="44">
        <v>0</v>
      </c>
      <c r="C11" s="44">
        <v>0</v>
      </c>
      <c r="D11" s="44">
        <v>0</v>
      </c>
      <c r="E11" s="25"/>
      <c r="F11" s="44">
        <v>1</v>
      </c>
      <c r="G11" s="44">
        <v>0</v>
      </c>
      <c r="H11" s="44">
        <v>0</v>
      </c>
      <c r="I11" s="25"/>
      <c r="J11" s="35" t="str">
        <f t="shared" ref="J11:J22" si="2">IF(B11=0,"-",(F11-B11)/B11*100)</f>
        <v>-</v>
      </c>
      <c r="K11" s="35" t="str">
        <f>IF(C11=0,"-",(G11-C11)/C11*100)</f>
        <v>-</v>
      </c>
      <c r="L11" s="35" t="str">
        <f t="shared" ref="L11:L22" si="3">IF(D11=0,"-",(H11-D11)/D11*100)</f>
        <v>-</v>
      </c>
    </row>
    <row r="12" spans="1:13" x14ac:dyDescent="0.25">
      <c r="A12" s="189" t="s">
        <v>580</v>
      </c>
      <c r="B12" s="44">
        <v>122</v>
      </c>
      <c r="C12" s="44">
        <v>102</v>
      </c>
      <c r="D12" s="44">
        <v>43</v>
      </c>
      <c r="E12" s="25"/>
      <c r="F12" s="44">
        <v>132</v>
      </c>
      <c r="G12" s="44">
        <v>110</v>
      </c>
      <c r="H12" s="44">
        <v>22</v>
      </c>
      <c r="I12" s="25"/>
      <c r="J12" s="35">
        <f t="shared" si="2"/>
        <v>8.1967213114754092</v>
      </c>
      <c r="K12" s="35">
        <f>IF(C12=0,"-",(G12-C12)/C12*100)</f>
        <v>7.8431372549019605</v>
      </c>
      <c r="L12" s="35">
        <f t="shared" si="3"/>
        <v>-48.837209302325576</v>
      </c>
    </row>
    <row r="13" spans="1:13" x14ac:dyDescent="0.25">
      <c r="A13" s="189" t="s">
        <v>581</v>
      </c>
      <c r="B13" s="44">
        <v>37</v>
      </c>
      <c r="C13" s="44">
        <v>34</v>
      </c>
      <c r="D13" s="44">
        <v>8</v>
      </c>
      <c r="E13" s="25"/>
      <c r="F13" s="44">
        <v>9</v>
      </c>
      <c r="G13" s="44">
        <v>31</v>
      </c>
      <c r="H13" s="44">
        <v>8</v>
      </c>
      <c r="I13" s="25"/>
      <c r="J13" s="35">
        <f t="shared" si="2"/>
        <v>-75.675675675675677</v>
      </c>
      <c r="K13" s="35">
        <f t="shared" ref="K13:K22" si="4">IF(C13=0,"-",(G13-C13)/C13*100)</f>
        <v>-8.8235294117647065</v>
      </c>
      <c r="L13" s="35">
        <f t="shared" si="3"/>
        <v>0</v>
      </c>
    </row>
    <row r="14" spans="1:13" x14ac:dyDescent="0.25">
      <c r="A14" s="189" t="s">
        <v>718</v>
      </c>
      <c r="B14" s="44">
        <v>1</v>
      </c>
      <c r="C14" s="44">
        <v>0</v>
      </c>
      <c r="D14" s="44">
        <v>0</v>
      </c>
      <c r="E14" s="25"/>
      <c r="F14" s="44">
        <v>0</v>
      </c>
      <c r="G14" s="44">
        <v>0</v>
      </c>
      <c r="H14" s="44">
        <v>0</v>
      </c>
      <c r="I14" s="25"/>
      <c r="J14" s="35">
        <f t="shared" si="2"/>
        <v>-100</v>
      </c>
      <c r="K14" s="35" t="str">
        <f t="shared" si="4"/>
        <v>-</v>
      </c>
      <c r="L14" s="35" t="str">
        <f t="shared" si="3"/>
        <v>-</v>
      </c>
    </row>
    <row r="15" spans="1:13" x14ac:dyDescent="0.25">
      <c r="A15" s="189" t="s">
        <v>582</v>
      </c>
      <c r="B15" s="44">
        <v>2</v>
      </c>
      <c r="C15" s="44">
        <v>3</v>
      </c>
      <c r="D15" s="44">
        <v>1</v>
      </c>
      <c r="E15" s="25"/>
      <c r="F15" s="44">
        <v>1</v>
      </c>
      <c r="G15" s="44">
        <v>1</v>
      </c>
      <c r="H15" s="44">
        <v>0</v>
      </c>
      <c r="I15" s="25"/>
      <c r="J15" s="35">
        <f t="shared" si="2"/>
        <v>-50</v>
      </c>
      <c r="K15" s="35">
        <f t="shared" si="4"/>
        <v>-66.666666666666657</v>
      </c>
      <c r="L15" s="35">
        <f t="shared" si="3"/>
        <v>-100</v>
      </c>
    </row>
    <row r="16" spans="1:13" x14ac:dyDescent="0.25">
      <c r="A16" s="189" t="s">
        <v>583</v>
      </c>
      <c r="B16" s="44">
        <v>0</v>
      </c>
      <c r="C16" s="44">
        <v>0</v>
      </c>
      <c r="D16" s="44">
        <v>0</v>
      </c>
      <c r="E16" s="25"/>
      <c r="F16" s="44">
        <v>1</v>
      </c>
      <c r="G16" s="44">
        <v>0</v>
      </c>
      <c r="H16" s="44">
        <v>0</v>
      </c>
      <c r="I16" s="25"/>
      <c r="J16" s="35" t="str">
        <f t="shared" si="2"/>
        <v>-</v>
      </c>
      <c r="K16" s="35" t="str">
        <f t="shared" si="4"/>
        <v>-</v>
      </c>
      <c r="L16" s="35" t="str">
        <f t="shared" si="3"/>
        <v>-</v>
      </c>
    </row>
    <row r="17" spans="1:12" x14ac:dyDescent="0.25">
      <c r="A17" s="189" t="s">
        <v>584</v>
      </c>
      <c r="B17" s="44">
        <v>0</v>
      </c>
      <c r="C17" s="44">
        <v>0</v>
      </c>
      <c r="D17" s="44">
        <v>0</v>
      </c>
      <c r="E17" s="25"/>
      <c r="F17" s="44">
        <v>1</v>
      </c>
      <c r="G17" s="44">
        <v>0</v>
      </c>
      <c r="H17" s="44">
        <v>0</v>
      </c>
      <c r="I17" s="25"/>
      <c r="J17" s="35" t="str">
        <f t="shared" si="2"/>
        <v>-</v>
      </c>
      <c r="K17" s="35" t="str">
        <f t="shared" si="4"/>
        <v>-</v>
      </c>
      <c r="L17" s="35" t="str">
        <f t="shared" si="3"/>
        <v>-</v>
      </c>
    </row>
    <row r="18" spans="1:12" x14ac:dyDescent="0.25">
      <c r="A18" s="189" t="s">
        <v>585</v>
      </c>
      <c r="B18" s="44">
        <v>92</v>
      </c>
      <c r="C18" s="44">
        <v>45</v>
      </c>
      <c r="D18" s="44">
        <v>8</v>
      </c>
      <c r="E18" s="25"/>
      <c r="F18" s="44">
        <v>62</v>
      </c>
      <c r="G18" s="44">
        <v>85</v>
      </c>
      <c r="H18" s="44">
        <v>29</v>
      </c>
      <c r="I18" s="25"/>
      <c r="J18" s="35">
        <f t="shared" si="2"/>
        <v>-32.608695652173914</v>
      </c>
      <c r="K18" s="35">
        <f t="shared" si="4"/>
        <v>88.888888888888886</v>
      </c>
      <c r="L18" s="35">
        <f t="shared" si="3"/>
        <v>262.5</v>
      </c>
    </row>
    <row r="19" spans="1:12" x14ac:dyDescent="0.25">
      <c r="A19" s="189" t="s">
        <v>586</v>
      </c>
      <c r="B19" s="44">
        <v>1</v>
      </c>
      <c r="C19" s="44">
        <v>0</v>
      </c>
      <c r="D19" s="44">
        <v>0</v>
      </c>
      <c r="E19" s="25"/>
      <c r="F19" s="44">
        <v>0</v>
      </c>
      <c r="G19" s="44">
        <v>0</v>
      </c>
      <c r="H19" s="44">
        <v>0</v>
      </c>
      <c r="I19" s="25"/>
      <c r="J19" s="35">
        <f t="shared" si="2"/>
        <v>-100</v>
      </c>
      <c r="K19" s="35" t="str">
        <f t="shared" si="4"/>
        <v>-</v>
      </c>
      <c r="L19" s="35" t="str">
        <f t="shared" si="3"/>
        <v>-</v>
      </c>
    </row>
    <row r="20" spans="1:12" x14ac:dyDescent="0.25">
      <c r="A20" s="189" t="s">
        <v>587</v>
      </c>
      <c r="B20" s="44">
        <v>165</v>
      </c>
      <c r="C20" s="44">
        <v>15</v>
      </c>
      <c r="D20" s="44">
        <v>6</v>
      </c>
      <c r="E20" s="25"/>
      <c r="F20" s="44">
        <v>132</v>
      </c>
      <c r="G20" s="44">
        <v>24</v>
      </c>
      <c r="H20" s="44">
        <v>5</v>
      </c>
      <c r="I20" s="25"/>
      <c r="J20" s="35">
        <f t="shared" si="2"/>
        <v>-20</v>
      </c>
      <c r="K20" s="35">
        <f t="shared" si="4"/>
        <v>60</v>
      </c>
      <c r="L20" s="35">
        <f t="shared" si="3"/>
        <v>-16.666666666666664</v>
      </c>
    </row>
    <row r="21" spans="1:12" x14ac:dyDescent="0.25">
      <c r="A21" s="189" t="s">
        <v>588</v>
      </c>
      <c r="B21" s="44">
        <v>2</v>
      </c>
      <c r="C21" s="44">
        <v>1</v>
      </c>
      <c r="D21" s="44">
        <v>0</v>
      </c>
      <c r="E21" s="25"/>
      <c r="F21" s="44">
        <v>0</v>
      </c>
      <c r="G21" s="44">
        <v>0</v>
      </c>
      <c r="H21" s="44">
        <v>0</v>
      </c>
      <c r="I21" s="25"/>
      <c r="J21" s="35">
        <f t="shared" si="2"/>
        <v>-100</v>
      </c>
      <c r="K21" s="35">
        <f t="shared" si="4"/>
        <v>-100</v>
      </c>
      <c r="L21" s="35" t="str">
        <f t="shared" si="3"/>
        <v>-</v>
      </c>
    </row>
    <row r="22" spans="1:12" x14ac:dyDescent="0.25">
      <c r="A22" s="189" t="s">
        <v>589</v>
      </c>
      <c r="B22" s="44">
        <v>7</v>
      </c>
      <c r="C22" s="44">
        <v>0</v>
      </c>
      <c r="D22" s="44">
        <v>0</v>
      </c>
      <c r="E22" s="25"/>
      <c r="F22" s="44">
        <v>7</v>
      </c>
      <c r="G22" s="44">
        <v>3</v>
      </c>
      <c r="H22" s="44">
        <v>1</v>
      </c>
      <c r="I22" s="25"/>
      <c r="J22" s="35">
        <f t="shared" si="2"/>
        <v>0</v>
      </c>
      <c r="K22" s="35" t="str">
        <f t="shared" si="4"/>
        <v>-</v>
      </c>
      <c r="L22" s="35" t="str">
        <f t="shared" si="3"/>
        <v>-</v>
      </c>
    </row>
    <row r="23" spans="1:12" x14ac:dyDescent="0.25">
      <c r="A23" s="189" t="s">
        <v>720</v>
      </c>
      <c r="B23" s="44">
        <v>0</v>
      </c>
      <c r="C23" s="44">
        <v>0</v>
      </c>
      <c r="D23" s="44">
        <v>0</v>
      </c>
      <c r="E23" s="6"/>
      <c r="F23" s="44">
        <v>2</v>
      </c>
      <c r="G23" s="44">
        <v>0</v>
      </c>
      <c r="H23" s="44">
        <v>0</v>
      </c>
      <c r="I23" s="6"/>
      <c r="J23" s="35" t="str">
        <f t="shared" ref="J23:J86" si="5">IF(B23=0,"-",(F23-B23)/B23*100)</f>
        <v>-</v>
      </c>
      <c r="K23" s="35" t="str">
        <f t="shared" ref="K23:K86" si="6">IF(C23=0,"-",(G23-C23)/C23*100)</f>
        <v>-</v>
      </c>
      <c r="L23" s="35" t="str">
        <f t="shared" ref="L23:L86" si="7">IF(D23=0,"-",(H23-D23)/D23*100)</f>
        <v>-</v>
      </c>
    </row>
    <row r="24" spans="1:12" x14ac:dyDescent="0.25">
      <c r="A24" s="189" t="s">
        <v>590</v>
      </c>
      <c r="B24" s="44">
        <v>16</v>
      </c>
      <c r="C24" s="44">
        <v>4</v>
      </c>
      <c r="D24" s="44">
        <v>4</v>
      </c>
      <c r="E24" s="32"/>
      <c r="F24" s="44">
        <v>15</v>
      </c>
      <c r="G24" s="44">
        <v>8</v>
      </c>
      <c r="H24" s="44">
        <v>4</v>
      </c>
      <c r="I24" s="6"/>
      <c r="J24" s="35">
        <f t="shared" si="5"/>
        <v>-6.25</v>
      </c>
      <c r="K24" s="35">
        <f t="shared" si="6"/>
        <v>100</v>
      </c>
      <c r="L24" s="35">
        <f t="shared" si="7"/>
        <v>0</v>
      </c>
    </row>
    <row r="25" spans="1:12" x14ac:dyDescent="0.25">
      <c r="A25" s="189" t="s">
        <v>591</v>
      </c>
      <c r="B25" s="44">
        <v>12</v>
      </c>
      <c r="C25" s="44">
        <v>6</v>
      </c>
      <c r="D25" s="44">
        <v>44</v>
      </c>
      <c r="F25" s="44">
        <v>8</v>
      </c>
      <c r="G25" s="44">
        <v>6</v>
      </c>
      <c r="H25" s="44">
        <v>30</v>
      </c>
      <c r="J25" s="35">
        <f t="shared" si="5"/>
        <v>-33.333333333333329</v>
      </c>
      <c r="K25" s="35">
        <f t="shared" si="6"/>
        <v>0</v>
      </c>
      <c r="L25" s="35">
        <f t="shared" si="7"/>
        <v>-31.818181818181817</v>
      </c>
    </row>
    <row r="26" spans="1:12" x14ac:dyDescent="0.25">
      <c r="A26" s="189" t="s">
        <v>593</v>
      </c>
      <c r="B26" s="44">
        <v>2</v>
      </c>
      <c r="C26" s="44">
        <v>1</v>
      </c>
      <c r="D26" s="44">
        <v>1</v>
      </c>
      <c r="F26" s="44">
        <v>1</v>
      </c>
      <c r="G26" s="44">
        <v>0</v>
      </c>
      <c r="H26" s="44">
        <v>0</v>
      </c>
      <c r="J26" s="35">
        <f t="shared" si="5"/>
        <v>-50</v>
      </c>
      <c r="K26" s="35">
        <f t="shared" si="6"/>
        <v>-100</v>
      </c>
      <c r="L26" s="35">
        <f t="shared" si="7"/>
        <v>-100</v>
      </c>
    </row>
    <row r="27" spans="1:12" x14ac:dyDescent="0.25">
      <c r="A27" s="189" t="s">
        <v>595</v>
      </c>
      <c r="B27" s="44">
        <v>183</v>
      </c>
      <c r="C27" s="44">
        <v>68</v>
      </c>
      <c r="D27" s="44">
        <v>29</v>
      </c>
      <c r="F27" s="44">
        <v>171</v>
      </c>
      <c r="G27" s="44">
        <v>89</v>
      </c>
      <c r="H27" s="44">
        <v>36</v>
      </c>
      <c r="J27" s="35">
        <f t="shared" si="5"/>
        <v>-6.557377049180328</v>
      </c>
      <c r="K27" s="35">
        <f t="shared" si="6"/>
        <v>30.882352941176471</v>
      </c>
      <c r="L27" s="35">
        <f t="shared" si="7"/>
        <v>24.137931034482758</v>
      </c>
    </row>
    <row r="28" spans="1:12" x14ac:dyDescent="0.25">
      <c r="A28" s="189" t="s">
        <v>596</v>
      </c>
      <c r="B28" s="44">
        <v>7</v>
      </c>
      <c r="C28" s="44">
        <v>2</v>
      </c>
      <c r="D28" s="44">
        <v>2</v>
      </c>
      <c r="F28" s="44">
        <v>7</v>
      </c>
      <c r="G28" s="44">
        <v>1</v>
      </c>
      <c r="H28" s="44">
        <v>1</v>
      </c>
      <c r="J28" s="35">
        <f t="shared" si="5"/>
        <v>0</v>
      </c>
      <c r="K28" s="35">
        <f t="shared" si="6"/>
        <v>-50</v>
      </c>
      <c r="L28" s="35">
        <f t="shared" si="7"/>
        <v>-50</v>
      </c>
    </row>
    <row r="29" spans="1:12" x14ac:dyDescent="0.25">
      <c r="A29" s="189" t="s">
        <v>597</v>
      </c>
      <c r="B29" s="44">
        <v>20</v>
      </c>
      <c r="C29" s="44">
        <v>10</v>
      </c>
      <c r="D29" s="44">
        <v>4</v>
      </c>
      <c r="F29" s="44">
        <v>18</v>
      </c>
      <c r="G29" s="44">
        <v>7</v>
      </c>
      <c r="H29" s="44">
        <v>4</v>
      </c>
      <c r="J29" s="35">
        <f t="shared" si="5"/>
        <v>-10</v>
      </c>
      <c r="K29" s="35">
        <f t="shared" si="6"/>
        <v>-30</v>
      </c>
      <c r="L29" s="35">
        <f t="shared" si="7"/>
        <v>0</v>
      </c>
    </row>
    <row r="30" spans="1:12" x14ac:dyDescent="0.25">
      <c r="A30" s="189" t="s">
        <v>598</v>
      </c>
      <c r="B30" s="44">
        <v>2</v>
      </c>
      <c r="C30" s="44">
        <v>1</v>
      </c>
      <c r="D30" s="44">
        <v>1</v>
      </c>
      <c r="F30" s="44">
        <v>3</v>
      </c>
      <c r="G30" s="44">
        <v>1</v>
      </c>
      <c r="H30" s="44">
        <v>1</v>
      </c>
      <c r="J30" s="35">
        <f t="shared" si="5"/>
        <v>50</v>
      </c>
      <c r="K30" s="35">
        <f t="shared" si="6"/>
        <v>0</v>
      </c>
      <c r="L30" s="35">
        <f t="shared" si="7"/>
        <v>0</v>
      </c>
    </row>
    <row r="31" spans="1:12" x14ac:dyDescent="0.25">
      <c r="A31" s="189" t="s">
        <v>42</v>
      </c>
      <c r="B31" s="44">
        <v>1006</v>
      </c>
      <c r="C31" s="44">
        <v>356</v>
      </c>
      <c r="D31" s="44">
        <v>174</v>
      </c>
      <c r="F31" s="44">
        <v>775</v>
      </c>
      <c r="G31" s="44">
        <v>396</v>
      </c>
      <c r="H31" s="44">
        <v>190</v>
      </c>
      <c r="J31" s="35">
        <f t="shared" si="5"/>
        <v>-22.962226640159045</v>
      </c>
      <c r="K31" s="35">
        <f t="shared" si="6"/>
        <v>11.235955056179774</v>
      </c>
      <c r="L31" s="35">
        <f t="shared" si="7"/>
        <v>9.1954022988505741</v>
      </c>
    </row>
    <row r="32" spans="1:12" x14ac:dyDescent="0.25">
      <c r="A32" s="189" t="s">
        <v>602</v>
      </c>
      <c r="B32" s="44">
        <v>2</v>
      </c>
      <c r="C32" s="44">
        <v>1</v>
      </c>
      <c r="D32" s="44">
        <v>0</v>
      </c>
      <c r="F32" s="44">
        <v>0</v>
      </c>
      <c r="G32" s="44">
        <v>0</v>
      </c>
      <c r="H32" s="44">
        <v>0</v>
      </c>
      <c r="J32" s="35">
        <f t="shared" si="5"/>
        <v>-100</v>
      </c>
      <c r="K32" s="35">
        <f t="shared" si="6"/>
        <v>-100</v>
      </c>
      <c r="L32" s="35" t="str">
        <f t="shared" si="7"/>
        <v>-</v>
      </c>
    </row>
    <row r="33" spans="1:12" x14ac:dyDescent="0.25">
      <c r="A33" s="189" t="s">
        <v>603</v>
      </c>
      <c r="B33" s="44">
        <v>1</v>
      </c>
      <c r="C33" s="44">
        <v>0</v>
      </c>
      <c r="D33" s="44">
        <v>1</v>
      </c>
      <c r="F33" s="44">
        <v>0</v>
      </c>
      <c r="G33" s="44">
        <v>1</v>
      </c>
      <c r="H33" s="44">
        <v>1</v>
      </c>
      <c r="J33" s="35">
        <f t="shared" si="5"/>
        <v>-100</v>
      </c>
      <c r="K33" s="35" t="str">
        <f t="shared" si="6"/>
        <v>-</v>
      </c>
      <c r="L33" s="35">
        <f t="shared" si="7"/>
        <v>0</v>
      </c>
    </row>
    <row r="34" spans="1:12" x14ac:dyDescent="0.25">
      <c r="A34" s="189" t="s">
        <v>606</v>
      </c>
      <c r="B34" s="44">
        <v>4</v>
      </c>
      <c r="C34" s="44">
        <v>4</v>
      </c>
      <c r="D34" s="44">
        <v>0</v>
      </c>
      <c r="F34" s="44">
        <v>10</v>
      </c>
      <c r="G34" s="44">
        <v>3</v>
      </c>
      <c r="H34" s="44">
        <v>3</v>
      </c>
      <c r="J34" s="35">
        <f t="shared" si="5"/>
        <v>150</v>
      </c>
      <c r="K34" s="35">
        <f t="shared" si="6"/>
        <v>-25</v>
      </c>
      <c r="L34" s="35" t="str">
        <f t="shared" si="7"/>
        <v>-</v>
      </c>
    </row>
    <row r="35" spans="1:12" x14ac:dyDescent="0.25">
      <c r="A35" s="189" t="s">
        <v>607</v>
      </c>
      <c r="B35" s="44">
        <v>12</v>
      </c>
      <c r="C35" s="44">
        <v>14</v>
      </c>
      <c r="D35" s="44">
        <v>0</v>
      </c>
      <c r="F35" s="44">
        <v>18</v>
      </c>
      <c r="G35" s="44">
        <v>6</v>
      </c>
      <c r="H35" s="44">
        <v>1</v>
      </c>
      <c r="J35" s="35">
        <f t="shared" si="5"/>
        <v>50</v>
      </c>
      <c r="K35" s="35">
        <f t="shared" si="6"/>
        <v>-57.142857142857139</v>
      </c>
      <c r="L35" s="35" t="str">
        <f t="shared" si="7"/>
        <v>-</v>
      </c>
    </row>
    <row r="36" spans="1:12" x14ac:dyDescent="0.25">
      <c r="A36" s="189" t="s">
        <v>929</v>
      </c>
      <c r="B36" s="44">
        <v>4</v>
      </c>
      <c r="C36" s="44">
        <v>6</v>
      </c>
      <c r="D36" s="44">
        <v>6</v>
      </c>
      <c r="F36" s="44">
        <v>0</v>
      </c>
      <c r="G36" s="44">
        <v>0</v>
      </c>
      <c r="H36" s="44">
        <v>0</v>
      </c>
      <c r="J36" s="35">
        <f t="shared" si="5"/>
        <v>-100</v>
      </c>
      <c r="K36" s="35">
        <f t="shared" si="6"/>
        <v>-100</v>
      </c>
      <c r="L36" s="35">
        <f t="shared" si="7"/>
        <v>-100</v>
      </c>
    </row>
    <row r="37" spans="1:12" x14ac:dyDescent="0.25">
      <c r="A37" s="189" t="s">
        <v>608</v>
      </c>
      <c r="B37" s="44">
        <v>35</v>
      </c>
      <c r="C37" s="44">
        <v>22</v>
      </c>
      <c r="D37" s="44">
        <v>13</v>
      </c>
      <c r="F37" s="44">
        <v>40</v>
      </c>
      <c r="G37" s="44">
        <v>25</v>
      </c>
      <c r="H37" s="44">
        <v>8</v>
      </c>
      <c r="J37" s="35">
        <f t="shared" si="5"/>
        <v>14.285714285714285</v>
      </c>
      <c r="K37" s="35">
        <f t="shared" si="6"/>
        <v>13.636363636363635</v>
      </c>
      <c r="L37" s="35">
        <f t="shared" si="7"/>
        <v>-38.461538461538467</v>
      </c>
    </row>
    <row r="38" spans="1:12" x14ac:dyDescent="0.25">
      <c r="A38" s="189" t="s">
        <v>610</v>
      </c>
      <c r="B38" s="44">
        <v>2</v>
      </c>
      <c r="C38" s="44">
        <v>0</v>
      </c>
      <c r="D38" s="44">
        <v>0</v>
      </c>
      <c r="F38" s="44">
        <v>2</v>
      </c>
      <c r="G38" s="44">
        <v>0</v>
      </c>
      <c r="H38" s="44">
        <v>0</v>
      </c>
      <c r="J38" s="35">
        <f t="shared" si="5"/>
        <v>0</v>
      </c>
      <c r="K38" s="35" t="str">
        <f t="shared" si="6"/>
        <v>-</v>
      </c>
      <c r="L38" s="35" t="str">
        <f t="shared" si="7"/>
        <v>-</v>
      </c>
    </row>
    <row r="39" spans="1:12" x14ac:dyDescent="0.25">
      <c r="A39" s="189" t="s">
        <v>611</v>
      </c>
      <c r="B39" s="44">
        <v>0</v>
      </c>
      <c r="C39" s="44">
        <v>0</v>
      </c>
      <c r="D39" s="44">
        <v>0</v>
      </c>
      <c r="F39" s="44">
        <v>1</v>
      </c>
      <c r="G39" s="44">
        <v>0</v>
      </c>
      <c r="H39" s="44">
        <v>0</v>
      </c>
      <c r="J39" s="35" t="str">
        <f t="shared" si="5"/>
        <v>-</v>
      </c>
      <c r="K39" s="35" t="str">
        <f t="shared" si="6"/>
        <v>-</v>
      </c>
      <c r="L39" s="35" t="str">
        <f t="shared" si="7"/>
        <v>-</v>
      </c>
    </row>
    <row r="40" spans="1:12" x14ac:dyDescent="0.25">
      <c r="A40" s="189" t="s">
        <v>612</v>
      </c>
      <c r="B40" s="44">
        <v>55</v>
      </c>
      <c r="C40" s="44">
        <v>2</v>
      </c>
      <c r="D40" s="44">
        <v>0</v>
      </c>
      <c r="F40" s="44">
        <v>16</v>
      </c>
      <c r="G40" s="44">
        <v>3</v>
      </c>
      <c r="H40" s="44">
        <v>1</v>
      </c>
      <c r="J40" s="35">
        <f t="shared" si="5"/>
        <v>-70.909090909090907</v>
      </c>
      <c r="K40" s="35">
        <f t="shared" si="6"/>
        <v>50</v>
      </c>
      <c r="L40" s="35" t="str">
        <f t="shared" si="7"/>
        <v>-</v>
      </c>
    </row>
    <row r="41" spans="1:12" x14ac:dyDescent="0.25">
      <c r="A41" s="189" t="s">
        <v>614</v>
      </c>
      <c r="B41" s="44">
        <v>12</v>
      </c>
      <c r="C41" s="44">
        <v>1</v>
      </c>
      <c r="D41" s="44">
        <v>0</v>
      </c>
      <c r="F41" s="44">
        <v>19</v>
      </c>
      <c r="G41" s="44">
        <v>5</v>
      </c>
      <c r="H41" s="44">
        <v>1</v>
      </c>
      <c r="J41" s="35">
        <f t="shared" si="5"/>
        <v>58.333333333333336</v>
      </c>
      <c r="K41" s="35">
        <f t="shared" si="6"/>
        <v>400</v>
      </c>
      <c r="L41" s="35" t="str">
        <f t="shared" si="7"/>
        <v>-</v>
      </c>
    </row>
    <row r="42" spans="1:12" x14ac:dyDescent="0.25">
      <c r="A42" s="189" t="s">
        <v>618</v>
      </c>
      <c r="B42" s="44">
        <v>102</v>
      </c>
      <c r="C42" s="44">
        <v>107</v>
      </c>
      <c r="D42" s="44">
        <v>36</v>
      </c>
      <c r="F42" s="44">
        <v>106</v>
      </c>
      <c r="G42" s="44">
        <v>93</v>
      </c>
      <c r="H42" s="44">
        <v>44</v>
      </c>
      <c r="J42" s="35">
        <f t="shared" si="5"/>
        <v>3.9215686274509802</v>
      </c>
      <c r="K42" s="35">
        <f t="shared" si="6"/>
        <v>-13.084112149532709</v>
      </c>
      <c r="L42" s="35">
        <f t="shared" si="7"/>
        <v>22.222222222222221</v>
      </c>
    </row>
    <row r="43" spans="1:12" x14ac:dyDescent="0.25">
      <c r="A43" s="189" t="s">
        <v>43</v>
      </c>
      <c r="B43" s="44">
        <v>184</v>
      </c>
      <c r="C43" s="44">
        <v>149</v>
      </c>
      <c r="D43" s="44">
        <v>88</v>
      </c>
      <c r="F43" s="44">
        <v>130</v>
      </c>
      <c r="G43" s="44">
        <v>140</v>
      </c>
      <c r="H43" s="44">
        <v>79</v>
      </c>
      <c r="J43" s="35">
        <f t="shared" si="5"/>
        <v>-29.347826086956523</v>
      </c>
      <c r="K43" s="35">
        <f t="shared" si="6"/>
        <v>-6.0402684563758395</v>
      </c>
      <c r="L43" s="35">
        <f t="shared" si="7"/>
        <v>-10.227272727272728</v>
      </c>
    </row>
    <row r="44" spans="1:12" x14ac:dyDescent="0.25">
      <c r="A44" s="189" t="s">
        <v>619</v>
      </c>
      <c r="B44" s="44">
        <v>1</v>
      </c>
      <c r="C44" s="44">
        <v>0</v>
      </c>
      <c r="D44" s="44">
        <v>0</v>
      </c>
      <c r="F44" s="44">
        <v>0</v>
      </c>
      <c r="G44" s="44">
        <v>0</v>
      </c>
      <c r="H44" s="44">
        <v>0</v>
      </c>
      <c r="J44" s="35">
        <f t="shared" si="5"/>
        <v>-100</v>
      </c>
      <c r="K44" s="35" t="str">
        <f t="shared" si="6"/>
        <v>-</v>
      </c>
      <c r="L44" s="35" t="str">
        <f t="shared" si="7"/>
        <v>-</v>
      </c>
    </row>
    <row r="45" spans="1:12" x14ac:dyDescent="0.25">
      <c r="A45" s="189" t="s">
        <v>44</v>
      </c>
      <c r="B45" s="44">
        <v>470</v>
      </c>
      <c r="C45" s="44">
        <v>421</v>
      </c>
      <c r="D45" s="44">
        <v>166</v>
      </c>
      <c r="F45" s="44">
        <v>483</v>
      </c>
      <c r="G45" s="44">
        <v>375</v>
      </c>
      <c r="H45" s="44">
        <v>168</v>
      </c>
      <c r="J45" s="35">
        <f t="shared" si="5"/>
        <v>2.7659574468085104</v>
      </c>
      <c r="K45" s="35">
        <f t="shared" si="6"/>
        <v>-10.926365795724466</v>
      </c>
      <c r="L45" s="35">
        <f t="shared" si="7"/>
        <v>1.2048192771084338</v>
      </c>
    </row>
    <row r="46" spans="1:12" x14ac:dyDescent="0.25">
      <c r="A46" s="189" t="s">
        <v>621</v>
      </c>
      <c r="B46" s="44">
        <v>3</v>
      </c>
      <c r="C46" s="44">
        <v>1</v>
      </c>
      <c r="D46" s="44">
        <v>1</v>
      </c>
      <c r="F46" s="44">
        <v>0</v>
      </c>
      <c r="G46" s="44">
        <v>1</v>
      </c>
      <c r="H46" s="44">
        <v>1</v>
      </c>
      <c r="J46" s="35">
        <f t="shared" si="5"/>
        <v>-100</v>
      </c>
      <c r="K46" s="35">
        <f t="shared" si="6"/>
        <v>0</v>
      </c>
      <c r="L46" s="35">
        <f t="shared" si="7"/>
        <v>0</v>
      </c>
    </row>
    <row r="47" spans="1:12" x14ac:dyDescent="0.25">
      <c r="A47" s="189" t="s">
        <v>622</v>
      </c>
      <c r="B47" s="44">
        <v>7</v>
      </c>
      <c r="C47" s="44">
        <v>4</v>
      </c>
      <c r="D47" s="44">
        <v>0</v>
      </c>
      <c r="F47" s="44">
        <v>11</v>
      </c>
      <c r="G47" s="44">
        <v>9</v>
      </c>
      <c r="H47" s="44">
        <v>0</v>
      </c>
      <c r="J47" s="35">
        <f t="shared" si="5"/>
        <v>57.142857142857139</v>
      </c>
      <c r="K47" s="35">
        <f t="shared" si="6"/>
        <v>125</v>
      </c>
      <c r="L47" s="35" t="str">
        <f t="shared" si="7"/>
        <v>-</v>
      </c>
    </row>
    <row r="48" spans="1:12" x14ac:dyDescent="0.25">
      <c r="A48" s="189" t="s">
        <v>625</v>
      </c>
      <c r="B48" s="44">
        <v>66</v>
      </c>
      <c r="C48" s="44">
        <v>51</v>
      </c>
      <c r="D48" s="44">
        <v>43</v>
      </c>
      <c r="F48" s="44">
        <v>110</v>
      </c>
      <c r="G48" s="44">
        <v>41</v>
      </c>
      <c r="H48" s="44">
        <v>44</v>
      </c>
      <c r="J48" s="35">
        <f t="shared" si="5"/>
        <v>66.666666666666657</v>
      </c>
      <c r="K48" s="35">
        <f t="shared" si="6"/>
        <v>-19.607843137254903</v>
      </c>
      <c r="L48" s="35">
        <f t="shared" si="7"/>
        <v>2.3255813953488373</v>
      </c>
    </row>
    <row r="49" spans="1:12" x14ac:dyDescent="0.25">
      <c r="A49" s="189" t="s">
        <v>626</v>
      </c>
      <c r="B49" s="44">
        <v>9</v>
      </c>
      <c r="C49" s="44">
        <v>1</v>
      </c>
      <c r="D49" s="44">
        <v>1</v>
      </c>
      <c r="F49" s="44">
        <v>1</v>
      </c>
      <c r="G49" s="44">
        <v>1</v>
      </c>
      <c r="H49" s="44">
        <v>0</v>
      </c>
      <c r="J49" s="35">
        <f t="shared" si="5"/>
        <v>-88.888888888888886</v>
      </c>
      <c r="K49" s="35">
        <f t="shared" si="6"/>
        <v>0</v>
      </c>
      <c r="L49" s="35">
        <f t="shared" si="7"/>
        <v>-100</v>
      </c>
    </row>
    <row r="50" spans="1:12" x14ac:dyDescent="0.25">
      <c r="A50" s="189" t="s">
        <v>627</v>
      </c>
      <c r="B50" s="44">
        <v>2</v>
      </c>
      <c r="C50" s="44">
        <v>2</v>
      </c>
      <c r="D50" s="44">
        <v>0</v>
      </c>
      <c r="F50" s="44">
        <v>4</v>
      </c>
      <c r="G50" s="44">
        <v>1</v>
      </c>
      <c r="H50" s="44">
        <v>0</v>
      </c>
      <c r="J50" s="35">
        <f t="shared" si="5"/>
        <v>100</v>
      </c>
      <c r="K50" s="35">
        <f t="shared" si="6"/>
        <v>-50</v>
      </c>
      <c r="L50" s="35" t="str">
        <f t="shared" si="7"/>
        <v>-</v>
      </c>
    </row>
    <row r="51" spans="1:12" x14ac:dyDescent="0.25">
      <c r="A51" s="189" t="s">
        <v>628</v>
      </c>
      <c r="B51" s="44">
        <v>41</v>
      </c>
      <c r="C51" s="44">
        <v>70</v>
      </c>
      <c r="D51" s="44">
        <v>17</v>
      </c>
      <c r="F51" s="44">
        <v>50</v>
      </c>
      <c r="G51" s="44">
        <v>45</v>
      </c>
      <c r="H51" s="44">
        <v>11</v>
      </c>
      <c r="J51" s="35">
        <f t="shared" si="5"/>
        <v>21.951219512195124</v>
      </c>
      <c r="K51" s="35">
        <f t="shared" si="6"/>
        <v>-35.714285714285715</v>
      </c>
      <c r="L51" s="35">
        <f t="shared" si="7"/>
        <v>-35.294117647058826</v>
      </c>
    </row>
    <row r="52" spans="1:12" x14ac:dyDescent="0.25">
      <c r="A52" s="189" t="s">
        <v>629</v>
      </c>
      <c r="B52" s="44">
        <v>1</v>
      </c>
      <c r="C52" s="44">
        <v>0</v>
      </c>
      <c r="D52" s="44">
        <v>0</v>
      </c>
      <c r="F52" s="44">
        <v>1</v>
      </c>
      <c r="G52" s="44">
        <v>1</v>
      </c>
      <c r="H52" s="44">
        <v>0</v>
      </c>
      <c r="J52" s="35">
        <f>IF(B52=0,"-",(F52-B52)/B52*100)</f>
        <v>0</v>
      </c>
      <c r="K52" s="35" t="str">
        <f t="shared" si="6"/>
        <v>-</v>
      </c>
      <c r="L52" s="35" t="str">
        <f t="shared" si="7"/>
        <v>-</v>
      </c>
    </row>
    <row r="53" spans="1:12" x14ac:dyDescent="0.25">
      <c r="A53" s="189" t="s">
        <v>630</v>
      </c>
      <c r="B53" s="44">
        <v>3</v>
      </c>
      <c r="C53" s="44">
        <v>0</v>
      </c>
      <c r="D53" s="44">
        <v>0</v>
      </c>
      <c r="F53" s="44">
        <v>1</v>
      </c>
      <c r="G53" s="44">
        <v>1</v>
      </c>
      <c r="H53" s="44">
        <v>0</v>
      </c>
      <c r="J53" s="35">
        <f t="shared" si="5"/>
        <v>-66.666666666666657</v>
      </c>
      <c r="K53" s="35" t="str">
        <f t="shared" si="6"/>
        <v>-</v>
      </c>
      <c r="L53" s="35" t="str">
        <f t="shared" si="7"/>
        <v>-</v>
      </c>
    </row>
    <row r="54" spans="1:12" x14ac:dyDescent="0.25">
      <c r="A54" s="189" t="s">
        <v>631</v>
      </c>
      <c r="B54" s="44">
        <v>1</v>
      </c>
      <c r="C54" s="44">
        <v>1</v>
      </c>
      <c r="D54" s="44">
        <v>1</v>
      </c>
      <c r="F54" s="44">
        <v>0</v>
      </c>
      <c r="G54" s="44">
        <v>1</v>
      </c>
      <c r="H54" s="44">
        <v>1</v>
      </c>
      <c r="J54" s="35">
        <f t="shared" si="5"/>
        <v>-100</v>
      </c>
      <c r="K54" s="35">
        <f t="shared" si="6"/>
        <v>0</v>
      </c>
      <c r="L54" s="35">
        <f t="shared" si="7"/>
        <v>0</v>
      </c>
    </row>
    <row r="55" spans="1:12" x14ac:dyDescent="0.25">
      <c r="A55" s="189" t="s">
        <v>633</v>
      </c>
      <c r="B55" s="44">
        <v>41</v>
      </c>
      <c r="C55" s="44">
        <v>16</v>
      </c>
      <c r="D55" s="44">
        <v>4</v>
      </c>
      <c r="F55" s="44">
        <v>22</v>
      </c>
      <c r="G55" s="44">
        <v>17</v>
      </c>
      <c r="H55" s="44">
        <v>4</v>
      </c>
      <c r="J55" s="35">
        <f t="shared" si="5"/>
        <v>-46.341463414634148</v>
      </c>
      <c r="K55" s="35">
        <f t="shared" si="6"/>
        <v>6.25</v>
      </c>
      <c r="L55" s="35">
        <f t="shared" si="7"/>
        <v>0</v>
      </c>
    </row>
    <row r="56" spans="1:12" x14ac:dyDescent="0.25">
      <c r="A56" s="189" t="s">
        <v>634</v>
      </c>
      <c r="B56" s="44">
        <v>73</v>
      </c>
      <c r="C56" s="44">
        <v>39</v>
      </c>
      <c r="D56" s="44">
        <v>29</v>
      </c>
      <c r="F56" s="44">
        <v>94</v>
      </c>
      <c r="G56" s="44">
        <v>46</v>
      </c>
      <c r="H56" s="44">
        <v>15</v>
      </c>
      <c r="J56" s="35">
        <f t="shared" si="5"/>
        <v>28.767123287671232</v>
      </c>
      <c r="K56" s="35">
        <f t="shared" si="6"/>
        <v>17.948717948717949</v>
      </c>
      <c r="L56" s="35">
        <f t="shared" si="7"/>
        <v>-48.275862068965516</v>
      </c>
    </row>
    <row r="57" spans="1:12" x14ac:dyDescent="0.25">
      <c r="A57" s="189" t="s">
        <v>635</v>
      </c>
      <c r="B57" s="44">
        <v>43</v>
      </c>
      <c r="C57" s="44">
        <v>17</v>
      </c>
      <c r="D57" s="44">
        <v>7</v>
      </c>
      <c r="F57" s="44">
        <v>37</v>
      </c>
      <c r="G57" s="44">
        <v>20</v>
      </c>
      <c r="H57" s="44">
        <v>4</v>
      </c>
      <c r="J57" s="35">
        <f t="shared" si="5"/>
        <v>-13.953488372093023</v>
      </c>
      <c r="K57" s="35">
        <f t="shared" si="6"/>
        <v>17.647058823529413</v>
      </c>
      <c r="L57" s="35">
        <f t="shared" si="7"/>
        <v>-42.857142857142854</v>
      </c>
    </row>
    <row r="58" spans="1:12" x14ac:dyDescent="0.25">
      <c r="A58" s="189" t="s">
        <v>636</v>
      </c>
      <c r="B58" s="44">
        <v>1</v>
      </c>
      <c r="C58" s="44">
        <v>0</v>
      </c>
      <c r="D58" s="44">
        <v>0</v>
      </c>
      <c r="F58" s="44">
        <v>0</v>
      </c>
      <c r="G58" s="44">
        <v>0</v>
      </c>
      <c r="H58" s="44">
        <v>0</v>
      </c>
      <c r="J58" s="35">
        <f t="shared" si="5"/>
        <v>-100</v>
      </c>
      <c r="K58" s="35" t="str">
        <f t="shared" si="6"/>
        <v>-</v>
      </c>
      <c r="L58" s="35" t="str">
        <f t="shared" si="7"/>
        <v>-</v>
      </c>
    </row>
    <row r="59" spans="1:12" x14ac:dyDescent="0.25">
      <c r="A59" s="189" t="s">
        <v>637</v>
      </c>
      <c r="B59" s="44">
        <v>637</v>
      </c>
      <c r="C59" s="44">
        <v>608</v>
      </c>
      <c r="D59" s="44">
        <v>280</v>
      </c>
      <c r="F59" s="44">
        <v>563</v>
      </c>
      <c r="G59" s="44">
        <v>584</v>
      </c>
      <c r="H59" s="44">
        <v>277</v>
      </c>
      <c r="J59" s="35">
        <f t="shared" si="5"/>
        <v>-11.616954474097332</v>
      </c>
      <c r="K59" s="35">
        <f t="shared" si="6"/>
        <v>-3.9473684210526314</v>
      </c>
      <c r="L59" s="35">
        <f t="shared" si="7"/>
        <v>-1.0714285714285714</v>
      </c>
    </row>
    <row r="60" spans="1:12" x14ac:dyDescent="0.25">
      <c r="A60" s="189" t="s">
        <v>638</v>
      </c>
      <c r="B60" s="44">
        <v>0</v>
      </c>
      <c r="C60" s="44">
        <v>0</v>
      </c>
      <c r="D60" s="44">
        <v>5</v>
      </c>
      <c r="F60" s="44">
        <v>2</v>
      </c>
      <c r="G60" s="44">
        <v>0</v>
      </c>
      <c r="H60" s="44">
        <v>0</v>
      </c>
      <c r="J60" s="35" t="str">
        <f t="shared" si="5"/>
        <v>-</v>
      </c>
      <c r="K60" s="35" t="str">
        <f t="shared" si="6"/>
        <v>-</v>
      </c>
      <c r="L60" s="35">
        <f t="shared" si="7"/>
        <v>-100</v>
      </c>
    </row>
    <row r="61" spans="1:12" x14ac:dyDescent="0.25">
      <c r="A61" s="189" t="s">
        <v>640</v>
      </c>
      <c r="B61" s="44">
        <v>1</v>
      </c>
      <c r="C61" s="44">
        <v>0</v>
      </c>
      <c r="D61" s="44">
        <v>0</v>
      </c>
      <c r="F61" s="44">
        <v>0</v>
      </c>
      <c r="G61" s="44">
        <v>0</v>
      </c>
      <c r="H61" s="44">
        <v>0</v>
      </c>
      <c r="J61" s="35">
        <f t="shared" si="5"/>
        <v>-100</v>
      </c>
      <c r="K61" s="35" t="str">
        <f t="shared" si="6"/>
        <v>-</v>
      </c>
      <c r="L61" s="35" t="str">
        <f t="shared" si="7"/>
        <v>-</v>
      </c>
    </row>
    <row r="62" spans="1:12" x14ac:dyDescent="0.25">
      <c r="A62" s="189" t="s">
        <v>930</v>
      </c>
      <c r="B62" s="44">
        <v>0</v>
      </c>
      <c r="C62" s="44">
        <v>1</v>
      </c>
      <c r="D62" s="44">
        <v>1</v>
      </c>
      <c r="F62" s="44">
        <v>0</v>
      </c>
      <c r="G62" s="44">
        <v>0</v>
      </c>
      <c r="H62" s="44">
        <v>0</v>
      </c>
      <c r="J62" s="35" t="str">
        <f t="shared" si="5"/>
        <v>-</v>
      </c>
      <c r="K62" s="35">
        <f t="shared" si="6"/>
        <v>-100</v>
      </c>
      <c r="L62" s="35">
        <f t="shared" si="7"/>
        <v>-100</v>
      </c>
    </row>
    <row r="63" spans="1:12" x14ac:dyDescent="0.25">
      <c r="A63" s="189" t="s">
        <v>931</v>
      </c>
      <c r="B63" s="44">
        <v>183</v>
      </c>
      <c r="C63" s="44">
        <v>120</v>
      </c>
      <c r="D63" s="44">
        <v>78</v>
      </c>
      <c r="F63" s="44">
        <v>156</v>
      </c>
      <c r="G63" s="44">
        <v>158</v>
      </c>
      <c r="H63" s="44">
        <v>59</v>
      </c>
      <c r="J63" s="35">
        <f t="shared" si="5"/>
        <v>-14.754098360655737</v>
      </c>
      <c r="K63" s="35">
        <f t="shared" si="6"/>
        <v>31.666666666666664</v>
      </c>
      <c r="L63" s="35">
        <f t="shared" si="7"/>
        <v>-24.358974358974358</v>
      </c>
    </row>
    <row r="64" spans="1:12" x14ac:dyDescent="0.25">
      <c r="A64" s="189" t="s">
        <v>642</v>
      </c>
      <c r="B64" s="44">
        <v>1</v>
      </c>
      <c r="C64" s="44">
        <v>0</v>
      </c>
      <c r="D64" s="44">
        <v>0</v>
      </c>
      <c r="F64" s="44">
        <v>0</v>
      </c>
      <c r="G64" s="44">
        <v>1</v>
      </c>
      <c r="H64" s="44">
        <v>0</v>
      </c>
      <c r="J64" s="35">
        <f t="shared" si="5"/>
        <v>-100</v>
      </c>
      <c r="K64" s="35" t="str">
        <f t="shared" si="6"/>
        <v>-</v>
      </c>
      <c r="L64" s="35" t="str">
        <f t="shared" si="7"/>
        <v>-</v>
      </c>
    </row>
    <row r="65" spans="1:12" x14ac:dyDescent="0.25">
      <c r="A65" s="189" t="s">
        <v>644</v>
      </c>
      <c r="B65" s="44">
        <v>6</v>
      </c>
      <c r="C65" s="44">
        <v>5</v>
      </c>
      <c r="D65" s="44">
        <v>1</v>
      </c>
      <c r="F65" s="44">
        <v>3</v>
      </c>
      <c r="G65" s="44">
        <v>0</v>
      </c>
      <c r="H65" s="44">
        <v>1</v>
      </c>
      <c r="J65" s="35">
        <f t="shared" si="5"/>
        <v>-50</v>
      </c>
      <c r="K65" s="35">
        <f t="shared" si="6"/>
        <v>-100</v>
      </c>
      <c r="L65" s="35">
        <f t="shared" si="7"/>
        <v>0</v>
      </c>
    </row>
    <row r="66" spans="1:12" x14ac:dyDescent="0.25">
      <c r="A66" s="189" t="s">
        <v>645</v>
      </c>
      <c r="B66" s="44">
        <v>2</v>
      </c>
      <c r="C66" s="44">
        <v>3</v>
      </c>
      <c r="D66" s="44">
        <v>0</v>
      </c>
      <c r="F66" s="44">
        <v>1</v>
      </c>
      <c r="G66" s="44">
        <v>0</v>
      </c>
      <c r="H66" s="44">
        <v>0</v>
      </c>
      <c r="J66" s="35">
        <f t="shared" si="5"/>
        <v>-50</v>
      </c>
      <c r="K66" s="35">
        <f t="shared" si="6"/>
        <v>-100</v>
      </c>
      <c r="L66" s="35" t="str">
        <f t="shared" si="7"/>
        <v>-</v>
      </c>
    </row>
    <row r="67" spans="1:12" x14ac:dyDescent="0.25">
      <c r="A67" s="189" t="s">
        <v>647</v>
      </c>
      <c r="B67" s="44">
        <v>3</v>
      </c>
      <c r="C67" s="44">
        <v>3</v>
      </c>
      <c r="D67" s="44">
        <v>9</v>
      </c>
      <c r="F67" s="44">
        <v>6</v>
      </c>
      <c r="G67" s="44">
        <v>3</v>
      </c>
      <c r="H67" s="44">
        <v>3</v>
      </c>
      <c r="J67" s="35">
        <f t="shared" si="5"/>
        <v>100</v>
      </c>
      <c r="K67" s="35">
        <f t="shared" si="6"/>
        <v>0</v>
      </c>
      <c r="L67" s="35">
        <f t="shared" si="7"/>
        <v>-66.666666666666657</v>
      </c>
    </row>
    <row r="68" spans="1:12" x14ac:dyDescent="0.25">
      <c r="A68" s="189" t="s">
        <v>648</v>
      </c>
      <c r="B68" s="44">
        <v>0</v>
      </c>
      <c r="C68" s="44">
        <v>1</v>
      </c>
      <c r="D68" s="44">
        <v>1</v>
      </c>
      <c r="F68" s="44">
        <v>2</v>
      </c>
      <c r="G68" s="44">
        <v>0</v>
      </c>
      <c r="H68" s="44">
        <v>0</v>
      </c>
      <c r="J68" s="35" t="str">
        <f t="shared" si="5"/>
        <v>-</v>
      </c>
      <c r="K68" s="35">
        <f t="shared" si="6"/>
        <v>-100</v>
      </c>
      <c r="L68" s="35">
        <f t="shared" si="7"/>
        <v>-100</v>
      </c>
    </row>
    <row r="69" spans="1:12" x14ac:dyDescent="0.25">
      <c r="A69" s="189" t="s">
        <v>649</v>
      </c>
      <c r="B69" s="44">
        <v>24</v>
      </c>
      <c r="C69" s="44">
        <v>61</v>
      </c>
      <c r="D69" s="44">
        <v>8</v>
      </c>
      <c r="F69" s="44">
        <v>24</v>
      </c>
      <c r="G69" s="44">
        <v>28</v>
      </c>
      <c r="H69" s="44">
        <v>8</v>
      </c>
      <c r="J69" s="35">
        <f t="shared" si="5"/>
        <v>0</v>
      </c>
      <c r="K69" s="35">
        <f t="shared" si="6"/>
        <v>-54.098360655737707</v>
      </c>
      <c r="L69" s="35">
        <f t="shared" si="7"/>
        <v>0</v>
      </c>
    </row>
    <row r="70" spans="1:12" x14ac:dyDescent="0.25">
      <c r="A70" s="189" t="s">
        <v>650</v>
      </c>
      <c r="B70" s="44">
        <v>1</v>
      </c>
      <c r="C70" s="44">
        <v>24</v>
      </c>
      <c r="D70" s="44">
        <v>0</v>
      </c>
      <c r="F70" s="44">
        <v>3</v>
      </c>
      <c r="G70" s="44">
        <v>3</v>
      </c>
      <c r="H70" s="44">
        <v>0</v>
      </c>
      <c r="J70" s="35">
        <f t="shared" si="5"/>
        <v>200</v>
      </c>
      <c r="K70" s="35">
        <f t="shared" si="6"/>
        <v>-87.5</v>
      </c>
      <c r="L70" s="35" t="str">
        <f t="shared" si="7"/>
        <v>-</v>
      </c>
    </row>
    <row r="71" spans="1:12" x14ac:dyDescent="0.25">
      <c r="A71" s="189" t="s">
        <v>932</v>
      </c>
      <c r="B71" s="44">
        <v>0</v>
      </c>
      <c r="C71" s="44">
        <v>0</v>
      </c>
      <c r="D71" s="44">
        <v>0</v>
      </c>
      <c r="F71" s="44">
        <v>1</v>
      </c>
      <c r="G71" s="44">
        <v>0</v>
      </c>
      <c r="H71" s="44">
        <v>0</v>
      </c>
      <c r="J71" s="35" t="str">
        <f t="shared" si="5"/>
        <v>-</v>
      </c>
      <c r="K71" s="35" t="str">
        <f t="shared" si="6"/>
        <v>-</v>
      </c>
      <c r="L71" s="35" t="str">
        <f t="shared" si="7"/>
        <v>-</v>
      </c>
    </row>
    <row r="72" spans="1:12" x14ac:dyDescent="0.25">
      <c r="A72" s="189" t="s">
        <v>653</v>
      </c>
      <c r="B72" s="44">
        <v>8</v>
      </c>
      <c r="C72" s="44">
        <v>7</v>
      </c>
      <c r="D72" s="44">
        <v>3</v>
      </c>
      <c r="F72" s="44">
        <v>8</v>
      </c>
      <c r="G72" s="44">
        <v>5</v>
      </c>
      <c r="H72" s="44">
        <v>3</v>
      </c>
      <c r="J72" s="35">
        <f t="shared" si="5"/>
        <v>0</v>
      </c>
      <c r="K72" s="35">
        <f t="shared" si="6"/>
        <v>-28.571428571428569</v>
      </c>
      <c r="L72" s="35">
        <f t="shared" si="7"/>
        <v>0</v>
      </c>
    </row>
    <row r="73" spans="1:12" x14ac:dyDescent="0.25">
      <c r="A73" s="189" t="s">
        <v>655</v>
      </c>
      <c r="B73" s="44">
        <v>11</v>
      </c>
      <c r="C73" s="44">
        <v>2</v>
      </c>
      <c r="D73" s="44">
        <v>3</v>
      </c>
      <c r="F73" s="44">
        <v>6</v>
      </c>
      <c r="G73" s="44">
        <v>1</v>
      </c>
      <c r="H73" s="44">
        <v>0</v>
      </c>
      <c r="J73" s="35">
        <f t="shared" si="5"/>
        <v>-45.454545454545453</v>
      </c>
      <c r="K73" s="35">
        <f t="shared" si="6"/>
        <v>-50</v>
      </c>
      <c r="L73" s="35">
        <f t="shared" si="7"/>
        <v>-100</v>
      </c>
    </row>
    <row r="74" spans="1:12" x14ac:dyDescent="0.25">
      <c r="A74" s="189" t="s">
        <v>656</v>
      </c>
      <c r="B74" s="44">
        <v>0</v>
      </c>
      <c r="C74" s="44">
        <v>0</v>
      </c>
      <c r="D74" s="44">
        <v>0</v>
      </c>
      <c r="F74" s="44">
        <v>1</v>
      </c>
      <c r="G74" s="44">
        <v>0</v>
      </c>
      <c r="H74" s="44">
        <v>0</v>
      </c>
      <c r="J74" s="35" t="str">
        <f t="shared" si="5"/>
        <v>-</v>
      </c>
      <c r="K74" s="35" t="str">
        <f t="shared" si="6"/>
        <v>-</v>
      </c>
      <c r="L74" s="35" t="str">
        <f t="shared" si="7"/>
        <v>-</v>
      </c>
    </row>
    <row r="75" spans="1:12" x14ac:dyDescent="0.25">
      <c r="A75" s="189" t="s">
        <v>657</v>
      </c>
      <c r="B75" s="44">
        <v>30</v>
      </c>
      <c r="C75" s="44">
        <v>1</v>
      </c>
      <c r="D75" s="44">
        <v>0</v>
      </c>
      <c r="F75" s="44">
        <v>14</v>
      </c>
      <c r="G75" s="44">
        <v>0</v>
      </c>
      <c r="H75" s="44">
        <v>0</v>
      </c>
      <c r="J75" s="35">
        <f t="shared" si="5"/>
        <v>-53.333333333333336</v>
      </c>
      <c r="K75" s="35">
        <f t="shared" si="6"/>
        <v>-100</v>
      </c>
      <c r="L75" s="35" t="str">
        <f t="shared" si="7"/>
        <v>-</v>
      </c>
    </row>
    <row r="76" spans="1:12" x14ac:dyDescent="0.25">
      <c r="A76" s="189" t="s">
        <v>658</v>
      </c>
      <c r="B76" s="44">
        <v>10</v>
      </c>
      <c r="C76" s="44">
        <v>12</v>
      </c>
      <c r="D76" s="44">
        <v>1</v>
      </c>
      <c r="F76" s="44">
        <v>22</v>
      </c>
      <c r="G76" s="44">
        <v>6</v>
      </c>
      <c r="H76" s="44">
        <v>2</v>
      </c>
      <c r="J76" s="35">
        <f t="shared" si="5"/>
        <v>120</v>
      </c>
      <c r="K76" s="35">
        <f t="shared" si="6"/>
        <v>-50</v>
      </c>
      <c r="L76" s="35">
        <f t="shared" si="7"/>
        <v>100</v>
      </c>
    </row>
    <row r="77" spans="1:12" x14ac:dyDescent="0.25">
      <c r="A77" s="189" t="s">
        <v>660</v>
      </c>
      <c r="B77" s="44">
        <v>3</v>
      </c>
      <c r="C77" s="44">
        <v>1</v>
      </c>
      <c r="D77" s="44">
        <v>0</v>
      </c>
      <c r="F77" s="44">
        <v>1</v>
      </c>
      <c r="G77" s="44">
        <v>1</v>
      </c>
      <c r="H77" s="44">
        <v>0</v>
      </c>
      <c r="J77" s="35">
        <f t="shared" si="5"/>
        <v>-66.666666666666657</v>
      </c>
      <c r="K77" s="35">
        <f t="shared" si="6"/>
        <v>0</v>
      </c>
      <c r="L77" s="35" t="str">
        <f t="shared" si="7"/>
        <v>-</v>
      </c>
    </row>
    <row r="78" spans="1:12" x14ac:dyDescent="0.25">
      <c r="A78" s="189" t="s">
        <v>723</v>
      </c>
      <c r="B78" s="44">
        <v>6</v>
      </c>
      <c r="C78" s="44">
        <v>2</v>
      </c>
      <c r="D78" s="44">
        <v>0</v>
      </c>
      <c r="F78" s="44">
        <v>0</v>
      </c>
      <c r="G78" s="44">
        <v>0</v>
      </c>
      <c r="H78" s="44">
        <v>0</v>
      </c>
      <c r="J78" s="35">
        <f t="shared" si="5"/>
        <v>-100</v>
      </c>
      <c r="K78" s="35">
        <f t="shared" si="6"/>
        <v>-100</v>
      </c>
      <c r="L78" s="35" t="str">
        <f t="shared" si="7"/>
        <v>-</v>
      </c>
    </row>
    <row r="79" spans="1:12" x14ac:dyDescent="0.25">
      <c r="A79" s="189" t="s">
        <v>665</v>
      </c>
      <c r="B79" s="44">
        <v>153</v>
      </c>
      <c r="C79" s="44">
        <v>89</v>
      </c>
      <c r="D79" s="44">
        <v>48</v>
      </c>
      <c r="F79" s="44">
        <v>151</v>
      </c>
      <c r="G79" s="44">
        <v>77</v>
      </c>
      <c r="H79" s="44">
        <v>54</v>
      </c>
      <c r="J79" s="35">
        <f t="shared" si="5"/>
        <v>-1.3071895424836601</v>
      </c>
      <c r="K79" s="35">
        <f t="shared" si="6"/>
        <v>-13.48314606741573</v>
      </c>
      <c r="L79" s="35">
        <f t="shared" si="7"/>
        <v>12.5</v>
      </c>
    </row>
    <row r="80" spans="1:12" x14ac:dyDescent="0.25">
      <c r="A80" s="189" t="s">
        <v>666</v>
      </c>
      <c r="B80" s="44">
        <v>57</v>
      </c>
      <c r="C80" s="44">
        <v>49</v>
      </c>
      <c r="D80" s="44">
        <v>37</v>
      </c>
      <c r="F80" s="44">
        <v>43</v>
      </c>
      <c r="G80" s="44">
        <v>35</v>
      </c>
      <c r="H80" s="44">
        <v>33</v>
      </c>
      <c r="J80" s="35">
        <f t="shared" si="5"/>
        <v>-24.561403508771928</v>
      </c>
      <c r="K80" s="35">
        <f t="shared" si="6"/>
        <v>-28.571428571428569</v>
      </c>
      <c r="L80" s="35">
        <f t="shared" si="7"/>
        <v>-10.810810810810811</v>
      </c>
    </row>
    <row r="81" spans="1:12" x14ac:dyDescent="0.25">
      <c r="A81" s="189" t="s">
        <v>933</v>
      </c>
      <c r="B81" s="44">
        <v>0</v>
      </c>
      <c r="C81" s="44">
        <v>0</v>
      </c>
      <c r="D81" s="44">
        <v>0</v>
      </c>
      <c r="F81" s="44">
        <v>0</v>
      </c>
      <c r="G81" s="44">
        <v>1</v>
      </c>
      <c r="H81" s="44">
        <v>1</v>
      </c>
      <c r="J81" s="35" t="str">
        <f t="shared" si="5"/>
        <v>-</v>
      </c>
      <c r="K81" s="35" t="str">
        <f t="shared" si="6"/>
        <v>-</v>
      </c>
      <c r="L81" s="35" t="str">
        <f t="shared" si="7"/>
        <v>-</v>
      </c>
    </row>
    <row r="82" spans="1:12" x14ac:dyDescent="0.25">
      <c r="A82" s="189" t="s">
        <v>934</v>
      </c>
      <c r="B82" s="44">
        <v>0</v>
      </c>
      <c r="C82" s="44">
        <v>0</v>
      </c>
      <c r="D82" s="44">
        <v>0</v>
      </c>
      <c r="F82" s="44">
        <v>1</v>
      </c>
      <c r="G82" s="44">
        <v>0</v>
      </c>
      <c r="H82" s="44">
        <v>0</v>
      </c>
      <c r="J82" s="35" t="str">
        <f t="shared" si="5"/>
        <v>-</v>
      </c>
      <c r="K82" s="35" t="str">
        <f t="shared" si="6"/>
        <v>-</v>
      </c>
      <c r="L82" s="35" t="str">
        <f t="shared" si="7"/>
        <v>-</v>
      </c>
    </row>
    <row r="83" spans="1:12" x14ac:dyDescent="0.25">
      <c r="A83" s="189" t="s">
        <v>667</v>
      </c>
      <c r="B83" s="44">
        <v>4</v>
      </c>
      <c r="C83" s="44">
        <v>1</v>
      </c>
      <c r="D83" s="44">
        <v>0</v>
      </c>
      <c r="F83" s="44">
        <v>0</v>
      </c>
      <c r="G83" s="44">
        <v>0</v>
      </c>
      <c r="H83" s="44">
        <v>0</v>
      </c>
      <c r="J83" s="35">
        <f t="shared" si="5"/>
        <v>-100</v>
      </c>
      <c r="K83" s="35">
        <f t="shared" si="6"/>
        <v>-100</v>
      </c>
      <c r="L83" s="35" t="str">
        <f t="shared" si="7"/>
        <v>-</v>
      </c>
    </row>
    <row r="84" spans="1:12" x14ac:dyDescent="0.25">
      <c r="A84" s="189" t="s">
        <v>668</v>
      </c>
      <c r="B84" s="44">
        <v>378</v>
      </c>
      <c r="C84" s="44">
        <v>233</v>
      </c>
      <c r="D84" s="44">
        <v>100</v>
      </c>
      <c r="F84" s="44">
        <v>312</v>
      </c>
      <c r="G84" s="44">
        <v>166</v>
      </c>
      <c r="H84" s="44">
        <v>107</v>
      </c>
      <c r="J84" s="35">
        <f t="shared" si="5"/>
        <v>-17.460317460317459</v>
      </c>
      <c r="K84" s="35">
        <f t="shared" si="6"/>
        <v>-28.75536480686695</v>
      </c>
      <c r="L84" s="35">
        <f t="shared" si="7"/>
        <v>7.0000000000000009</v>
      </c>
    </row>
    <row r="85" spans="1:12" x14ac:dyDescent="0.25">
      <c r="A85" s="189" t="s">
        <v>669</v>
      </c>
      <c r="B85" s="44">
        <v>0</v>
      </c>
      <c r="C85" s="44">
        <v>0</v>
      </c>
      <c r="D85" s="44">
        <v>0</v>
      </c>
      <c r="F85" s="44">
        <v>1</v>
      </c>
      <c r="G85" s="44">
        <v>0</v>
      </c>
      <c r="H85" s="44">
        <v>0</v>
      </c>
      <c r="J85" s="35" t="str">
        <f t="shared" si="5"/>
        <v>-</v>
      </c>
      <c r="K85" s="35" t="str">
        <f t="shared" si="6"/>
        <v>-</v>
      </c>
      <c r="L85" s="35" t="str">
        <f t="shared" si="7"/>
        <v>-</v>
      </c>
    </row>
    <row r="86" spans="1:12" x14ac:dyDescent="0.25">
      <c r="A86" s="189" t="s">
        <v>670</v>
      </c>
      <c r="B86" s="44">
        <v>2</v>
      </c>
      <c r="C86" s="44">
        <v>0</v>
      </c>
      <c r="D86" s="44">
        <v>0</v>
      </c>
      <c r="F86" s="44">
        <v>2</v>
      </c>
      <c r="G86" s="44">
        <v>3</v>
      </c>
      <c r="H86" s="44">
        <v>0</v>
      </c>
      <c r="J86" s="35">
        <f t="shared" si="5"/>
        <v>0</v>
      </c>
      <c r="K86" s="35" t="str">
        <f t="shared" si="6"/>
        <v>-</v>
      </c>
      <c r="L86" s="35" t="str">
        <f t="shared" si="7"/>
        <v>-</v>
      </c>
    </row>
    <row r="87" spans="1:12" x14ac:dyDescent="0.25">
      <c r="A87" s="189" t="s">
        <v>671</v>
      </c>
      <c r="B87" s="44">
        <v>0</v>
      </c>
      <c r="C87" s="44">
        <v>0</v>
      </c>
      <c r="D87" s="44">
        <v>1</v>
      </c>
      <c r="F87" s="44">
        <v>1</v>
      </c>
      <c r="G87" s="44">
        <v>0</v>
      </c>
      <c r="H87" s="44">
        <v>2</v>
      </c>
      <c r="J87" s="35" t="str">
        <f t="shared" ref="J87:J122" si="8">IF(B87=0,"-",(F87-B87)/B87*100)</f>
        <v>-</v>
      </c>
      <c r="K87" s="35" t="str">
        <f t="shared" ref="K87:K122" si="9">IF(C87=0,"-",(G87-C87)/C87*100)</f>
        <v>-</v>
      </c>
      <c r="L87" s="35">
        <f t="shared" ref="L87:L122" si="10">IF(D87=0,"-",(H87-D87)/D87*100)</f>
        <v>100</v>
      </c>
    </row>
    <row r="88" spans="1:12" x14ac:dyDescent="0.25">
      <c r="A88" s="189" t="s">
        <v>674</v>
      </c>
      <c r="B88" s="44">
        <v>0</v>
      </c>
      <c r="C88" s="44">
        <v>0</v>
      </c>
      <c r="D88" s="44">
        <v>0</v>
      </c>
      <c r="F88" s="44">
        <v>1</v>
      </c>
      <c r="G88" s="44">
        <v>1</v>
      </c>
      <c r="H88" s="44">
        <v>0</v>
      </c>
      <c r="J88" s="35" t="str">
        <f t="shared" si="8"/>
        <v>-</v>
      </c>
      <c r="K88" s="35" t="str">
        <f t="shared" si="9"/>
        <v>-</v>
      </c>
      <c r="L88" s="35" t="str">
        <f t="shared" si="10"/>
        <v>-</v>
      </c>
    </row>
    <row r="89" spans="1:12" x14ac:dyDescent="0.25">
      <c r="A89" s="189" t="s">
        <v>675</v>
      </c>
      <c r="B89" s="44">
        <v>19</v>
      </c>
      <c r="C89" s="44">
        <v>11</v>
      </c>
      <c r="D89" s="44">
        <v>9</v>
      </c>
      <c r="F89" s="44">
        <v>8</v>
      </c>
      <c r="G89" s="44">
        <v>8</v>
      </c>
      <c r="H89" s="44">
        <v>7</v>
      </c>
      <c r="J89" s="35">
        <f t="shared" si="8"/>
        <v>-57.894736842105267</v>
      </c>
      <c r="K89" s="35">
        <f t="shared" si="9"/>
        <v>-27.27272727272727</v>
      </c>
      <c r="L89" s="35">
        <f t="shared" si="10"/>
        <v>-22.222222222222221</v>
      </c>
    </row>
    <row r="90" spans="1:12" x14ac:dyDescent="0.25">
      <c r="A90" s="189" t="s">
        <v>676</v>
      </c>
      <c r="B90" s="44">
        <v>8</v>
      </c>
      <c r="C90" s="44">
        <v>1</v>
      </c>
      <c r="D90" s="44">
        <v>1</v>
      </c>
      <c r="F90" s="44">
        <v>18</v>
      </c>
      <c r="G90" s="44">
        <v>3</v>
      </c>
      <c r="H90" s="44">
        <v>1</v>
      </c>
      <c r="J90" s="35">
        <f t="shared" si="8"/>
        <v>125</v>
      </c>
      <c r="K90" s="35">
        <f t="shared" si="9"/>
        <v>200</v>
      </c>
      <c r="L90" s="35">
        <f t="shared" si="10"/>
        <v>0</v>
      </c>
    </row>
    <row r="91" spans="1:12" x14ac:dyDescent="0.25">
      <c r="A91" s="189" t="s">
        <v>677</v>
      </c>
      <c r="B91" s="44">
        <v>1</v>
      </c>
      <c r="C91" s="44">
        <v>0</v>
      </c>
      <c r="D91" s="44">
        <v>0</v>
      </c>
      <c r="F91" s="44">
        <v>1</v>
      </c>
      <c r="G91" s="44">
        <v>1</v>
      </c>
      <c r="H91" s="44">
        <v>0</v>
      </c>
      <c r="J91" s="35">
        <f t="shared" si="8"/>
        <v>0</v>
      </c>
      <c r="K91" s="35" t="str">
        <f t="shared" si="9"/>
        <v>-</v>
      </c>
      <c r="L91" s="35" t="str">
        <f t="shared" si="10"/>
        <v>-</v>
      </c>
    </row>
    <row r="92" spans="1:12" x14ac:dyDescent="0.25">
      <c r="A92" s="189" t="s">
        <v>678</v>
      </c>
      <c r="B92" s="44">
        <v>4</v>
      </c>
      <c r="C92" s="44">
        <v>1</v>
      </c>
      <c r="D92" s="44">
        <v>4</v>
      </c>
      <c r="F92" s="44">
        <v>1</v>
      </c>
      <c r="G92" s="44">
        <v>1</v>
      </c>
      <c r="H92" s="44">
        <v>0</v>
      </c>
      <c r="J92" s="35">
        <f t="shared" si="8"/>
        <v>-75</v>
      </c>
      <c r="K92" s="35">
        <f t="shared" si="9"/>
        <v>0</v>
      </c>
      <c r="L92" s="35">
        <f t="shared" si="10"/>
        <v>-100</v>
      </c>
    </row>
    <row r="93" spans="1:12" x14ac:dyDescent="0.25">
      <c r="A93" s="189" t="s">
        <v>935</v>
      </c>
      <c r="B93" s="44">
        <v>353</v>
      </c>
      <c r="C93" s="44">
        <v>128</v>
      </c>
      <c r="D93" s="44">
        <v>47</v>
      </c>
      <c r="F93" s="44">
        <v>361</v>
      </c>
      <c r="G93" s="44">
        <v>143</v>
      </c>
      <c r="H93" s="44">
        <v>44</v>
      </c>
      <c r="J93" s="35">
        <f t="shared" si="8"/>
        <v>2.2662889518413598</v>
      </c>
      <c r="K93" s="35">
        <f t="shared" si="9"/>
        <v>11.71875</v>
      </c>
      <c r="L93" s="35">
        <f t="shared" si="10"/>
        <v>-6.3829787234042552</v>
      </c>
    </row>
    <row r="94" spans="1:12" x14ac:dyDescent="0.25">
      <c r="A94" s="189" t="s">
        <v>679</v>
      </c>
      <c r="B94" s="44">
        <v>19</v>
      </c>
      <c r="C94" s="44">
        <v>0</v>
      </c>
      <c r="D94" s="44">
        <v>0</v>
      </c>
      <c r="F94" s="44">
        <v>22</v>
      </c>
      <c r="G94" s="44">
        <v>15</v>
      </c>
      <c r="H94" s="44">
        <v>3</v>
      </c>
      <c r="J94" s="35">
        <f t="shared" si="8"/>
        <v>15.789473684210526</v>
      </c>
      <c r="K94" s="35" t="str">
        <f t="shared" si="9"/>
        <v>-</v>
      </c>
      <c r="L94" s="35" t="str">
        <f t="shared" si="10"/>
        <v>-</v>
      </c>
    </row>
    <row r="95" spans="1:12" x14ac:dyDescent="0.25">
      <c r="A95" s="189" t="s">
        <v>936</v>
      </c>
      <c r="B95" s="44">
        <v>7</v>
      </c>
      <c r="C95" s="44">
        <v>7</v>
      </c>
      <c r="D95" s="44">
        <v>11</v>
      </c>
      <c r="F95" s="44">
        <v>7</v>
      </c>
      <c r="G95" s="44">
        <v>9</v>
      </c>
      <c r="H95" s="44">
        <v>2</v>
      </c>
      <c r="J95" s="35">
        <f t="shared" si="8"/>
        <v>0</v>
      </c>
      <c r="K95" s="35">
        <f t="shared" si="9"/>
        <v>28.571428571428569</v>
      </c>
      <c r="L95" s="35">
        <f t="shared" si="10"/>
        <v>-81.818181818181827</v>
      </c>
    </row>
    <row r="96" spans="1:12" x14ac:dyDescent="0.25">
      <c r="A96" s="189" t="s">
        <v>927</v>
      </c>
      <c r="B96" s="44">
        <v>0</v>
      </c>
      <c r="C96" s="44">
        <v>0</v>
      </c>
      <c r="D96" s="44">
        <v>0</v>
      </c>
      <c r="F96" s="44">
        <v>1</v>
      </c>
      <c r="G96" s="44">
        <v>0</v>
      </c>
      <c r="H96" s="44">
        <v>0</v>
      </c>
      <c r="J96" s="35" t="str">
        <f t="shared" si="8"/>
        <v>-</v>
      </c>
      <c r="K96" s="35" t="str">
        <f t="shared" si="9"/>
        <v>-</v>
      </c>
      <c r="L96" s="35" t="str">
        <f t="shared" si="10"/>
        <v>-</v>
      </c>
    </row>
    <row r="97" spans="1:12" x14ac:dyDescent="0.25">
      <c r="A97" s="189" t="s">
        <v>685</v>
      </c>
      <c r="B97" s="44">
        <v>3</v>
      </c>
      <c r="C97" s="44">
        <v>0</v>
      </c>
      <c r="D97" s="44">
        <v>0</v>
      </c>
      <c r="F97" s="44">
        <v>7</v>
      </c>
      <c r="G97" s="44">
        <v>1</v>
      </c>
      <c r="H97" s="44">
        <v>1</v>
      </c>
      <c r="J97" s="35">
        <f t="shared" si="8"/>
        <v>133.33333333333331</v>
      </c>
      <c r="K97" s="35" t="str">
        <f t="shared" si="9"/>
        <v>-</v>
      </c>
      <c r="L97" s="35" t="str">
        <f t="shared" si="10"/>
        <v>-</v>
      </c>
    </row>
    <row r="98" spans="1:12" x14ac:dyDescent="0.25">
      <c r="A98" s="189" t="s">
        <v>686</v>
      </c>
      <c r="B98" s="44">
        <v>16</v>
      </c>
      <c r="C98" s="44">
        <v>4</v>
      </c>
      <c r="D98" s="44">
        <v>1</v>
      </c>
      <c r="F98" s="44">
        <v>25</v>
      </c>
      <c r="G98" s="44">
        <v>5</v>
      </c>
      <c r="H98" s="44">
        <v>1</v>
      </c>
      <c r="J98" s="35">
        <f t="shared" si="8"/>
        <v>56.25</v>
      </c>
      <c r="K98" s="35">
        <f t="shared" si="9"/>
        <v>25</v>
      </c>
      <c r="L98" s="35">
        <f t="shared" si="10"/>
        <v>0</v>
      </c>
    </row>
    <row r="99" spans="1:12" x14ac:dyDescent="0.25">
      <c r="A99" s="189" t="s">
        <v>687</v>
      </c>
      <c r="B99" s="44">
        <v>6</v>
      </c>
      <c r="C99" s="44">
        <v>2</v>
      </c>
      <c r="D99" s="44">
        <v>0</v>
      </c>
      <c r="F99" s="44">
        <v>8</v>
      </c>
      <c r="G99" s="44">
        <v>0</v>
      </c>
      <c r="H99" s="44">
        <v>0</v>
      </c>
      <c r="J99" s="35">
        <f t="shared" si="8"/>
        <v>33.333333333333329</v>
      </c>
      <c r="K99" s="35">
        <f t="shared" si="9"/>
        <v>-100</v>
      </c>
      <c r="L99" s="35" t="str">
        <f t="shared" si="10"/>
        <v>-</v>
      </c>
    </row>
    <row r="100" spans="1:12" x14ac:dyDescent="0.25">
      <c r="A100" s="189" t="s">
        <v>937</v>
      </c>
      <c r="B100" s="44">
        <v>0</v>
      </c>
      <c r="C100" s="44">
        <v>0</v>
      </c>
      <c r="D100" s="44">
        <v>0</v>
      </c>
      <c r="F100" s="44">
        <v>1</v>
      </c>
      <c r="G100" s="44">
        <v>0</v>
      </c>
      <c r="H100" s="44">
        <v>0</v>
      </c>
      <c r="J100" s="35" t="str">
        <f t="shared" si="8"/>
        <v>-</v>
      </c>
      <c r="K100" s="35" t="str">
        <f t="shared" si="9"/>
        <v>-</v>
      </c>
      <c r="L100" s="35" t="str">
        <f t="shared" si="10"/>
        <v>-</v>
      </c>
    </row>
    <row r="101" spans="1:12" x14ac:dyDescent="0.25">
      <c r="A101" s="189" t="s">
        <v>688</v>
      </c>
      <c r="B101" s="44">
        <v>49</v>
      </c>
      <c r="C101" s="44">
        <v>44</v>
      </c>
      <c r="D101" s="44">
        <v>27</v>
      </c>
      <c r="F101" s="44">
        <v>54</v>
      </c>
      <c r="G101" s="44">
        <v>37</v>
      </c>
      <c r="H101" s="44">
        <v>18</v>
      </c>
      <c r="J101" s="35">
        <f t="shared" si="8"/>
        <v>10.204081632653061</v>
      </c>
      <c r="K101" s="35">
        <f t="shared" si="9"/>
        <v>-15.909090909090908</v>
      </c>
      <c r="L101" s="35">
        <f t="shared" si="10"/>
        <v>-33.333333333333329</v>
      </c>
    </row>
    <row r="102" spans="1:12" x14ac:dyDescent="0.25">
      <c r="A102" s="189" t="s">
        <v>689</v>
      </c>
      <c r="B102" s="44">
        <v>2</v>
      </c>
      <c r="C102" s="44">
        <v>2</v>
      </c>
      <c r="D102" s="44">
        <v>0</v>
      </c>
      <c r="F102" s="44">
        <v>0</v>
      </c>
      <c r="G102" s="44">
        <v>0</v>
      </c>
      <c r="H102" s="44">
        <v>1</v>
      </c>
      <c r="J102" s="35">
        <f t="shared" si="8"/>
        <v>-100</v>
      </c>
      <c r="K102" s="35">
        <f t="shared" si="9"/>
        <v>-100</v>
      </c>
      <c r="L102" s="35" t="str">
        <f t="shared" si="10"/>
        <v>-</v>
      </c>
    </row>
    <row r="103" spans="1:12" x14ac:dyDescent="0.25">
      <c r="A103" s="189" t="s">
        <v>690</v>
      </c>
      <c r="B103" s="44">
        <v>17</v>
      </c>
      <c r="C103" s="44">
        <v>5</v>
      </c>
      <c r="D103" s="44">
        <v>3</v>
      </c>
      <c r="F103" s="44">
        <v>9</v>
      </c>
      <c r="G103" s="44">
        <v>6</v>
      </c>
      <c r="H103" s="44">
        <v>0</v>
      </c>
      <c r="J103" s="35">
        <f t="shared" si="8"/>
        <v>-47.058823529411761</v>
      </c>
      <c r="K103" s="35">
        <f t="shared" si="9"/>
        <v>20</v>
      </c>
      <c r="L103" s="35">
        <f t="shared" si="10"/>
        <v>-100</v>
      </c>
    </row>
    <row r="104" spans="1:12" x14ac:dyDescent="0.25">
      <c r="A104" s="189" t="s">
        <v>692</v>
      </c>
      <c r="B104" s="44">
        <v>42</v>
      </c>
      <c r="C104" s="44">
        <v>35</v>
      </c>
      <c r="D104" s="44">
        <v>11</v>
      </c>
      <c r="F104" s="44">
        <v>29</v>
      </c>
      <c r="G104" s="44">
        <v>31</v>
      </c>
      <c r="H104" s="44">
        <v>20</v>
      </c>
      <c r="J104" s="35">
        <f t="shared" si="8"/>
        <v>-30.952380952380953</v>
      </c>
      <c r="K104" s="35">
        <f t="shared" si="9"/>
        <v>-11.428571428571429</v>
      </c>
      <c r="L104" s="35">
        <f t="shared" si="10"/>
        <v>81.818181818181827</v>
      </c>
    </row>
    <row r="105" spans="1:12" x14ac:dyDescent="0.25">
      <c r="A105" s="189" t="s">
        <v>693</v>
      </c>
      <c r="B105" s="44">
        <v>30</v>
      </c>
      <c r="C105" s="44">
        <v>14</v>
      </c>
      <c r="D105" s="44">
        <v>5</v>
      </c>
      <c r="F105" s="44">
        <v>40</v>
      </c>
      <c r="G105" s="44">
        <v>15</v>
      </c>
      <c r="H105" s="44">
        <v>7</v>
      </c>
      <c r="J105" s="35">
        <f t="shared" si="8"/>
        <v>33.333333333333329</v>
      </c>
      <c r="K105" s="35">
        <f t="shared" si="9"/>
        <v>7.1428571428571423</v>
      </c>
      <c r="L105" s="35">
        <f t="shared" si="10"/>
        <v>40</v>
      </c>
    </row>
    <row r="106" spans="1:12" x14ac:dyDescent="0.25">
      <c r="A106" s="189" t="s">
        <v>694</v>
      </c>
      <c r="B106" s="44">
        <v>3</v>
      </c>
      <c r="C106" s="44">
        <v>5</v>
      </c>
      <c r="D106" s="44">
        <v>0</v>
      </c>
      <c r="F106" s="44">
        <v>3</v>
      </c>
      <c r="G106" s="44">
        <v>0</v>
      </c>
      <c r="H106" s="44">
        <v>0</v>
      </c>
      <c r="J106" s="35">
        <f t="shared" si="8"/>
        <v>0</v>
      </c>
      <c r="K106" s="35">
        <f t="shared" si="9"/>
        <v>-100</v>
      </c>
      <c r="L106" s="35" t="str">
        <f t="shared" si="10"/>
        <v>-</v>
      </c>
    </row>
    <row r="107" spans="1:12" x14ac:dyDescent="0.25">
      <c r="A107" s="189" t="s">
        <v>938</v>
      </c>
      <c r="B107" s="44">
        <v>0</v>
      </c>
      <c r="C107" s="44">
        <v>1</v>
      </c>
      <c r="D107" s="44">
        <v>0</v>
      </c>
      <c r="F107" s="44">
        <v>0</v>
      </c>
      <c r="G107" s="44">
        <v>0</v>
      </c>
      <c r="H107" s="44">
        <v>0</v>
      </c>
      <c r="J107" s="35" t="str">
        <f t="shared" si="8"/>
        <v>-</v>
      </c>
      <c r="K107" s="35">
        <f t="shared" si="9"/>
        <v>-100</v>
      </c>
      <c r="L107" s="35" t="str">
        <f t="shared" si="10"/>
        <v>-</v>
      </c>
    </row>
    <row r="108" spans="1:12" x14ac:dyDescent="0.25">
      <c r="A108" s="189" t="s">
        <v>695</v>
      </c>
      <c r="B108" s="44">
        <v>149</v>
      </c>
      <c r="C108" s="44">
        <v>40</v>
      </c>
      <c r="D108" s="44">
        <v>16</v>
      </c>
      <c r="F108" s="44">
        <v>154</v>
      </c>
      <c r="G108" s="44">
        <v>33</v>
      </c>
      <c r="H108" s="44">
        <v>19</v>
      </c>
      <c r="J108" s="35">
        <f t="shared" si="8"/>
        <v>3.3557046979865772</v>
      </c>
      <c r="K108" s="35">
        <f t="shared" si="9"/>
        <v>-17.5</v>
      </c>
      <c r="L108" s="35">
        <f t="shared" si="10"/>
        <v>18.75</v>
      </c>
    </row>
    <row r="109" spans="1:12" x14ac:dyDescent="0.25">
      <c r="A109" s="189" t="s">
        <v>696</v>
      </c>
      <c r="B109" s="44">
        <v>275</v>
      </c>
      <c r="C109" s="44">
        <v>111</v>
      </c>
      <c r="D109" s="44">
        <v>40</v>
      </c>
      <c r="F109" s="44">
        <v>325</v>
      </c>
      <c r="G109" s="44">
        <v>83</v>
      </c>
      <c r="H109" s="44">
        <v>65</v>
      </c>
      <c r="J109" s="35">
        <f t="shared" si="8"/>
        <v>18.181818181818183</v>
      </c>
      <c r="K109" s="35">
        <f t="shared" si="9"/>
        <v>-25.225225225225223</v>
      </c>
      <c r="L109" s="35">
        <f t="shared" si="10"/>
        <v>62.5</v>
      </c>
    </row>
    <row r="110" spans="1:12" x14ac:dyDescent="0.25">
      <c r="A110" s="189" t="s">
        <v>697</v>
      </c>
      <c r="B110" s="44">
        <v>0</v>
      </c>
      <c r="C110" s="44">
        <v>1</v>
      </c>
      <c r="D110" s="44">
        <v>0</v>
      </c>
      <c r="F110" s="44">
        <v>0</v>
      </c>
      <c r="G110" s="44">
        <v>0</v>
      </c>
      <c r="H110" s="44">
        <v>0</v>
      </c>
      <c r="J110" s="35" t="str">
        <f t="shared" si="8"/>
        <v>-</v>
      </c>
      <c r="K110" s="35">
        <f t="shared" si="9"/>
        <v>-100</v>
      </c>
      <c r="L110" s="35" t="str">
        <f t="shared" si="10"/>
        <v>-</v>
      </c>
    </row>
    <row r="111" spans="1:12" x14ac:dyDescent="0.25">
      <c r="A111" s="189" t="s">
        <v>698</v>
      </c>
      <c r="B111" s="44">
        <v>117</v>
      </c>
      <c r="C111" s="44">
        <v>109</v>
      </c>
      <c r="D111" s="44">
        <v>72</v>
      </c>
      <c r="F111" s="44">
        <v>93</v>
      </c>
      <c r="G111" s="44">
        <v>128</v>
      </c>
      <c r="H111" s="44">
        <v>52</v>
      </c>
      <c r="J111" s="35">
        <f t="shared" si="8"/>
        <v>-20.512820512820511</v>
      </c>
      <c r="K111" s="35">
        <f t="shared" si="9"/>
        <v>17.431192660550458</v>
      </c>
      <c r="L111" s="35">
        <f t="shared" si="10"/>
        <v>-27.777777777777779</v>
      </c>
    </row>
    <row r="112" spans="1:12" x14ac:dyDescent="0.25">
      <c r="A112" s="189" t="s">
        <v>699</v>
      </c>
      <c r="B112" s="44">
        <v>0</v>
      </c>
      <c r="C112" s="44">
        <v>1</v>
      </c>
      <c r="D112" s="44">
        <v>0</v>
      </c>
      <c r="F112" s="44">
        <v>1</v>
      </c>
      <c r="G112" s="44">
        <v>0</v>
      </c>
      <c r="H112" s="44">
        <v>0</v>
      </c>
      <c r="J112" s="35" t="str">
        <f t="shared" si="8"/>
        <v>-</v>
      </c>
      <c r="K112" s="35">
        <f t="shared" si="9"/>
        <v>-100</v>
      </c>
      <c r="L112" s="35" t="str">
        <f t="shared" si="10"/>
        <v>-</v>
      </c>
    </row>
    <row r="113" spans="1:12" x14ac:dyDescent="0.25">
      <c r="A113" s="189" t="s">
        <v>700</v>
      </c>
      <c r="B113" s="44">
        <v>10</v>
      </c>
      <c r="C113" s="44">
        <v>0</v>
      </c>
      <c r="D113" s="44">
        <v>1</v>
      </c>
      <c r="F113" s="44">
        <v>8</v>
      </c>
      <c r="G113" s="44">
        <v>6</v>
      </c>
      <c r="H113" s="44">
        <v>1</v>
      </c>
      <c r="J113" s="35">
        <f t="shared" si="8"/>
        <v>-20</v>
      </c>
      <c r="K113" s="35" t="str">
        <f t="shared" si="9"/>
        <v>-</v>
      </c>
      <c r="L113" s="35">
        <f t="shared" si="10"/>
        <v>0</v>
      </c>
    </row>
    <row r="114" spans="1:12" x14ac:dyDescent="0.25">
      <c r="A114" s="189" t="s">
        <v>701</v>
      </c>
      <c r="B114" s="44">
        <v>0</v>
      </c>
      <c r="C114" s="44">
        <v>0</v>
      </c>
      <c r="D114" s="44">
        <v>1</v>
      </c>
      <c r="F114" s="44">
        <v>1</v>
      </c>
      <c r="G114" s="44">
        <v>0</v>
      </c>
      <c r="H114" s="44">
        <v>0</v>
      </c>
      <c r="J114" s="35" t="str">
        <f t="shared" si="8"/>
        <v>-</v>
      </c>
      <c r="K114" s="35" t="str">
        <f t="shared" si="9"/>
        <v>-</v>
      </c>
      <c r="L114" s="35">
        <f t="shared" si="10"/>
        <v>-100</v>
      </c>
    </row>
    <row r="115" spans="1:12" x14ac:dyDescent="0.25">
      <c r="A115" s="189" t="s">
        <v>702</v>
      </c>
      <c r="B115" s="44">
        <v>0</v>
      </c>
      <c r="C115" s="44">
        <v>1</v>
      </c>
      <c r="D115" s="44">
        <v>0</v>
      </c>
      <c r="F115" s="44">
        <v>0</v>
      </c>
      <c r="G115" s="44">
        <v>0</v>
      </c>
      <c r="H115" s="44">
        <v>1</v>
      </c>
      <c r="J115" s="35" t="str">
        <f t="shared" si="8"/>
        <v>-</v>
      </c>
      <c r="K115" s="35">
        <f t="shared" si="9"/>
        <v>-100</v>
      </c>
      <c r="L115" s="35" t="str">
        <f t="shared" si="10"/>
        <v>-</v>
      </c>
    </row>
    <row r="116" spans="1:12" x14ac:dyDescent="0.25">
      <c r="A116" s="189" t="s">
        <v>703</v>
      </c>
      <c r="B116" s="44">
        <v>4</v>
      </c>
      <c r="C116" s="44">
        <v>14</v>
      </c>
      <c r="D116" s="44">
        <v>3</v>
      </c>
      <c r="F116" s="44">
        <v>11</v>
      </c>
      <c r="G116" s="44">
        <v>11</v>
      </c>
      <c r="H116" s="44">
        <v>5</v>
      </c>
      <c r="J116" s="35">
        <f t="shared" si="8"/>
        <v>175</v>
      </c>
      <c r="K116" s="35">
        <f t="shared" si="9"/>
        <v>-21.428571428571427</v>
      </c>
      <c r="L116" s="35">
        <f t="shared" si="10"/>
        <v>66.666666666666657</v>
      </c>
    </row>
    <row r="117" spans="1:12" x14ac:dyDescent="0.25">
      <c r="A117" s="189" t="s">
        <v>704</v>
      </c>
      <c r="B117" s="44">
        <v>0</v>
      </c>
      <c r="C117" s="44">
        <v>0</v>
      </c>
      <c r="D117" s="44">
        <v>0</v>
      </c>
      <c r="F117" s="44">
        <v>1</v>
      </c>
      <c r="G117" s="44">
        <v>2</v>
      </c>
      <c r="H117" s="44">
        <v>1</v>
      </c>
      <c r="J117" s="35" t="str">
        <f t="shared" si="8"/>
        <v>-</v>
      </c>
      <c r="K117" s="35" t="str">
        <f t="shared" si="9"/>
        <v>-</v>
      </c>
      <c r="L117" s="35" t="str">
        <f t="shared" si="10"/>
        <v>-</v>
      </c>
    </row>
    <row r="118" spans="1:12" x14ac:dyDescent="0.25">
      <c r="A118" s="189" t="s">
        <v>705</v>
      </c>
      <c r="B118" s="44">
        <v>4</v>
      </c>
      <c r="C118" s="44">
        <v>0</v>
      </c>
      <c r="D118" s="44">
        <v>0</v>
      </c>
      <c r="F118" s="44">
        <v>0</v>
      </c>
      <c r="G118" s="44">
        <v>1</v>
      </c>
      <c r="H118" s="44">
        <v>0</v>
      </c>
      <c r="J118" s="35">
        <f t="shared" si="8"/>
        <v>-100</v>
      </c>
      <c r="K118" s="35" t="str">
        <f t="shared" si="9"/>
        <v>-</v>
      </c>
      <c r="L118" s="35" t="str">
        <f t="shared" si="10"/>
        <v>-</v>
      </c>
    </row>
    <row r="119" spans="1:12" x14ac:dyDescent="0.25">
      <c r="A119" s="189" t="s">
        <v>706</v>
      </c>
      <c r="B119" s="44">
        <v>1</v>
      </c>
      <c r="C119" s="44">
        <v>1</v>
      </c>
      <c r="D119" s="44">
        <v>0</v>
      </c>
      <c r="F119" s="44">
        <v>0</v>
      </c>
      <c r="G119" s="44">
        <v>1</v>
      </c>
      <c r="H119" s="44">
        <v>0</v>
      </c>
      <c r="J119" s="35">
        <f t="shared" si="8"/>
        <v>-100</v>
      </c>
      <c r="K119" s="35">
        <f t="shared" si="9"/>
        <v>0</v>
      </c>
      <c r="L119" s="35" t="str">
        <f t="shared" si="10"/>
        <v>-</v>
      </c>
    </row>
    <row r="120" spans="1:12" x14ac:dyDescent="0.25">
      <c r="A120" s="189" t="s">
        <v>707</v>
      </c>
      <c r="B120" s="44">
        <v>18</v>
      </c>
      <c r="C120" s="44">
        <v>11</v>
      </c>
      <c r="D120" s="44">
        <v>5</v>
      </c>
      <c r="F120" s="44">
        <v>19</v>
      </c>
      <c r="G120" s="44">
        <v>26</v>
      </c>
      <c r="H120" s="44">
        <v>5</v>
      </c>
      <c r="J120" s="35">
        <f t="shared" si="8"/>
        <v>5.5555555555555554</v>
      </c>
      <c r="K120" s="35">
        <f t="shared" si="9"/>
        <v>136.36363636363635</v>
      </c>
      <c r="L120" s="35">
        <f t="shared" si="10"/>
        <v>0</v>
      </c>
    </row>
    <row r="121" spans="1:12" x14ac:dyDescent="0.25">
      <c r="A121" s="189" t="s">
        <v>45</v>
      </c>
      <c r="B121" s="44">
        <v>2479</v>
      </c>
      <c r="C121" s="44">
        <v>2795</v>
      </c>
      <c r="D121" s="44">
        <v>1410</v>
      </c>
      <c r="F121" s="44">
        <v>2151</v>
      </c>
      <c r="G121" s="44">
        <v>2158</v>
      </c>
      <c r="H121" s="44">
        <v>1392</v>
      </c>
      <c r="J121" s="35">
        <f t="shared" si="8"/>
        <v>-13.231141589350544</v>
      </c>
      <c r="K121" s="35">
        <f t="shared" si="9"/>
        <v>-22.790697674418606</v>
      </c>
      <c r="L121" s="35">
        <f t="shared" si="10"/>
        <v>-1.2765957446808509</v>
      </c>
    </row>
    <row r="122" spans="1:12" x14ac:dyDescent="0.25">
      <c r="A122" s="189" t="s">
        <v>939</v>
      </c>
      <c r="B122" s="44">
        <v>0</v>
      </c>
      <c r="C122" s="44">
        <v>0</v>
      </c>
      <c r="D122" s="44">
        <v>0</v>
      </c>
      <c r="F122" s="44">
        <v>2</v>
      </c>
      <c r="G122" s="44">
        <v>0</v>
      </c>
      <c r="H122" s="44">
        <v>0</v>
      </c>
      <c r="J122" s="35" t="str">
        <f t="shared" si="8"/>
        <v>-</v>
      </c>
      <c r="K122" s="35" t="str">
        <f t="shared" si="9"/>
        <v>-</v>
      </c>
      <c r="L122" s="35" t="str">
        <f t="shared" si="10"/>
        <v>-</v>
      </c>
    </row>
    <row r="123" spans="1:12" ht="15.6" thickBot="1" x14ac:dyDescent="0.3">
      <c r="A123" s="195"/>
      <c r="B123" s="26"/>
      <c r="C123" s="26"/>
      <c r="D123" s="26"/>
      <c r="E123" s="26"/>
      <c r="F123" s="26"/>
      <c r="G123" s="26"/>
      <c r="H123" s="26"/>
      <c r="I123" s="26"/>
      <c r="J123" s="26"/>
      <c r="K123" s="26"/>
      <c r="L123" s="26"/>
    </row>
    <row r="124" spans="1:12" ht="15.6" x14ac:dyDescent="0.3">
      <c r="A124" s="196"/>
      <c r="I124" s="32"/>
      <c r="L124" s="20" t="s">
        <v>19</v>
      </c>
    </row>
    <row r="125" spans="1:12" x14ac:dyDescent="0.25">
      <c r="A125" s="197" t="s">
        <v>3</v>
      </c>
    </row>
    <row r="126" spans="1:12" ht="15.6" x14ac:dyDescent="0.25">
      <c r="A126" s="198" t="s">
        <v>46</v>
      </c>
    </row>
    <row r="127" spans="1:12" ht="28.5" customHeight="1" x14ac:dyDescent="0.25">
      <c r="A127" s="226" t="s">
        <v>550</v>
      </c>
      <c r="B127" s="226"/>
      <c r="C127" s="226"/>
      <c r="D127" s="226"/>
      <c r="E127" s="226"/>
      <c r="F127" s="226"/>
      <c r="G127" s="226"/>
      <c r="H127" s="226"/>
      <c r="I127" s="226"/>
      <c r="J127" s="226"/>
      <c r="K127" s="226"/>
      <c r="L127" s="226"/>
    </row>
  </sheetData>
  <mergeCells count="4">
    <mergeCell ref="J5:L5"/>
    <mergeCell ref="B5:D5"/>
    <mergeCell ref="F5:H5"/>
    <mergeCell ref="A127:L127"/>
  </mergeCells>
  <hyperlinks>
    <hyperlink ref="M2" location="Contents!A1" display="Contents" xr:uid="{46D0CD99-EA85-4852-85B1-209802837E11}"/>
    <hyperlink ref="M3" location="Notes!A1" display="Notes" xr:uid="{F55A0A4F-0377-4076-822C-65F4ECD74D3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A7E2-37E5-4F0F-9C5A-0D6CA9B47E91}">
  <dimension ref="A1:K40"/>
  <sheetViews>
    <sheetView workbookViewId="0">
      <selection activeCell="A2" sqref="A2"/>
    </sheetView>
  </sheetViews>
  <sheetFormatPr defaultColWidth="8.90625" defaultRowHeight="15" x14ac:dyDescent="0.25"/>
  <cols>
    <col min="1" max="1" width="10" style="6" customWidth="1"/>
    <col min="2" max="2" width="34.453125" style="6" customWidth="1"/>
    <col min="3" max="4" width="12.453125" style="22" customWidth="1"/>
    <col min="5" max="5" width="3.81640625" style="30" customWidth="1"/>
    <col min="6" max="7" width="12.453125" style="22" customWidth="1"/>
    <col min="8" max="8" width="3.81640625" style="30" customWidth="1"/>
    <col min="9" max="10" width="11" style="6" customWidth="1"/>
    <col min="11" max="16384" width="8.90625" style="6"/>
  </cols>
  <sheetData>
    <row r="1" spans="1:11" ht="16.2" x14ac:dyDescent="0.25">
      <c r="A1" s="7" t="s">
        <v>201</v>
      </c>
      <c r="B1" s="7"/>
      <c r="K1" s="7"/>
    </row>
    <row r="2" spans="1:11" ht="15.6" x14ac:dyDescent="0.3">
      <c r="A2" s="8" t="s">
        <v>547</v>
      </c>
      <c r="B2" s="8"/>
      <c r="K2" s="9" t="s">
        <v>2</v>
      </c>
    </row>
    <row r="3" spans="1:11" ht="15.6" x14ac:dyDescent="0.3">
      <c r="A3" s="8"/>
      <c r="B3" s="8"/>
      <c r="K3" s="9" t="s">
        <v>3</v>
      </c>
    </row>
    <row r="4" spans="1:11" x14ac:dyDescent="0.25">
      <c r="A4" s="4"/>
      <c r="B4" s="4"/>
    </row>
    <row r="5" spans="1:11" ht="15.75" customHeight="1" thickBot="1" x14ac:dyDescent="0.3">
      <c r="A5" s="4"/>
      <c r="B5" s="4"/>
      <c r="C5" s="224">
        <v>2018</v>
      </c>
      <c r="D5" s="224"/>
      <c r="E5" s="31"/>
      <c r="F5" s="224">
        <v>2019</v>
      </c>
      <c r="G5" s="224"/>
      <c r="H5" s="31"/>
      <c r="I5" s="225" t="s">
        <v>549</v>
      </c>
      <c r="J5" s="225"/>
    </row>
    <row r="6" spans="1:11" ht="28.2" thickBot="1" x14ac:dyDescent="0.3">
      <c r="A6" s="51" t="s">
        <v>152</v>
      </c>
      <c r="B6" s="51" t="s">
        <v>153</v>
      </c>
      <c r="C6" s="29" t="s">
        <v>24</v>
      </c>
      <c r="D6" s="23" t="s">
        <v>25</v>
      </c>
      <c r="E6" s="23"/>
      <c r="F6" s="29" t="s">
        <v>24</v>
      </c>
      <c r="G6" s="23" t="s">
        <v>25</v>
      </c>
      <c r="H6" s="23"/>
      <c r="I6" s="29" t="s">
        <v>24</v>
      </c>
      <c r="J6" s="23" t="s">
        <v>25</v>
      </c>
    </row>
    <row r="7" spans="1:11" x14ac:dyDescent="0.25">
      <c r="A7" s="17"/>
      <c r="B7" s="17"/>
      <c r="C7" s="24"/>
      <c r="D7" s="24"/>
      <c r="E7" s="24"/>
      <c r="F7" s="24"/>
      <c r="G7" s="24"/>
      <c r="H7" s="24"/>
      <c r="I7" s="24"/>
      <c r="J7" s="24"/>
    </row>
    <row r="8" spans="1:11" x14ac:dyDescent="0.25">
      <c r="A8" s="85" t="s">
        <v>154</v>
      </c>
      <c r="B8" s="11" t="s">
        <v>177</v>
      </c>
      <c r="C8" s="76">
        <v>190</v>
      </c>
      <c r="D8" s="76">
        <v>56</v>
      </c>
      <c r="E8" s="45"/>
      <c r="F8" s="76">
        <v>183</v>
      </c>
      <c r="G8" s="76">
        <v>78</v>
      </c>
      <c r="H8" s="45"/>
      <c r="I8" s="35">
        <f>IF(C8=0,"-",(F8-C8)/C8 *100)</f>
        <v>-3.6842105263157889</v>
      </c>
      <c r="J8" s="35">
        <f>IF(D8=0,"-",(G8-D8)/D8 *100)</f>
        <v>39.285714285714285</v>
      </c>
    </row>
    <row r="9" spans="1:11" x14ac:dyDescent="0.25">
      <c r="A9" s="85" t="s">
        <v>155</v>
      </c>
      <c r="B9" s="11" t="s">
        <v>178</v>
      </c>
      <c r="C9" s="76">
        <v>117</v>
      </c>
      <c r="D9" s="76">
        <v>68</v>
      </c>
      <c r="E9" s="45"/>
      <c r="F9" s="76">
        <v>103</v>
      </c>
      <c r="G9" s="76">
        <v>69</v>
      </c>
      <c r="H9" s="45"/>
      <c r="I9" s="35">
        <f t="shared" ref="I9:I29" si="0">IF(C9=0,"-",(F9-C9)/C9 *100)</f>
        <v>-11.965811965811966</v>
      </c>
      <c r="J9" s="35">
        <f t="shared" ref="J9:J30" si="1">IF(D9=0,"-",(G9-D9)/D9 *100)</f>
        <v>1.4705882352941175</v>
      </c>
    </row>
    <row r="10" spans="1:11" x14ac:dyDescent="0.25">
      <c r="A10" s="85" t="s">
        <v>156</v>
      </c>
      <c r="B10" s="11" t="s">
        <v>179</v>
      </c>
      <c r="C10" s="76">
        <v>574</v>
      </c>
      <c r="D10" s="76">
        <v>291</v>
      </c>
      <c r="E10" s="45"/>
      <c r="F10" s="76">
        <v>552</v>
      </c>
      <c r="G10" s="76">
        <v>203</v>
      </c>
      <c r="H10" s="45"/>
      <c r="I10" s="35">
        <f t="shared" si="0"/>
        <v>-3.8327526132404177</v>
      </c>
      <c r="J10" s="35">
        <f t="shared" si="1"/>
        <v>-30.240549828178693</v>
      </c>
    </row>
    <row r="11" spans="1:11" x14ac:dyDescent="0.25">
      <c r="A11" s="85" t="s">
        <v>157</v>
      </c>
      <c r="B11" s="11" t="s">
        <v>180</v>
      </c>
      <c r="C11" s="76">
        <v>1042</v>
      </c>
      <c r="D11" s="76">
        <v>462</v>
      </c>
      <c r="E11" s="45"/>
      <c r="F11" s="76">
        <v>1082</v>
      </c>
      <c r="G11" s="76">
        <v>445</v>
      </c>
      <c r="H11" s="45"/>
      <c r="I11" s="35">
        <f t="shared" si="0"/>
        <v>3.8387715930902107</v>
      </c>
      <c r="J11" s="35">
        <f t="shared" si="1"/>
        <v>-3.6796536796536801</v>
      </c>
    </row>
    <row r="12" spans="1:11" x14ac:dyDescent="0.25">
      <c r="A12" s="85" t="s">
        <v>158</v>
      </c>
      <c r="B12" s="11" t="s">
        <v>181</v>
      </c>
      <c r="C12" s="76">
        <v>300</v>
      </c>
      <c r="D12" s="76">
        <v>190</v>
      </c>
      <c r="E12" s="45"/>
      <c r="F12" s="76">
        <v>241</v>
      </c>
      <c r="G12" s="76">
        <v>125</v>
      </c>
      <c r="H12" s="45"/>
      <c r="I12" s="35">
        <f t="shared" si="0"/>
        <v>-19.666666666666664</v>
      </c>
      <c r="J12" s="35">
        <f t="shared" si="1"/>
        <v>-34.210526315789473</v>
      </c>
    </row>
    <row r="13" spans="1:11" x14ac:dyDescent="0.25">
      <c r="A13" s="85" t="s">
        <v>159</v>
      </c>
      <c r="B13" s="11" t="s">
        <v>182</v>
      </c>
      <c r="C13" s="76">
        <v>393</v>
      </c>
      <c r="D13" s="76">
        <v>202</v>
      </c>
      <c r="E13" s="45"/>
      <c r="F13" s="76">
        <v>398</v>
      </c>
      <c r="G13" s="76">
        <v>189</v>
      </c>
      <c r="H13" s="45"/>
      <c r="I13" s="35">
        <f t="shared" si="0"/>
        <v>1.2722646310432568</v>
      </c>
      <c r="J13" s="35">
        <f t="shared" si="1"/>
        <v>-6.435643564356436</v>
      </c>
    </row>
    <row r="14" spans="1:11" x14ac:dyDescent="0.25">
      <c r="A14" s="85" t="s">
        <v>160</v>
      </c>
      <c r="B14" s="11" t="s">
        <v>183</v>
      </c>
      <c r="C14" s="76">
        <v>103</v>
      </c>
      <c r="D14" s="76">
        <v>57</v>
      </c>
      <c r="E14" s="45"/>
      <c r="F14" s="76">
        <v>96</v>
      </c>
      <c r="G14" s="76">
        <v>55</v>
      </c>
      <c r="H14" s="45"/>
      <c r="I14" s="35">
        <f t="shared" si="0"/>
        <v>-6.7961165048543686</v>
      </c>
      <c r="J14" s="35">
        <f t="shared" si="1"/>
        <v>-3.5087719298245612</v>
      </c>
    </row>
    <row r="15" spans="1:11" x14ac:dyDescent="0.25">
      <c r="A15" s="85" t="s">
        <v>161</v>
      </c>
      <c r="B15" s="11" t="s">
        <v>184</v>
      </c>
      <c r="C15" s="76">
        <v>1381</v>
      </c>
      <c r="D15" s="76">
        <v>694</v>
      </c>
      <c r="E15" s="45"/>
      <c r="F15" s="76">
        <v>1248</v>
      </c>
      <c r="G15" s="76">
        <v>710</v>
      </c>
      <c r="H15" s="45"/>
      <c r="I15" s="35">
        <f t="shared" si="0"/>
        <v>-9.6307023895727735</v>
      </c>
      <c r="J15" s="35">
        <f t="shared" si="1"/>
        <v>2.3054755043227666</v>
      </c>
    </row>
    <row r="16" spans="1:11" x14ac:dyDescent="0.25">
      <c r="A16" s="85" t="s">
        <v>162</v>
      </c>
      <c r="B16" s="11" t="s">
        <v>185</v>
      </c>
      <c r="C16" s="76">
        <v>23</v>
      </c>
      <c r="D16" s="76">
        <v>2</v>
      </c>
      <c r="E16" s="45"/>
      <c r="F16" s="76">
        <v>11</v>
      </c>
      <c r="G16" s="76">
        <v>10</v>
      </c>
      <c r="H16" s="45"/>
      <c r="I16" s="35">
        <f t="shared" si="0"/>
        <v>-52.173913043478258</v>
      </c>
      <c r="J16" s="35">
        <f t="shared" si="1"/>
        <v>400</v>
      </c>
    </row>
    <row r="17" spans="1:10" x14ac:dyDescent="0.25">
      <c r="A17" s="86" t="s">
        <v>163</v>
      </c>
      <c r="B17" s="11" t="s">
        <v>186</v>
      </c>
      <c r="C17" s="76">
        <v>519</v>
      </c>
      <c r="D17" s="76">
        <v>184</v>
      </c>
      <c r="E17" s="45"/>
      <c r="F17" s="76">
        <v>438</v>
      </c>
      <c r="G17" s="76">
        <v>197</v>
      </c>
      <c r="H17" s="45"/>
      <c r="I17" s="35">
        <f t="shared" si="0"/>
        <v>-15.606936416184972</v>
      </c>
      <c r="J17" s="35">
        <f t="shared" si="1"/>
        <v>7.0652173913043477</v>
      </c>
    </row>
    <row r="18" spans="1:10" x14ac:dyDescent="0.25">
      <c r="A18" s="86" t="s">
        <v>164</v>
      </c>
      <c r="B18" s="11" t="s">
        <v>187</v>
      </c>
      <c r="C18" s="76">
        <v>85</v>
      </c>
      <c r="D18" s="76">
        <v>38</v>
      </c>
      <c r="E18" s="45"/>
      <c r="F18" s="76">
        <v>91</v>
      </c>
      <c r="G18" s="76">
        <v>60</v>
      </c>
      <c r="H18" s="45"/>
      <c r="I18" s="35">
        <f t="shared" si="0"/>
        <v>7.0588235294117645</v>
      </c>
      <c r="J18" s="35">
        <f t="shared" si="1"/>
        <v>57.894736842105267</v>
      </c>
    </row>
    <row r="19" spans="1:10" x14ac:dyDescent="0.25">
      <c r="A19" s="86" t="s">
        <v>165</v>
      </c>
      <c r="B19" s="11" t="s">
        <v>188</v>
      </c>
      <c r="C19" s="76">
        <v>0</v>
      </c>
      <c r="D19" s="76">
        <v>0</v>
      </c>
      <c r="E19" s="45"/>
      <c r="F19" s="76">
        <v>1</v>
      </c>
      <c r="G19" s="76">
        <v>1</v>
      </c>
      <c r="H19" s="45"/>
      <c r="I19" s="35" t="str">
        <f t="shared" si="0"/>
        <v>-</v>
      </c>
      <c r="J19" s="35" t="str">
        <f t="shared" si="1"/>
        <v>-</v>
      </c>
    </row>
    <row r="20" spans="1:10" x14ac:dyDescent="0.25">
      <c r="A20" s="86" t="s">
        <v>166</v>
      </c>
      <c r="B20" s="11" t="s">
        <v>189</v>
      </c>
      <c r="C20" s="76">
        <v>39</v>
      </c>
      <c r="D20" s="76">
        <v>18</v>
      </c>
      <c r="E20" s="45"/>
      <c r="F20" s="76">
        <v>38</v>
      </c>
      <c r="G20" s="76">
        <v>24</v>
      </c>
      <c r="H20" s="45"/>
      <c r="I20" s="35">
        <f t="shared" si="0"/>
        <v>-2.5641025641025639</v>
      </c>
      <c r="J20" s="35">
        <f t="shared" si="1"/>
        <v>33.333333333333329</v>
      </c>
    </row>
    <row r="21" spans="1:10" x14ac:dyDescent="0.25">
      <c r="A21" s="86" t="s">
        <v>167</v>
      </c>
      <c r="B21" s="11" t="s">
        <v>190</v>
      </c>
      <c r="C21" s="76">
        <v>9</v>
      </c>
      <c r="D21" s="76">
        <v>5</v>
      </c>
      <c r="E21" s="45"/>
      <c r="F21" s="76">
        <v>17</v>
      </c>
      <c r="G21" s="76">
        <v>3</v>
      </c>
      <c r="H21" s="45"/>
      <c r="I21" s="35">
        <f t="shared" si="0"/>
        <v>88.888888888888886</v>
      </c>
      <c r="J21" s="35">
        <f t="shared" si="1"/>
        <v>-40</v>
      </c>
    </row>
    <row r="22" spans="1:10" x14ac:dyDescent="0.25">
      <c r="A22" s="86" t="s">
        <v>168</v>
      </c>
      <c r="B22" s="11" t="s">
        <v>191</v>
      </c>
      <c r="C22" s="76">
        <v>540</v>
      </c>
      <c r="D22" s="76">
        <v>280</v>
      </c>
      <c r="E22" s="45"/>
      <c r="F22" s="76">
        <v>554</v>
      </c>
      <c r="G22" s="76">
        <v>258</v>
      </c>
      <c r="H22" s="45"/>
      <c r="I22" s="35">
        <f t="shared" si="0"/>
        <v>2.5925925925925926</v>
      </c>
      <c r="J22" s="35">
        <f t="shared" si="1"/>
        <v>-7.8571428571428568</v>
      </c>
    </row>
    <row r="23" spans="1:10" x14ac:dyDescent="0.25">
      <c r="A23" s="86" t="s">
        <v>169</v>
      </c>
      <c r="B23" s="11" t="s">
        <v>192</v>
      </c>
      <c r="C23" s="76">
        <v>659</v>
      </c>
      <c r="D23" s="76">
        <v>385</v>
      </c>
      <c r="E23" s="25"/>
      <c r="F23" s="76">
        <v>541</v>
      </c>
      <c r="G23" s="76">
        <v>436</v>
      </c>
      <c r="H23" s="25"/>
      <c r="I23" s="35">
        <f t="shared" si="0"/>
        <v>-17.905918057663126</v>
      </c>
      <c r="J23" s="35">
        <f t="shared" si="1"/>
        <v>13.246753246753245</v>
      </c>
    </row>
    <row r="24" spans="1:10" x14ac:dyDescent="0.25">
      <c r="A24" s="86" t="s">
        <v>170</v>
      </c>
      <c r="B24" s="11" t="s">
        <v>193</v>
      </c>
      <c r="C24" s="76">
        <v>531</v>
      </c>
      <c r="D24" s="76">
        <v>255</v>
      </c>
      <c r="E24" s="25"/>
      <c r="F24" s="76">
        <v>494</v>
      </c>
      <c r="G24" s="76">
        <v>347</v>
      </c>
      <c r="H24" s="25"/>
      <c r="I24" s="35">
        <f t="shared" si="0"/>
        <v>-6.9679849340866298</v>
      </c>
      <c r="J24" s="35">
        <f t="shared" si="1"/>
        <v>36.078431372549019</v>
      </c>
    </row>
    <row r="25" spans="1:10" x14ac:dyDescent="0.25">
      <c r="A25" s="86" t="s">
        <v>171</v>
      </c>
      <c r="B25" s="11" t="s">
        <v>194</v>
      </c>
      <c r="C25" s="76">
        <v>408</v>
      </c>
      <c r="D25" s="76">
        <v>215</v>
      </c>
      <c r="E25" s="25"/>
      <c r="F25" s="76">
        <v>359</v>
      </c>
      <c r="G25" s="76">
        <v>214</v>
      </c>
      <c r="H25" s="25"/>
      <c r="I25" s="35">
        <f t="shared" si="0"/>
        <v>-12.009803921568627</v>
      </c>
      <c r="J25" s="35">
        <f t="shared" si="1"/>
        <v>-0.46511627906976744</v>
      </c>
    </row>
    <row r="26" spans="1:10" x14ac:dyDescent="0.25">
      <c r="A26" s="86" t="s">
        <v>172</v>
      </c>
      <c r="B26" s="11" t="s">
        <v>195</v>
      </c>
      <c r="C26" s="76">
        <v>285</v>
      </c>
      <c r="D26" s="76">
        <v>182</v>
      </c>
      <c r="E26" s="25"/>
      <c r="F26" s="76">
        <v>277</v>
      </c>
      <c r="G26" s="76">
        <v>179</v>
      </c>
      <c r="H26" s="25"/>
      <c r="I26" s="35">
        <f t="shared" si="0"/>
        <v>-2.807017543859649</v>
      </c>
      <c r="J26" s="35">
        <f t="shared" si="1"/>
        <v>-1.6483516483516485</v>
      </c>
    </row>
    <row r="27" spans="1:10" x14ac:dyDescent="0.25">
      <c r="A27" s="86" t="s">
        <v>173</v>
      </c>
      <c r="B27" s="11" t="s">
        <v>196</v>
      </c>
      <c r="C27" s="76">
        <v>64</v>
      </c>
      <c r="D27" s="76">
        <v>27</v>
      </c>
      <c r="E27" s="25"/>
      <c r="F27" s="76">
        <v>53</v>
      </c>
      <c r="G27" s="76">
        <v>32</v>
      </c>
      <c r="H27" s="25"/>
      <c r="I27" s="35">
        <f t="shared" si="0"/>
        <v>-17.1875</v>
      </c>
      <c r="J27" s="35">
        <f t="shared" si="1"/>
        <v>18.518518518518519</v>
      </c>
    </row>
    <row r="28" spans="1:10" x14ac:dyDescent="0.25">
      <c r="A28" s="86" t="s">
        <v>174</v>
      </c>
      <c r="B28" s="11" t="s">
        <v>197</v>
      </c>
      <c r="C28" s="76">
        <v>2817</v>
      </c>
      <c r="D28" s="76">
        <v>1229</v>
      </c>
      <c r="E28" s="25"/>
      <c r="F28" s="76">
        <v>2673</v>
      </c>
      <c r="G28" s="76">
        <v>1215</v>
      </c>
      <c r="H28" s="25"/>
      <c r="I28" s="35">
        <f t="shared" si="0"/>
        <v>-5.1118210862619806</v>
      </c>
      <c r="J28" s="35">
        <f t="shared" si="1"/>
        <v>-1.1391375101708707</v>
      </c>
    </row>
    <row r="29" spans="1:10" x14ac:dyDescent="0.25">
      <c r="A29" s="86" t="s">
        <v>175</v>
      </c>
      <c r="B29" s="11" t="s">
        <v>198</v>
      </c>
      <c r="C29" s="76">
        <v>18</v>
      </c>
      <c r="D29" s="76">
        <v>19</v>
      </c>
      <c r="E29" s="25"/>
      <c r="F29" s="76">
        <v>22</v>
      </c>
      <c r="G29" s="76">
        <v>14</v>
      </c>
      <c r="H29" s="25"/>
      <c r="I29" s="35">
        <f t="shared" si="0"/>
        <v>22.222222222222221</v>
      </c>
      <c r="J29" s="35">
        <f t="shared" si="1"/>
        <v>-26.315789473684209</v>
      </c>
    </row>
    <row r="30" spans="1:10" x14ac:dyDescent="0.25">
      <c r="A30" s="86" t="s">
        <v>176</v>
      </c>
      <c r="B30" s="11" t="s">
        <v>199</v>
      </c>
      <c r="C30" s="76">
        <v>1965</v>
      </c>
      <c r="D30" s="76">
        <v>1125</v>
      </c>
      <c r="E30" s="25"/>
      <c r="F30" s="76">
        <v>1653</v>
      </c>
      <c r="G30" s="76">
        <v>1084</v>
      </c>
      <c r="H30" s="25"/>
      <c r="I30" s="35">
        <f>IF(C30=0,"-",(F30-C30)/C30 *100)</f>
        <v>-15.877862595419847</v>
      </c>
      <c r="J30" s="35">
        <f t="shared" si="1"/>
        <v>-3.6444444444444448</v>
      </c>
    </row>
    <row r="31" spans="1:10" x14ac:dyDescent="0.25">
      <c r="A31" s="86"/>
      <c r="B31" s="11"/>
      <c r="C31" s="76"/>
      <c r="D31" s="76"/>
      <c r="E31" s="25"/>
      <c r="F31" s="76"/>
      <c r="G31" s="76"/>
      <c r="H31" s="25"/>
      <c r="I31" s="35"/>
      <c r="J31" s="35"/>
    </row>
    <row r="32" spans="1:10" x14ac:dyDescent="0.25">
      <c r="A32" s="86"/>
      <c r="B32" s="17" t="s">
        <v>4</v>
      </c>
      <c r="C32" s="78">
        <v>12062</v>
      </c>
      <c r="D32" s="78">
        <v>5984</v>
      </c>
      <c r="E32" s="25"/>
      <c r="F32" s="78">
        <f>SUM(F8:F30)</f>
        <v>11125</v>
      </c>
      <c r="G32" s="78">
        <f>SUM(G8:G30)</f>
        <v>5948</v>
      </c>
      <c r="H32" s="25"/>
      <c r="I32" s="46">
        <f>IF(C32=0,"-",(F32-C32)/C32 *100)</f>
        <v>-7.7681976454982591</v>
      </c>
      <c r="J32" s="46">
        <f t="shared" ref="J32" si="2">IF(D32=0,"-",(G32-D32)/D32 *100)</f>
        <v>-0.60160427807486627</v>
      </c>
    </row>
    <row r="33" spans="1:10" ht="15.6" thickBot="1" x14ac:dyDescent="0.3">
      <c r="A33" s="12"/>
      <c r="B33" s="12"/>
      <c r="C33" s="26"/>
      <c r="D33" s="26"/>
      <c r="E33" s="26"/>
      <c r="F33" s="26"/>
      <c r="G33" s="26"/>
      <c r="H33" s="26"/>
      <c r="I33" s="26"/>
      <c r="J33" s="26"/>
    </row>
    <row r="34" spans="1:10" ht="15.6" x14ac:dyDescent="0.3">
      <c r="A34" s="13"/>
      <c r="B34" s="13"/>
      <c r="C34" s="27"/>
      <c r="D34" s="27"/>
      <c r="E34" s="32"/>
      <c r="F34" s="27"/>
      <c r="G34" s="28"/>
      <c r="H34" s="32"/>
      <c r="J34" s="20" t="s">
        <v>19</v>
      </c>
    </row>
    <row r="35" spans="1:10" x14ac:dyDescent="0.25">
      <c r="A35" s="19" t="s">
        <v>3</v>
      </c>
      <c r="B35" s="19"/>
    </row>
    <row r="36" spans="1:10" ht="28.5" customHeight="1" x14ac:dyDescent="0.25">
      <c r="A36" s="226" t="s">
        <v>565</v>
      </c>
      <c r="B36" s="226"/>
      <c r="C36" s="226"/>
      <c r="D36" s="226"/>
      <c r="E36" s="226"/>
      <c r="F36" s="226"/>
      <c r="G36" s="226"/>
      <c r="H36" s="226"/>
      <c r="I36" s="226"/>
      <c r="J36" s="226"/>
    </row>
    <row r="37" spans="1:10" x14ac:dyDescent="0.25">
      <c r="A37" s="87" t="s">
        <v>200</v>
      </c>
      <c r="D37" s="30"/>
      <c r="E37" s="22"/>
      <c r="G37" s="30"/>
      <c r="H37" s="6"/>
    </row>
    <row r="38" spans="1:10" x14ac:dyDescent="0.25">
      <c r="D38" s="30"/>
      <c r="E38" s="22"/>
      <c r="G38" s="30"/>
      <c r="H38" s="6"/>
    </row>
    <row r="39" spans="1:10" x14ac:dyDescent="0.25">
      <c r="D39" s="30"/>
      <c r="E39" s="22"/>
      <c r="G39" s="30"/>
      <c r="H39" s="6"/>
    </row>
    <row r="40" spans="1:10" x14ac:dyDescent="0.25">
      <c r="D40" s="30"/>
      <c r="E40" s="22"/>
      <c r="G40" s="30"/>
      <c r="H40" s="6"/>
    </row>
  </sheetData>
  <mergeCells count="4">
    <mergeCell ref="I5:J5"/>
    <mergeCell ref="C5:D5"/>
    <mergeCell ref="F5:G5"/>
    <mergeCell ref="A36:J36"/>
  </mergeCells>
  <hyperlinks>
    <hyperlink ref="K2" location="Contents!A1" display="Contents" xr:uid="{B2E212FE-6722-4E6F-91D4-8D0B0A650E13}"/>
    <hyperlink ref="K3" location="Notes!A1" display="Notes" xr:uid="{2FD60197-0B10-4386-B1CF-7E9496378459}"/>
    <hyperlink ref="A37" r:id="rId1" xr:uid="{DD4C458A-BE94-4C86-B230-A706533348B5}"/>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C7A90-7F89-478F-94E1-6BBD42EEC21C}">
  <dimension ref="A1:D63"/>
  <sheetViews>
    <sheetView workbookViewId="0">
      <selection activeCell="E20" sqref="E20"/>
    </sheetView>
  </sheetViews>
  <sheetFormatPr defaultColWidth="8.90625" defaultRowHeight="15" x14ac:dyDescent="0.25"/>
  <cols>
    <col min="1" max="1" width="10.36328125" style="6" customWidth="1"/>
    <col min="2" max="2" width="39.6328125" style="6" bestFit="1" customWidth="1"/>
    <col min="3" max="3" width="12.81640625" style="6" customWidth="1"/>
    <col min="4" max="4" width="9.90625" style="6" bestFit="1" customWidth="1"/>
    <col min="5" max="16384" width="8.90625" style="6"/>
  </cols>
  <sheetData>
    <row r="1" spans="1:4" x14ac:dyDescent="0.25">
      <c r="A1" s="7" t="s">
        <v>523</v>
      </c>
      <c r="B1" s="7"/>
      <c r="C1" s="7"/>
      <c r="D1" s="7"/>
    </row>
    <row r="2" spans="1:4" ht="15.6" x14ac:dyDescent="0.3">
      <c r="A2" s="47">
        <v>2019</v>
      </c>
      <c r="B2" s="8"/>
      <c r="C2" s="8"/>
      <c r="D2" s="9" t="s">
        <v>2</v>
      </c>
    </row>
    <row r="3" spans="1:4" ht="15.6" x14ac:dyDescent="0.3">
      <c r="A3" s="8"/>
      <c r="B3" s="8"/>
      <c r="C3" s="8"/>
      <c r="D3" s="9" t="s">
        <v>3</v>
      </c>
    </row>
    <row r="4" spans="1:4" x14ac:dyDescent="0.25">
      <c r="A4" s="4"/>
      <c r="B4" s="34"/>
      <c r="C4" s="34"/>
      <c r="D4" s="4"/>
    </row>
    <row r="5" spans="1:4" ht="28.2" thickBot="1" x14ac:dyDescent="0.3">
      <c r="A5" s="51" t="s">
        <v>50</v>
      </c>
      <c r="B5" s="53" t="s">
        <v>266</v>
      </c>
      <c r="C5" s="23" t="s">
        <v>51</v>
      </c>
    </row>
    <row r="6" spans="1:4" x14ac:dyDescent="0.25">
      <c r="A6" s="17"/>
      <c r="B6" s="11"/>
      <c r="C6" s="11"/>
    </row>
    <row r="7" spans="1:4" x14ac:dyDescent="0.25">
      <c r="A7" s="11"/>
      <c r="B7" s="17" t="s">
        <v>52</v>
      </c>
      <c r="C7" s="49">
        <f>SUM(C9:C58)</f>
        <v>3929</v>
      </c>
    </row>
    <row r="8" spans="1:4" x14ac:dyDescent="0.25">
      <c r="A8" s="11"/>
      <c r="B8" s="44"/>
      <c r="C8" s="44"/>
    </row>
    <row r="9" spans="1:4" x14ac:dyDescent="0.25">
      <c r="A9" s="48">
        <v>1</v>
      </c>
      <c r="B9" s="50" t="s">
        <v>733</v>
      </c>
      <c r="C9" s="44">
        <v>374</v>
      </c>
    </row>
    <row r="10" spans="1:4" x14ac:dyDescent="0.25">
      <c r="A10" s="48">
        <v>2</v>
      </c>
      <c r="B10" s="50" t="s">
        <v>734</v>
      </c>
      <c r="C10" s="44">
        <v>190</v>
      </c>
    </row>
    <row r="11" spans="1:4" x14ac:dyDescent="0.25">
      <c r="A11" s="48">
        <v>3</v>
      </c>
      <c r="B11" s="50" t="s">
        <v>735</v>
      </c>
      <c r="C11" s="44">
        <v>180</v>
      </c>
    </row>
    <row r="12" spans="1:4" x14ac:dyDescent="0.25">
      <c r="A12" s="48">
        <v>4</v>
      </c>
      <c r="B12" s="50" t="s">
        <v>736</v>
      </c>
      <c r="C12" s="44">
        <v>174</v>
      </c>
    </row>
    <row r="13" spans="1:4" x14ac:dyDescent="0.25">
      <c r="A13" s="48">
        <v>6</v>
      </c>
      <c r="B13" s="50" t="s">
        <v>737</v>
      </c>
      <c r="C13" s="44">
        <v>166</v>
      </c>
    </row>
    <row r="14" spans="1:4" x14ac:dyDescent="0.25">
      <c r="A14" s="48">
        <v>7</v>
      </c>
      <c r="B14" s="50" t="s">
        <v>738</v>
      </c>
      <c r="C14" s="44">
        <v>161</v>
      </c>
    </row>
    <row r="15" spans="1:4" x14ac:dyDescent="0.25">
      <c r="A15" s="48">
        <v>8</v>
      </c>
      <c r="B15" s="50" t="s">
        <v>739</v>
      </c>
      <c r="C15" s="44">
        <v>150</v>
      </c>
    </row>
    <row r="16" spans="1:4" x14ac:dyDescent="0.25">
      <c r="A16" s="48">
        <v>9</v>
      </c>
      <c r="B16" s="50" t="s">
        <v>740</v>
      </c>
      <c r="C16" s="44">
        <v>132</v>
      </c>
    </row>
    <row r="17" spans="1:4" x14ac:dyDescent="0.25">
      <c r="A17" s="48">
        <v>10</v>
      </c>
      <c r="B17" s="50" t="s">
        <v>741</v>
      </c>
      <c r="C17" s="44">
        <v>125</v>
      </c>
    </row>
    <row r="18" spans="1:4" x14ac:dyDescent="0.25">
      <c r="A18" s="48">
        <v>11</v>
      </c>
      <c r="B18" s="50" t="s">
        <v>742</v>
      </c>
      <c r="C18" s="44">
        <v>116</v>
      </c>
    </row>
    <row r="19" spans="1:4" x14ac:dyDescent="0.25">
      <c r="A19" s="48">
        <v>12</v>
      </c>
      <c r="B19" s="50" t="s">
        <v>743</v>
      </c>
      <c r="C19" s="44">
        <v>106</v>
      </c>
    </row>
    <row r="20" spans="1:4" x14ac:dyDescent="0.25">
      <c r="A20" s="48">
        <v>13</v>
      </c>
      <c r="B20" s="50" t="s">
        <v>744</v>
      </c>
      <c r="C20" s="44">
        <v>89</v>
      </c>
    </row>
    <row r="21" spans="1:4" x14ac:dyDescent="0.25">
      <c r="A21" s="48">
        <v>14</v>
      </c>
      <c r="B21" s="50" t="s">
        <v>745</v>
      </c>
      <c r="C21" s="44">
        <v>79</v>
      </c>
    </row>
    <row r="22" spans="1:4" x14ac:dyDescent="0.25">
      <c r="A22" s="48">
        <v>15</v>
      </c>
      <c r="B22" s="50" t="s">
        <v>746</v>
      </c>
      <c r="C22" s="44">
        <v>76</v>
      </c>
    </row>
    <row r="23" spans="1:4" x14ac:dyDescent="0.25">
      <c r="A23" s="48">
        <v>16</v>
      </c>
      <c r="B23" s="50" t="s">
        <v>747</v>
      </c>
      <c r="C23" s="44">
        <v>72</v>
      </c>
    </row>
    <row r="24" spans="1:4" x14ac:dyDescent="0.25">
      <c r="A24" s="48">
        <v>17</v>
      </c>
      <c r="B24" s="50" t="s">
        <v>748</v>
      </c>
      <c r="C24" s="44">
        <v>72</v>
      </c>
    </row>
    <row r="25" spans="1:4" x14ac:dyDescent="0.25">
      <c r="A25" s="48">
        <v>18</v>
      </c>
      <c r="B25" s="50" t="s">
        <v>749</v>
      </c>
      <c r="C25" s="44">
        <v>70</v>
      </c>
    </row>
    <row r="26" spans="1:4" x14ac:dyDescent="0.25">
      <c r="A26" s="48">
        <v>19</v>
      </c>
      <c r="B26" s="50" t="s">
        <v>750</v>
      </c>
      <c r="C26" s="44">
        <v>64</v>
      </c>
    </row>
    <row r="27" spans="1:4" x14ac:dyDescent="0.25">
      <c r="A27" s="48">
        <v>20</v>
      </c>
      <c r="B27" s="50" t="s">
        <v>751</v>
      </c>
      <c r="C27" s="44">
        <v>64</v>
      </c>
    </row>
    <row r="28" spans="1:4" x14ac:dyDescent="0.25">
      <c r="A28" s="48">
        <v>21</v>
      </c>
      <c r="B28" s="50" t="s">
        <v>752</v>
      </c>
      <c r="C28" s="44">
        <v>64</v>
      </c>
    </row>
    <row r="29" spans="1:4" x14ac:dyDescent="0.25">
      <c r="A29" s="48">
        <v>22</v>
      </c>
      <c r="B29" s="50" t="s">
        <v>753</v>
      </c>
      <c r="C29" s="44">
        <v>63</v>
      </c>
      <c r="D29" s="25"/>
    </row>
    <row r="30" spans="1:4" x14ac:dyDescent="0.25">
      <c r="A30" s="48">
        <v>23</v>
      </c>
      <c r="B30" s="50" t="s">
        <v>754</v>
      </c>
      <c r="C30" s="44">
        <v>61</v>
      </c>
      <c r="D30" s="25"/>
    </row>
    <row r="31" spans="1:4" x14ac:dyDescent="0.25">
      <c r="A31" s="48">
        <v>24</v>
      </c>
      <c r="B31" s="50" t="s">
        <v>755</v>
      </c>
      <c r="C31" s="44">
        <v>61</v>
      </c>
      <c r="D31" s="25"/>
    </row>
    <row r="32" spans="1:4" x14ac:dyDescent="0.25">
      <c r="A32" s="48">
        <v>25</v>
      </c>
      <c r="B32" s="50" t="s">
        <v>756</v>
      </c>
      <c r="C32" s="44">
        <v>60</v>
      </c>
    </row>
    <row r="33" spans="1:4" x14ac:dyDescent="0.25">
      <c r="A33" s="48">
        <v>26</v>
      </c>
      <c r="B33" s="50" t="s">
        <v>757</v>
      </c>
      <c r="C33" s="44">
        <v>59</v>
      </c>
    </row>
    <row r="34" spans="1:4" x14ac:dyDescent="0.25">
      <c r="A34" s="48">
        <v>27</v>
      </c>
      <c r="B34" s="50" t="s">
        <v>758</v>
      </c>
      <c r="C34" s="44">
        <v>57</v>
      </c>
    </row>
    <row r="35" spans="1:4" x14ac:dyDescent="0.25">
      <c r="A35" s="48">
        <v>28</v>
      </c>
      <c r="B35" s="50" t="s">
        <v>759</v>
      </c>
      <c r="C35" s="44">
        <v>56</v>
      </c>
    </row>
    <row r="36" spans="1:4" x14ac:dyDescent="0.25">
      <c r="A36" s="48">
        <v>29</v>
      </c>
      <c r="B36" s="50" t="s">
        <v>760</v>
      </c>
      <c r="C36" s="44">
        <v>56</v>
      </c>
    </row>
    <row r="37" spans="1:4" x14ac:dyDescent="0.25">
      <c r="A37" s="48">
        <v>30</v>
      </c>
      <c r="B37" s="50" t="s">
        <v>761</v>
      </c>
      <c r="C37" s="44">
        <v>55</v>
      </c>
    </row>
    <row r="38" spans="1:4" x14ac:dyDescent="0.25">
      <c r="A38" s="48">
        <v>31</v>
      </c>
      <c r="B38" s="50" t="s">
        <v>762</v>
      </c>
      <c r="C38" s="44">
        <v>54</v>
      </c>
    </row>
    <row r="39" spans="1:4" x14ac:dyDescent="0.25">
      <c r="A39" s="48">
        <v>32</v>
      </c>
      <c r="B39" s="50" t="s">
        <v>763</v>
      </c>
      <c r="C39" s="44">
        <v>53</v>
      </c>
    </row>
    <row r="40" spans="1:4" x14ac:dyDescent="0.25">
      <c r="A40" s="48">
        <v>33</v>
      </c>
      <c r="B40" s="50" t="s">
        <v>764</v>
      </c>
      <c r="C40" s="44">
        <v>51</v>
      </c>
    </row>
    <row r="41" spans="1:4" x14ac:dyDescent="0.25">
      <c r="A41" s="48">
        <v>34</v>
      </c>
      <c r="B41" s="50" t="s">
        <v>765</v>
      </c>
      <c r="C41" s="44">
        <v>50</v>
      </c>
    </row>
    <row r="42" spans="1:4" x14ac:dyDescent="0.25">
      <c r="A42" s="48">
        <v>35</v>
      </c>
      <c r="B42" s="50" t="s">
        <v>766</v>
      </c>
      <c r="C42" s="44">
        <v>48</v>
      </c>
    </row>
    <row r="43" spans="1:4" x14ac:dyDescent="0.25">
      <c r="A43" s="48">
        <v>36</v>
      </c>
      <c r="B43" s="50" t="s">
        <v>767</v>
      </c>
      <c r="C43" s="44">
        <v>47</v>
      </c>
      <c r="D43" s="168"/>
    </row>
    <row r="44" spans="1:4" x14ac:dyDescent="0.25">
      <c r="A44" s="48">
        <v>37</v>
      </c>
      <c r="B44" s="50" t="s">
        <v>768</v>
      </c>
      <c r="C44" s="44">
        <v>45</v>
      </c>
      <c r="D44" s="168"/>
    </row>
    <row r="45" spans="1:4" x14ac:dyDescent="0.25">
      <c r="A45" s="48">
        <v>38</v>
      </c>
      <c r="B45" s="50" t="s">
        <v>769</v>
      </c>
      <c r="C45" s="44">
        <v>45</v>
      </c>
      <c r="D45" s="168"/>
    </row>
    <row r="46" spans="1:4" x14ac:dyDescent="0.25">
      <c r="A46" s="48">
        <v>39</v>
      </c>
      <c r="B46" s="50" t="s">
        <v>770</v>
      </c>
      <c r="C46" s="44">
        <v>45</v>
      </c>
      <c r="D46" s="168"/>
    </row>
    <row r="47" spans="1:4" x14ac:dyDescent="0.25">
      <c r="A47" s="48">
        <v>40</v>
      </c>
      <c r="B47" s="50" t="s">
        <v>921</v>
      </c>
      <c r="C47" s="44">
        <v>45</v>
      </c>
      <c r="D47" s="168"/>
    </row>
    <row r="48" spans="1:4" x14ac:dyDescent="0.25">
      <c r="A48" s="48">
        <v>41</v>
      </c>
      <c r="B48" s="50" t="s">
        <v>771</v>
      </c>
      <c r="C48" s="44">
        <v>43</v>
      </c>
      <c r="D48" s="168"/>
    </row>
    <row r="49" spans="1:4" x14ac:dyDescent="0.25">
      <c r="A49" s="48">
        <v>42</v>
      </c>
      <c r="B49" s="50" t="s">
        <v>772</v>
      </c>
      <c r="C49" s="44">
        <v>41</v>
      </c>
      <c r="D49" s="168"/>
    </row>
    <row r="50" spans="1:4" x14ac:dyDescent="0.25">
      <c r="A50" s="48">
        <v>43</v>
      </c>
      <c r="B50" s="50" t="s">
        <v>773</v>
      </c>
      <c r="C50" s="44">
        <v>37</v>
      </c>
      <c r="D50" s="168"/>
    </row>
    <row r="51" spans="1:4" x14ac:dyDescent="0.25">
      <c r="A51" s="48">
        <v>44</v>
      </c>
      <c r="B51" s="50" t="s">
        <v>774</v>
      </c>
      <c r="C51" s="44">
        <v>37</v>
      </c>
      <c r="D51" s="168"/>
    </row>
    <row r="52" spans="1:4" x14ac:dyDescent="0.25">
      <c r="A52" s="48">
        <v>45</v>
      </c>
      <c r="B52" s="50" t="s">
        <v>775</v>
      </c>
      <c r="C52" s="44">
        <v>37</v>
      </c>
      <c r="D52" s="168"/>
    </row>
    <row r="53" spans="1:4" x14ac:dyDescent="0.25">
      <c r="A53" s="48">
        <v>46</v>
      </c>
      <c r="B53" s="50" t="s">
        <v>921</v>
      </c>
      <c r="C53" s="44">
        <v>35</v>
      </c>
      <c r="D53" s="168"/>
    </row>
    <row r="54" spans="1:4" x14ac:dyDescent="0.25">
      <c r="A54" s="48">
        <v>47</v>
      </c>
      <c r="B54" s="50" t="s">
        <v>921</v>
      </c>
      <c r="C54" s="44">
        <v>35</v>
      </c>
      <c r="D54" s="168"/>
    </row>
    <row r="55" spans="1:4" x14ac:dyDescent="0.25">
      <c r="A55" s="48">
        <v>48</v>
      </c>
      <c r="B55" s="50" t="s">
        <v>776</v>
      </c>
      <c r="C55" s="44">
        <v>33</v>
      </c>
      <c r="D55" s="168"/>
    </row>
    <row r="56" spans="1:4" x14ac:dyDescent="0.25">
      <c r="A56" s="48">
        <v>49</v>
      </c>
      <c r="B56" s="50" t="s">
        <v>777</v>
      </c>
      <c r="C56" s="44">
        <v>32</v>
      </c>
      <c r="D56" s="168"/>
    </row>
    <row r="57" spans="1:4" x14ac:dyDescent="0.25">
      <c r="A57" s="48">
        <v>50</v>
      </c>
      <c r="B57" s="50" t="s">
        <v>778</v>
      </c>
      <c r="C57" s="44">
        <v>32</v>
      </c>
    </row>
    <row r="58" spans="1:4" x14ac:dyDescent="0.25">
      <c r="A58" s="48">
        <v>50</v>
      </c>
      <c r="B58" s="50" t="s">
        <v>779</v>
      </c>
      <c r="C58" s="44">
        <v>32</v>
      </c>
    </row>
    <row r="59" spans="1:4" ht="15.6" thickBot="1" x14ac:dyDescent="0.3">
      <c r="A59" s="12"/>
      <c r="B59" s="12"/>
      <c r="C59" s="12"/>
    </row>
    <row r="60" spans="1:4" ht="15.6" x14ac:dyDescent="0.3">
      <c r="A60" s="13"/>
      <c r="B60" s="13"/>
      <c r="C60" s="20" t="s">
        <v>19</v>
      </c>
    </row>
    <row r="61" spans="1:4" x14ac:dyDescent="0.25">
      <c r="A61" s="19" t="s">
        <v>3</v>
      </c>
    </row>
    <row r="62" spans="1:4" ht="54" customHeight="1" x14ac:dyDescent="0.25">
      <c r="A62" s="227" t="s">
        <v>521</v>
      </c>
      <c r="B62" s="227"/>
      <c r="C62" s="227"/>
    </row>
    <row r="63" spans="1:4" x14ac:dyDescent="0.25">
      <c r="A63" s="14"/>
    </row>
  </sheetData>
  <mergeCells count="1">
    <mergeCell ref="A62:C62"/>
  </mergeCells>
  <hyperlinks>
    <hyperlink ref="D2" location="Contents!A1" display="Contents" xr:uid="{A8B092B2-FDD7-4D58-9B1E-2568D7BD385A}"/>
    <hyperlink ref="D3" location="Notes!A1" display="Notes" xr:uid="{4EE319A0-8E2A-47C6-9BA9-705B34E86B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50A9-1006-4E26-8225-9895A3F44A71}">
  <dimension ref="A1:D63"/>
  <sheetViews>
    <sheetView workbookViewId="0">
      <selection activeCell="D7" sqref="D7"/>
    </sheetView>
  </sheetViews>
  <sheetFormatPr defaultColWidth="8.90625" defaultRowHeight="15" x14ac:dyDescent="0.25"/>
  <cols>
    <col min="1" max="1" width="10.36328125" style="6" customWidth="1"/>
    <col min="2" max="2" width="39.6328125" style="6" bestFit="1" customWidth="1"/>
    <col min="3" max="3" width="12.81640625" style="6" customWidth="1"/>
    <col min="4" max="4" width="9.90625" style="6" bestFit="1" customWidth="1"/>
    <col min="5" max="16384" width="8.90625" style="6"/>
  </cols>
  <sheetData>
    <row r="1" spans="1:4" x14ac:dyDescent="0.25">
      <c r="A1" s="7" t="s">
        <v>122</v>
      </c>
      <c r="B1" s="7"/>
      <c r="C1" s="7"/>
      <c r="D1" s="7"/>
    </row>
    <row r="2" spans="1:4" ht="15.6" x14ac:dyDescent="0.3">
      <c r="A2" s="47">
        <v>2019</v>
      </c>
      <c r="B2" s="8"/>
      <c r="C2" s="8"/>
      <c r="D2" s="9" t="s">
        <v>2</v>
      </c>
    </row>
    <row r="3" spans="1:4" ht="15.6" x14ac:dyDescent="0.3">
      <c r="A3" s="8"/>
      <c r="B3" s="8"/>
      <c r="C3" s="8"/>
      <c r="D3" s="9" t="s">
        <v>3</v>
      </c>
    </row>
    <row r="4" spans="1:4" x14ac:dyDescent="0.25">
      <c r="A4" s="4"/>
      <c r="B4" s="34"/>
      <c r="C4" s="34"/>
      <c r="D4" s="4"/>
    </row>
    <row r="5" spans="1:4" ht="28.2" thickBot="1" x14ac:dyDescent="0.3">
      <c r="A5" s="51" t="s">
        <v>50</v>
      </c>
      <c r="B5" s="53" t="s">
        <v>266</v>
      </c>
      <c r="C5" s="23" t="s">
        <v>53</v>
      </c>
    </row>
    <row r="6" spans="1:4" x14ac:dyDescent="0.25">
      <c r="A6" s="17"/>
      <c r="B6" s="11"/>
      <c r="C6" s="11"/>
    </row>
    <row r="7" spans="1:4" x14ac:dyDescent="0.25">
      <c r="A7" s="11"/>
      <c r="B7" s="17" t="s">
        <v>52</v>
      </c>
      <c r="C7" s="49">
        <f>SUM(C9:C58)</f>
        <v>2029</v>
      </c>
    </row>
    <row r="8" spans="1:4" x14ac:dyDescent="0.25">
      <c r="A8" s="11"/>
      <c r="B8" s="44"/>
      <c r="C8" s="44"/>
    </row>
    <row r="9" spans="1:4" x14ac:dyDescent="0.25">
      <c r="A9" s="48">
        <v>1</v>
      </c>
      <c r="B9" s="50" t="s">
        <v>734</v>
      </c>
      <c r="C9" s="44">
        <v>227</v>
      </c>
    </row>
    <row r="10" spans="1:4" x14ac:dyDescent="0.25">
      <c r="A10" s="48">
        <v>2</v>
      </c>
      <c r="B10" s="50" t="s">
        <v>764</v>
      </c>
      <c r="C10" s="44">
        <v>152</v>
      </c>
    </row>
    <row r="11" spans="1:4" x14ac:dyDescent="0.25">
      <c r="A11" s="48">
        <v>3</v>
      </c>
      <c r="B11" s="50" t="s">
        <v>754</v>
      </c>
      <c r="C11" s="44">
        <v>130</v>
      </c>
    </row>
    <row r="12" spans="1:4" x14ac:dyDescent="0.25">
      <c r="A12" s="48">
        <v>4</v>
      </c>
      <c r="B12" s="50" t="s">
        <v>738</v>
      </c>
      <c r="C12" s="44">
        <v>104</v>
      </c>
    </row>
    <row r="13" spans="1:4" x14ac:dyDescent="0.25">
      <c r="A13" s="48">
        <v>5</v>
      </c>
      <c r="B13" s="50" t="s">
        <v>741</v>
      </c>
      <c r="C13" s="44">
        <v>95</v>
      </c>
    </row>
    <row r="14" spans="1:4" x14ac:dyDescent="0.25">
      <c r="A14" s="48">
        <v>6</v>
      </c>
      <c r="B14" s="50" t="s">
        <v>735</v>
      </c>
      <c r="C14" s="44">
        <v>90</v>
      </c>
    </row>
    <row r="15" spans="1:4" x14ac:dyDescent="0.25">
      <c r="A15" s="48">
        <v>7</v>
      </c>
      <c r="B15" s="50" t="s">
        <v>766</v>
      </c>
      <c r="C15" s="44">
        <v>70</v>
      </c>
    </row>
    <row r="16" spans="1:4" x14ac:dyDescent="0.25">
      <c r="A16" s="48">
        <v>8</v>
      </c>
      <c r="B16" s="50" t="s">
        <v>733</v>
      </c>
      <c r="C16" s="44">
        <v>69</v>
      </c>
    </row>
    <row r="17" spans="1:4" x14ac:dyDescent="0.25">
      <c r="A17" s="48">
        <v>9</v>
      </c>
      <c r="B17" s="50" t="s">
        <v>761</v>
      </c>
      <c r="C17" s="44">
        <v>63</v>
      </c>
    </row>
    <row r="18" spans="1:4" x14ac:dyDescent="0.25">
      <c r="A18" s="48">
        <v>10</v>
      </c>
      <c r="B18" s="50" t="s">
        <v>737</v>
      </c>
      <c r="C18" s="44">
        <v>59</v>
      </c>
    </row>
    <row r="19" spans="1:4" x14ac:dyDescent="0.25">
      <c r="A19" s="48">
        <v>11</v>
      </c>
      <c r="B19" s="50" t="s">
        <v>780</v>
      </c>
      <c r="C19" s="44">
        <v>56</v>
      </c>
    </row>
    <row r="20" spans="1:4" x14ac:dyDescent="0.25">
      <c r="A20" s="48">
        <v>12</v>
      </c>
      <c r="B20" s="50" t="s">
        <v>744</v>
      </c>
      <c r="C20" s="44">
        <v>53</v>
      </c>
    </row>
    <row r="21" spans="1:4" x14ac:dyDescent="0.25">
      <c r="A21" s="48">
        <v>13</v>
      </c>
      <c r="B21" s="50" t="s">
        <v>751</v>
      </c>
      <c r="C21" s="44">
        <v>53</v>
      </c>
    </row>
    <row r="22" spans="1:4" x14ac:dyDescent="0.25">
      <c r="A22" s="48">
        <v>14</v>
      </c>
      <c r="B22" s="50" t="s">
        <v>781</v>
      </c>
      <c r="C22" s="44">
        <v>40</v>
      </c>
    </row>
    <row r="23" spans="1:4" x14ac:dyDescent="0.25">
      <c r="A23" s="48">
        <v>15</v>
      </c>
      <c r="B23" s="50" t="s">
        <v>782</v>
      </c>
      <c r="C23" s="44">
        <v>39</v>
      </c>
    </row>
    <row r="24" spans="1:4" x14ac:dyDescent="0.25">
      <c r="A24" s="48">
        <v>16</v>
      </c>
      <c r="B24" s="50" t="s">
        <v>783</v>
      </c>
      <c r="C24" s="44">
        <v>37</v>
      </c>
    </row>
    <row r="25" spans="1:4" x14ac:dyDescent="0.25">
      <c r="A25" s="48">
        <v>17</v>
      </c>
      <c r="B25" s="50" t="s">
        <v>760</v>
      </c>
      <c r="C25" s="44">
        <v>34</v>
      </c>
    </row>
    <row r="26" spans="1:4" ht="27.6" x14ac:dyDescent="0.25">
      <c r="A26" s="48">
        <v>18</v>
      </c>
      <c r="B26" s="50" t="s">
        <v>784</v>
      </c>
      <c r="C26" s="44">
        <v>32</v>
      </c>
    </row>
    <row r="27" spans="1:4" x14ac:dyDescent="0.25">
      <c r="A27" s="48">
        <v>19</v>
      </c>
      <c r="B27" s="50" t="s">
        <v>785</v>
      </c>
      <c r="C27" s="44">
        <v>29</v>
      </c>
    </row>
    <row r="28" spans="1:4" x14ac:dyDescent="0.25">
      <c r="A28" s="48">
        <v>20</v>
      </c>
      <c r="B28" s="50" t="s">
        <v>786</v>
      </c>
      <c r="C28" s="44">
        <v>26</v>
      </c>
    </row>
    <row r="29" spans="1:4" x14ac:dyDescent="0.25">
      <c r="A29" s="48">
        <v>21</v>
      </c>
      <c r="B29" s="50" t="s">
        <v>787</v>
      </c>
      <c r="C29" s="44">
        <v>26</v>
      </c>
      <c r="D29" s="25"/>
    </row>
    <row r="30" spans="1:4" x14ac:dyDescent="0.25">
      <c r="A30" s="48">
        <v>22</v>
      </c>
      <c r="B30" s="50" t="s">
        <v>788</v>
      </c>
      <c r="C30" s="44">
        <v>26</v>
      </c>
      <c r="D30" s="25"/>
    </row>
    <row r="31" spans="1:4" x14ac:dyDescent="0.25">
      <c r="A31" s="48">
        <v>23</v>
      </c>
      <c r="B31" s="50" t="s">
        <v>789</v>
      </c>
      <c r="C31" s="44">
        <v>23</v>
      </c>
      <c r="D31" s="25"/>
    </row>
    <row r="32" spans="1:4" x14ac:dyDescent="0.25">
      <c r="A32" s="48">
        <v>24</v>
      </c>
      <c r="B32" s="50" t="s">
        <v>790</v>
      </c>
      <c r="C32" s="44">
        <v>23</v>
      </c>
    </row>
    <row r="33" spans="1:3" x14ac:dyDescent="0.25">
      <c r="A33" s="48">
        <v>25</v>
      </c>
      <c r="B33" s="50" t="s">
        <v>791</v>
      </c>
      <c r="C33" s="44">
        <v>23</v>
      </c>
    </row>
    <row r="34" spans="1:3" x14ac:dyDescent="0.25">
      <c r="A34" s="48">
        <v>26</v>
      </c>
      <c r="B34" s="50" t="s">
        <v>769</v>
      </c>
      <c r="C34" s="44">
        <v>23</v>
      </c>
    </row>
    <row r="35" spans="1:3" x14ac:dyDescent="0.25">
      <c r="A35" s="48">
        <v>27</v>
      </c>
      <c r="B35" s="50" t="s">
        <v>742</v>
      </c>
      <c r="C35" s="44">
        <v>22</v>
      </c>
    </row>
    <row r="36" spans="1:3" x14ac:dyDescent="0.25">
      <c r="A36" s="48">
        <v>28</v>
      </c>
      <c r="B36" s="50" t="s">
        <v>792</v>
      </c>
      <c r="C36" s="44">
        <v>22</v>
      </c>
    </row>
    <row r="37" spans="1:3" x14ac:dyDescent="0.25">
      <c r="A37" s="48">
        <v>29</v>
      </c>
      <c r="B37" s="50" t="s">
        <v>793</v>
      </c>
      <c r="C37" s="44">
        <v>22</v>
      </c>
    </row>
    <row r="38" spans="1:3" x14ac:dyDescent="0.25">
      <c r="A38" s="48">
        <v>30</v>
      </c>
      <c r="B38" s="50" t="s">
        <v>794</v>
      </c>
      <c r="C38" s="44">
        <v>22</v>
      </c>
    </row>
    <row r="39" spans="1:3" x14ac:dyDescent="0.25">
      <c r="A39" s="48">
        <v>31</v>
      </c>
      <c r="B39" s="50" t="s">
        <v>758</v>
      </c>
      <c r="C39" s="44">
        <v>20</v>
      </c>
    </row>
    <row r="40" spans="1:3" x14ac:dyDescent="0.25">
      <c r="A40" s="48">
        <v>32</v>
      </c>
      <c r="B40" s="50" t="s">
        <v>795</v>
      </c>
      <c r="C40" s="44">
        <v>20</v>
      </c>
    </row>
    <row r="41" spans="1:3" x14ac:dyDescent="0.25">
      <c r="A41" s="48">
        <v>33</v>
      </c>
      <c r="B41" s="50" t="s">
        <v>796</v>
      </c>
      <c r="C41" s="44">
        <v>19</v>
      </c>
    </row>
    <row r="42" spans="1:3" x14ac:dyDescent="0.25">
      <c r="A42" s="48">
        <v>34</v>
      </c>
      <c r="B42" s="50" t="s">
        <v>797</v>
      </c>
      <c r="C42" s="44">
        <v>19</v>
      </c>
    </row>
    <row r="43" spans="1:3" x14ac:dyDescent="0.25">
      <c r="A43" s="48">
        <v>35</v>
      </c>
      <c r="B43" s="50" t="s">
        <v>798</v>
      </c>
      <c r="C43" s="44">
        <v>19</v>
      </c>
    </row>
    <row r="44" spans="1:3" x14ac:dyDescent="0.25">
      <c r="A44" s="48">
        <v>36</v>
      </c>
      <c r="B44" s="50" t="s">
        <v>799</v>
      </c>
      <c r="C44" s="44">
        <v>18</v>
      </c>
    </row>
    <row r="45" spans="1:3" x14ac:dyDescent="0.25">
      <c r="A45" s="48">
        <v>37</v>
      </c>
      <c r="B45" s="50" t="s">
        <v>800</v>
      </c>
      <c r="C45" s="44">
        <v>18</v>
      </c>
    </row>
    <row r="46" spans="1:3" x14ac:dyDescent="0.25">
      <c r="A46" s="48">
        <v>38</v>
      </c>
      <c r="B46" s="50" t="s">
        <v>739</v>
      </c>
      <c r="C46" s="44">
        <v>18</v>
      </c>
    </row>
    <row r="47" spans="1:3" x14ac:dyDescent="0.25">
      <c r="A47" s="48">
        <v>39</v>
      </c>
      <c r="B47" s="50" t="s">
        <v>801</v>
      </c>
      <c r="C47" s="44">
        <v>18</v>
      </c>
    </row>
    <row r="48" spans="1:3" x14ac:dyDescent="0.25">
      <c r="A48" s="48">
        <v>40</v>
      </c>
      <c r="B48" s="50" t="s">
        <v>802</v>
      </c>
      <c r="C48" s="44">
        <v>17</v>
      </c>
    </row>
    <row r="49" spans="1:3" x14ac:dyDescent="0.25">
      <c r="A49" s="48">
        <v>41</v>
      </c>
      <c r="B49" s="50" t="s">
        <v>757</v>
      </c>
      <c r="C49" s="44">
        <v>17</v>
      </c>
    </row>
    <row r="50" spans="1:3" x14ac:dyDescent="0.25">
      <c r="A50" s="48">
        <v>42</v>
      </c>
      <c r="B50" s="50" t="s">
        <v>803</v>
      </c>
      <c r="C50" s="44">
        <v>16</v>
      </c>
    </row>
    <row r="51" spans="1:3" x14ac:dyDescent="0.25">
      <c r="A51" s="48">
        <v>43</v>
      </c>
      <c r="B51" s="50" t="s">
        <v>804</v>
      </c>
      <c r="C51" s="44">
        <v>16</v>
      </c>
    </row>
    <row r="52" spans="1:3" x14ac:dyDescent="0.25">
      <c r="A52" s="48">
        <v>44</v>
      </c>
      <c r="B52" s="50" t="s">
        <v>805</v>
      </c>
      <c r="C52" s="44">
        <v>16</v>
      </c>
    </row>
    <row r="53" spans="1:3" x14ac:dyDescent="0.25">
      <c r="A53" s="48">
        <v>45</v>
      </c>
      <c r="B53" s="50" t="s">
        <v>806</v>
      </c>
      <c r="C53" s="44">
        <v>15</v>
      </c>
    </row>
    <row r="54" spans="1:3" x14ac:dyDescent="0.25">
      <c r="A54" s="48">
        <v>46</v>
      </c>
      <c r="B54" s="50" t="s">
        <v>807</v>
      </c>
      <c r="C54" s="44">
        <v>15</v>
      </c>
    </row>
    <row r="55" spans="1:3" x14ac:dyDescent="0.25">
      <c r="A55" s="48">
        <v>47</v>
      </c>
      <c r="B55" s="50" t="s">
        <v>808</v>
      </c>
      <c r="C55" s="44">
        <v>15</v>
      </c>
    </row>
    <row r="56" spans="1:3" x14ac:dyDescent="0.25">
      <c r="A56" s="48">
        <v>48</v>
      </c>
      <c r="B56" s="50" t="s">
        <v>809</v>
      </c>
      <c r="C56" s="44">
        <v>15</v>
      </c>
    </row>
    <row r="57" spans="1:3" x14ac:dyDescent="0.25">
      <c r="A57" s="48">
        <v>49</v>
      </c>
      <c r="B57" s="50" t="s">
        <v>810</v>
      </c>
      <c r="C57" s="44">
        <v>14</v>
      </c>
    </row>
    <row r="58" spans="1:3" x14ac:dyDescent="0.25">
      <c r="A58" s="48">
        <v>50</v>
      </c>
      <c r="B58" s="50" t="s">
        <v>811</v>
      </c>
      <c r="C58" s="44">
        <v>14</v>
      </c>
    </row>
    <row r="59" spans="1:3" ht="15.6" thickBot="1" x14ac:dyDescent="0.3">
      <c r="A59" s="12"/>
      <c r="B59" s="12"/>
      <c r="C59" s="12"/>
    </row>
    <row r="60" spans="1:3" ht="15.6" x14ac:dyDescent="0.3">
      <c r="A60" s="13"/>
      <c r="B60" s="13"/>
      <c r="C60" s="20" t="s">
        <v>19</v>
      </c>
    </row>
    <row r="61" spans="1:3" x14ac:dyDescent="0.25">
      <c r="A61" s="19" t="s">
        <v>3</v>
      </c>
    </row>
    <row r="62" spans="1:3" ht="54" customHeight="1" x14ac:dyDescent="0.25">
      <c r="A62" s="227" t="s">
        <v>521</v>
      </c>
      <c r="B62" s="227"/>
      <c r="C62" s="227"/>
    </row>
    <row r="63" spans="1:3" x14ac:dyDescent="0.25">
      <c r="A63" s="14"/>
    </row>
  </sheetData>
  <mergeCells count="1">
    <mergeCell ref="A62:C62"/>
  </mergeCells>
  <hyperlinks>
    <hyperlink ref="D2" location="Contents!A1" display="Contents" xr:uid="{32A0F825-54DD-40C2-8450-94850B1FF0A7}"/>
    <hyperlink ref="D3" location="Notes!A1" display="Notes" xr:uid="{60B365E6-804F-416D-A9E3-A0FA8FE3352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8762-635B-42D5-808F-93006EB40FDA}">
  <dimension ref="A1:J15"/>
  <sheetViews>
    <sheetView workbookViewId="0">
      <selection activeCell="E3" sqref="E3"/>
    </sheetView>
  </sheetViews>
  <sheetFormatPr defaultColWidth="8.90625" defaultRowHeight="15" x14ac:dyDescent="0.25"/>
  <cols>
    <col min="1" max="1" width="24.1796875" style="6" customWidth="1"/>
    <col min="2" max="2" width="13.81640625" style="6" customWidth="1"/>
    <col min="3" max="10" width="9.90625" style="6" bestFit="1" customWidth="1"/>
    <col min="11" max="16384" width="8.90625" style="6"/>
  </cols>
  <sheetData>
    <row r="1" spans="1:10" ht="16.2" x14ac:dyDescent="0.25">
      <c r="A1" s="7" t="s">
        <v>123</v>
      </c>
      <c r="B1" s="7"/>
      <c r="C1" s="7"/>
      <c r="D1" s="7"/>
      <c r="E1" s="7"/>
      <c r="F1" s="7"/>
      <c r="G1" s="7"/>
      <c r="H1" s="7"/>
      <c r="I1" s="7"/>
      <c r="J1" s="7"/>
    </row>
    <row r="2" spans="1:10" ht="15.6" x14ac:dyDescent="0.3">
      <c r="A2" s="47" t="s">
        <v>547</v>
      </c>
      <c r="B2" s="8"/>
      <c r="C2" s="8"/>
      <c r="D2" s="8"/>
      <c r="E2" s="8"/>
      <c r="F2" s="9" t="s">
        <v>2</v>
      </c>
    </row>
    <row r="3" spans="1:10" ht="15.6" x14ac:dyDescent="0.3">
      <c r="A3" s="8"/>
      <c r="B3" s="8"/>
      <c r="C3" s="8"/>
      <c r="D3" s="8"/>
      <c r="E3" s="8"/>
      <c r="F3" s="9" t="s">
        <v>3</v>
      </c>
    </row>
    <row r="4" spans="1:10" x14ac:dyDescent="0.25">
      <c r="A4" s="4"/>
      <c r="B4" s="4"/>
      <c r="C4" s="4"/>
      <c r="D4" s="4"/>
      <c r="E4" s="4"/>
      <c r="F4" s="4"/>
      <c r="G4" s="4"/>
      <c r="H4" s="4"/>
      <c r="I4" s="4"/>
      <c r="J4" s="4"/>
    </row>
    <row r="5" spans="1:10" ht="15.6" thickBot="1" x14ac:dyDescent="0.3">
      <c r="A5" s="10" t="s">
        <v>57</v>
      </c>
      <c r="B5" s="18">
        <v>2018</v>
      </c>
      <c r="C5" s="18">
        <v>2019</v>
      </c>
      <c r="D5" s="54"/>
      <c r="E5" s="54"/>
      <c r="F5" s="54"/>
      <c r="G5" s="54"/>
      <c r="H5" s="54"/>
      <c r="I5" s="54"/>
    </row>
    <row r="6" spans="1:10" x14ac:dyDescent="0.25">
      <c r="A6" s="17"/>
      <c r="B6" s="11"/>
      <c r="C6" s="11"/>
    </row>
    <row r="7" spans="1:10" x14ac:dyDescent="0.25">
      <c r="A7" s="11" t="s">
        <v>55</v>
      </c>
      <c r="B7" s="25">
        <v>15411</v>
      </c>
      <c r="C7" s="25">
        <v>14116</v>
      </c>
    </row>
    <row r="8" spans="1:10" x14ac:dyDescent="0.25">
      <c r="A8" s="11" t="s">
        <v>56</v>
      </c>
      <c r="B8" s="25">
        <v>5527</v>
      </c>
      <c r="C8" s="25">
        <v>5135</v>
      </c>
    </row>
    <row r="9" spans="1:10" x14ac:dyDescent="0.25">
      <c r="A9" s="11"/>
      <c r="B9" s="25"/>
      <c r="C9" s="25"/>
    </row>
    <row r="10" spans="1:10" x14ac:dyDescent="0.25">
      <c r="A10" s="17" t="s">
        <v>4</v>
      </c>
      <c r="B10" s="49">
        <f>SUM(B7:B8)</f>
        <v>20938</v>
      </c>
      <c r="C10" s="49">
        <f>SUM(C7:C8)</f>
        <v>19251</v>
      </c>
    </row>
    <row r="11" spans="1:10" ht="15.6" thickBot="1" x14ac:dyDescent="0.3">
      <c r="A11" s="12"/>
      <c r="B11" s="33"/>
      <c r="C11" s="33"/>
    </row>
    <row r="12" spans="1:10" ht="15.6" x14ac:dyDescent="0.3">
      <c r="A12" s="13"/>
      <c r="B12" s="13"/>
      <c r="C12" s="20" t="s">
        <v>19</v>
      </c>
    </row>
    <row r="13" spans="1:10" ht="15.6" x14ac:dyDescent="0.3">
      <c r="A13" s="13"/>
      <c r="B13" s="13"/>
      <c r="C13" s="20"/>
    </row>
    <row r="14" spans="1:10" x14ac:dyDescent="0.25">
      <c r="A14" s="19" t="s">
        <v>3</v>
      </c>
    </row>
    <row r="15" spans="1:10" ht="15.6" x14ac:dyDescent="0.25">
      <c r="A15" s="14" t="s">
        <v>556</v>
      </c>
    </row>
  </sheetData>
  <hyperlinks>
    <hyperlink ref="F2" location="Contents!A1" display="Contents" xr:uid="{E272A178-7EDE-47EC-B8AE-46CF7CBDDE8D}"/>
    <hyperlink ref="F3" location="Notes!A1" display="Notes" xr:uid="{35ABFC3F-F1DF-441B-AA58-0DF581B545B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42976CCCBD7DC542B55760ECE014D57B" ma:contentTypeVersion="8" ma:contentTypeDescription="Create a new document." ma:contentTypeScope="" ma:versionID="9cd5198960f6bac144a008435c518b5c">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4" xmlns:ns6="http://schemas.microsoft.com/sharepoint/v3/fields" xmlns:ns7="18f5cdc4-d319-4f0a-8aed-9634e6398ddf" targetNamespace="http://schemas.microsoft.com/office/2006/metadata/properties" ma:root="true" ma:fieldsID="21f6a68b3c474e5b1306f5f15b8f72a9" ns1:_="" ns2:_="" ns3:_="" ns4:_="" ns5:_="" ns6:_="" ns7:_="">
    <xsd:import namespace="http://schemas.microsoft.com/sharepoint/v3"/>
    <xsd:import namespace="8b89c93d-7839-4d3c-8501-836d6f496532"/>
    <xsd:import namespace="de008811-fa5c-4483-a820-7e2c014a6dde"/>
    <xsd:import namespace="309a822d-0fb9-46b6-8eff-11735172d229"/>
    <xsd:import namespace="http://schemas.microsoft.com/sharepoint/v4"/>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5:IconOverlay" minOccurs="0"/>
                <xsd:element ref="ns1:DocumentSetDescription" minOccurs="0"/>
                <xsd:element ref="ns2:Project_x0020_Lead" minOccurs="0"/>
                <xsd:element ref="ns1:StartDate" minOccurs="0"/>
                <xsd:element ref="ns6:_EndDate" minOccurs="0"/>
                <xsd:element ref="ns2:Project_x0020_Second" minOccurs="0"/>
                <xsd:element ref="ns2:Project_x0020_Status" minOccurs="0"/>
                <xsd:element ref="ns7: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ma:readOnly="false">
      <xsd:simpleType>
        <xsd:restriction base="dms:Note"/>
      </xsd:simpleType>
    </xsd:element>
    <xsd:element name="StartDate" ma:index="20"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9" nillable="true" ma:displayName="Project Lead" ma:list="UserInfo" ma:SharePointGroup="0" ma:internalName="Project_x0020_Lea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2" nillable="true" ma:displayName="Project Second" ma:list="UserInfo" ma:SharePointGroup="0" ma:internalName="Project_x0020_Secon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On Going" ma:format="Dropdown" ma:internalName="Project_x0020_Status" ma:readOnly="false">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1"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4" nillable="true" ma:displayName="........" ma:default="Research Data" ma:format="RadioButtons" ma:internalName="_x002e__x002e__x002e__x002e__x002e__x002e__x002e__x002e_">
      <xsd:simpleType>
        <xsd:restriction base="dms:Choice">
          <xsd:enumeration value="IP Trends"/>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Facts and Figures</_x002e__x002e__x002e__x002e__x002e__x002e__x002e__x002e_>
    <IconOverlay xmlns="http://schemas.microsoft.com/sharepoint/v4" xsi:nil="true"/>
    <DocumentSetDescription xmlns="http://schemas.microsoft.com/sharepoint/v3" xsi:nil="true"/>
    <_EndDate xmlns="http://schemas.microsoft.com/sharepoint/v3/fields">2019-12-04T00:00:00+00:00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2019-12-04T00:00:00+00:00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1C0C29AE-9CF9-4821-852F-CC86CF388E34}">
  <ds:schemaRefs>
    <ds:schemaRef ds:uri="http://schemas.microsoft.com/sharepoint/events"/>
  </ds:schemaRefs>
</ds:datastoreItem>
</file>

<file path=customXml/itemProps3.xml><?xml version="1.0" encoding="utf-8"?>
<ds:datastoreItem xmlns:ds="http://schemas.openxmlformats.org/officeDocument/2006/customXml" ds:itemID="{000CD444-D124-4A38-8DE5-1CF1A7ECC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4"/>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1C49DC-3315-4E21-BA53-C5443DE5CC82}">
  <ds:schemaRefs>
    <ds:schemaRef ds:uri="http://schemas.microsoft.com/office/2006/metadata/properties"/>
    <ds:schemaRef ds:uri="8b89c93d-7839-4d3c-8501-836d6f496532"/>
    <ds:schemaRef ds:uri="http://schemas.microsoft.com/sharepoint/v3"/>
    <ds:schemaRef ds:uri="http://schemas.microsoft.com/office/infopath/2007/PartnerControls"/>
    <ds:schemaRef ds:uri="http://purl.org/dc/terms/"/>
    <ds:schemaRef ds:uri="http://schemas.openxmlformats.org/package/2006/metadata/core-properties"/>
    <ds:schemaRef ds:uri="de008811-fa5c-4483-a820-7e2c014a6dde"/>
    <ds:schemaRef ds:uri="http://schemas.microsoft.com/office/2006/documentManagement/types"/>
    <ds:schemaRef ds:uri="18f5cdc4-d319-4f0a-8aed-9634e6398ddf"/>
    <ds:schemaRef ds:uri="http://schemas.microsoft.com/sharepoint/v4"/>
    <ds:schemaRef ds:uri="http://schemas.microsoft.com/sharepoint/v3/fields"/>
    <ds:schemaRef ds:uri="http://purl.org/dc/elements/1.1/"/>
    <ds:schemaRef ds:uri="309a822d-0fb9-46b6-8eff-11735172d2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Contents</vt:lpstr>
      <vt:lpstr>Notes</vt:lpstr>
      <vt:lpstr>Table 1</vt:lpstr>
      <vt:lpstr>Table 2.1a</vt:lpstr>
      <vt:lpstr>Table 2.1b</vt:lpstr>
      <vt:lpstr>Table 2.2</vt:lpstr>
      <vt:lpstr>Table 2.3a</vt:lpstr>
      <vt:lpstr>Table 2.3b</vt:lpstr>
      <vt:lpstr>Table 2.4a</vt:lpstr>
      <vt:lpstr>Table 2.4b</vt:lpstr>
      <vt:lpstr>Table 2.5</vt:lpstr>
      <vt:lpstr>Table 2.6</vt:lpstr>
      <vt:lpstr>Table 2.7</vt:lpstr>
      <vt:lpstr>Table 2.8a</vt:lpstr>
      <vt:lpstr>Table 2.8b</vt:lpstr>
      <vt:lpstr>Table 2.8c</vt:lpstr>
      <vt:lpstr>Table 2.9</vt:lpstr>
      <vt:lpstr>Table 2.10</vt:lpstr>
      <vt:lpstr>Table 2.11</vt:lpstr>
      <vt:lpstr>Table 3.1a</vt:lpstr>
      <vt:lpstr>Table 3.1b</vt:lpstr>
      <vt:lpstr>Table 3.2</vt:lpstr>
      <vt:lpstr>Table 3.3</vt:lpstr>
      <vt:lpstr>Table 3.4</vt:lpstr>
      <vt:lpstr>Table 3.5</vt:lpstr>
      <vt:lpstr>Table 3.6</vt:lpstr>
      <vt:lpstr>Table 4.1</vt:lpstr>
      <vt:lpstr>Table 4.2</vt:lpstr>
      <vt:lpstr>Table 4.3</vt:lpstr>
      <vt:lpstr>Table 4.4</vt:lpstr>
      <vt:lpstr>Table 4.5</vt:lpstr>
      <vt:lpstr>Table 4.6a</vt:lpstr>
      <vt:lpstr>Table 4.6b</vt:lpstr>
      <vt:lpstr>Table 4.7</vt:lpstr>
      <vt:lpstr>Table 5.1</vt:lpstr>
      <vt:lpstr>Table 5.2</vt:lpstr>
      <vt:lpstr>Table 5.3</vt:lpstr>
      <vt:lpstr>Table 5.4</vt:lpstr>
      <vt:lpstr>Table 5.5</vt:lpstr>
      <vt:lpstr>Table 5.6</vt:lpstr>
      <vt:lpstr>Table 5.7</vt:lpstr>
      <vt:lpstr>Table 5.8</vt:lpstr>
      <vt:lpstr>Table 5.9</vt:lpstr>
      <vt:lpstr>Annex 1</vt:lpstr>
      <vt:lpstr>Annex 2</vt:lpstr>
      <vt:lpstr>Annex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Melanie Lewis</dc:creator>
  <cp:lastModifiedBy>Pauline Beck</cp:lastModifiedBy>
  <dcterms:created xsi:type="dcterms:W3CDTF">2019-11-27T14:47:17Z</dcterms:created>
  <dcterms:modified xsi:type="dcterms:W3CDTF">2020-05-29T11:56:04Z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0x01010042976CCCBD7DC542B55760ECE014D57B</vt:lpwstr>
  </property>
  <property fmtid="{D5CDD505-2E9C-101B-9397-08002B2CF9AE}" pid="3" name="Topic">
    <vt:lpwstr/>
  </property>
  <property fmtid="{D5CDD505-2E9C-101B-9397-08002B2CF9AE}" pid="4" name="Document Type">
    <vt:lpwstr/>
  </property>
</Properties>
</file>