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mhclg-my.sharepoint.com/personal/john_norman_communities_gov_uk/Documents/Documents/BSP response docs/"/>
    </mc:Choice>
  </mc:AlternateContent>
  <xr:revisionPtr revIDLastSave="0" documentId="8_{7BB7FCF8-4B13-4074-A30B-0969F7ABDE1D}" xr6:coauthVersionLast="44" xr6:coauthVersionMax="44" xr10:uidLastSave="{00000000-0000-0000-0000-000000000000}"/>
  <bookViews>
    <workbookView xWindow="-98" yWindow="-98" windowWidth="20715" windowHeight="13276" firstSheet="1" activeTab="1" xr2:uid="{D1ADD3A3-719B-4E96-B9AF-43BFE933EB53}"/>
  </bookViews>
  <sheets>
    <sheet name="Contents and notes" sheetId="4" r:id="rId1"/>
    <sheet name="Response counts" sheetId="15" r:id="rId2"/>
    <sheet name="Module 1" sheetId="14" r:id="rId3"/>
    <sheet name="Module 2" sheetId="2" r:id="rId4"/>
    <sheet name="Module 3" sheetId="3" r:id="rId5"/>
    <sheet name="Module 4" sheetId="7" r:id="rId6"/>
    <sheet name="Module 5" sheetId="8" r:id="rId7"/>
    <sheet name="Module 6" sheetId="9" r:id="rId8"/>
    <sheet name="Module 7" sheetId="10" r:id="rId9"/>
    <sheet name="Module 8" sheetId="11" r:id="rId10"/>
    <sheet name="Module 9" sheetId="12"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4" i="7" l="1"/>
  <c r="M54" i="7"/>
  <c r="N54" i="7"/>
  <c r="I54" i="7"/>
  <c r="H54" i="7"/>
  <c r="G54" i="7"/>
  <c r="H9" i="2"/>
  <c r="G9" i="2"/>
  <c r="I9" i="2" s="1"/>
  <c r="B73" i="3" l="1"/>
  <c r="D71" i="3"/>
  <c r="C71" i="3"/>
  <c r="B71" i="3"/>
  <c r="D69" i="3"/>
  <c r="C69" i="3"/>
  <c r="C73" i="3" s="1"/>
  <c r="B69" i="3"/>
  <c r="D73" i="3" l="1"/>
  <c r="H9" i="3" l="1"/>
  <c r="I9" i="3"/>
  <c r="G9" i="3"/>
  <c r="I7" i="3"/>
  <c r="B24" i="3" l="1"/>
  <c r="C27" i="3"/>
  <c r="C26" i="3" s="1"/>
  <c r="D27" i="3"/>
  <c r="D24" i="3" s="1"/>
  <c r="B27" i="3"/>
  <c r="B26" i="3" s="1"/>
  <c r="B28" i="3" s="1"/>
  <c r="C24" i="3" l="1"/>
  <c r="C28" i="3" s="1"/>
  <c r="D26" i="3"/>
  <c r="D28" i="3" s="1"/>
  <c r="D25" i="3" l="1"/>
  <c r="D23" i="3"/>
  <c r="I14" i="3" l="1"/>
  <c r="I16" i="3"/>
  <c r="I18" i="3"/>
  <c r="H18" i="3"/>
  <c r="G18" i="3"/>
  <c r="L47" i="2" l="1"/>
  <c r="L51" i="2" s="1"/>
  <c r="M47" i="2"/>
  <c r="M51" i="2" s="1"/>
  <c r="N47" i="2"/>
  <c r="N51" i="2" s="1"/>
  <c r="L49" i="2"/>
  <c r="M49" i="2"/>
  <c r="N49" i="2"/>
  <c r="M65" i="2" l="1"/>
  <c r="N61" i="2"/>
  <c r="M61" i="2"/>
  <c r="L61" i="2"/>
  <c r="N65" i="2"/>
  <c r="M67" i="2"/>
  <c r="L65" i="2"/>
  <c r="N59" i="2"/>
  <c r="M59" i="2"/>
  <c r="L59" i="2"/>
  <c r="N55" i="2"/>
  <c r="M55" i="2"/>
  <c r="M57" i="2" s="1"/>
  <c r="L55" i="2"/>
  <c r="N53" i="2"/>
  <c r="M53" i="2"/>
  <c r="L53" i="2"/>
  <c r="M69" i="2" l="1"/>
  <c r="N67" i="2"/>
  <c r="N69" i="2" s="1"/>
  <c r="L67" i="2"/>
  <c r="L69" i="2" s="1"/>
  <c r="N63" i="2"/>
  <c r="L63" i="2"/>
  <c r="M63" i="2"/>
  <c r="N57" i="2"/>
  <c r="L57" i="2"/>
  <c r="I35" i="12"/>
  <c r="H35" i="12"/>
  <c r="G35" i="12"/>
  <c r="I33" i="12"/>
  <c r="H33" i="12"/>
  <c r="G33" i="12"/>
  <c r="I31" i="12"/>
  <c r="H31" i="12"/>
  <c r="G31" i="12"/>
  <c r="I28" i="12"/>
  <c r="H28" i="12"/>
  <c r="G28" i="12"/>
  <c r="I26" i="12"/>
  <c r="H26" i="12"/>
  <c r="G26" i="12"/>
  <c r="I24" i="12"/>
  <c r="H24" i="12"/>
  <c r="G24" i="12"/>
  <c r="D55" i="11"/>
  <c r="C55" i="11"/>
  <c r="B55" i="11"/>
  <c r="D53" i="11"/>
  <c r="C53" i="11"/>
  <c r="B53" i="11"/>
  <c r="D51" i="11"/>
  <c r="C51" i="11"/>
  <c r="B51" i="11"/>
  <c r="N46" i="11"/>
  <c r="M46" i="11"/>
  <c r="L46" i="11"/>
  <c r="N44" i="11"/>
  <c r="M44" i="11"/>
  <c r="L44" i="11"/>
  <c r="N42" i="11"/>
  <c r="M42" i="11"/>
  <c r="L42" i="11"/>
  <c r="I46" i="11"/>
  <c r="H46" i="11"/>
  <c r="G46" i="11"/>
  <c r="I44" i="11"/>
  <c r="H44" i="11"/>
  <c r="G44" i="11"/>
  <c r="I42" i="11"/>
  <c r="H42" i="11"/>
  <c r="G42" i="11"/>
  <c r="D46" i="11"/>
  <c r="C46" i="11"/>
  <c r="B46" i="11"/>
  <c r="D44" i="11"/>
  <c r="C44" i="11"/>
  <c r="B44" i="11"/>
  <c r="D42" i="11"/>
  <c r="C42" i="11"/>
  <c r="B42" i="11"/>
  <c r="N37" i="11"/>
  <c r="M37" i="11"/>
  <c r="L37" i="11"/>
  <c r="N35" i="11"/>
  <c r="M35" i="11"/>
  <c r="L35" i="11"/>
  <c r="N33" i="11"/>
  <c r="M33" i="11"/>
  <c r="L33" i="11"/>
  <c r="I37" i="11"/>
  <c r="H37" i="11"/>
  <c r="G37" i="11"/>
  <c r="I35" i="11"/>
  <c r="H35" i="11"/>
  <c r="G35" i="11"/>
  <c r="I33" i="11"/>
  <c r="H33" i="11"/>
  <c r="G33" i="11"/>
  <c r="D23" i="8"/>
  <c r="D21" i="8"/>
  <c r="D19" i="8"/>
  <c r="D17" i="8"/>
  <c r="D15" i="8"/>
  <c r="C23" i="8"/>
  <c r="C21" i="8"/>
  <c r="C19" i="8"/>
  <c r="C17" i="8"/>
  <c r="C15" i="8"/>
  <c r="B23" i="8"/>
  <c r="B21" i="8"/>
  <c r="B19" i="8"/>
  <c r="B17" i="8"/>
  <c r="B15" i="8"/>
  <c r="G71" i="7" l="1"/>
  <c r="G73" i="7" s="1"/>
  <c r="I69" i="7"/>
  <c r="G69" i="7"/>
  <c r="I72" i="7"/>
  <c r="I71" i="7" s="1"/>
  <c r="H72" i="7"/>
  <c r="H71" i="7" s="1"/>
  <c r="G72" i="7"/>
  <c r="B73" i="7"/>
  <c r="B71" i="7"/>
  <c r="B69" i="7"/>
  <c r="C72" i="7"/>
  <c r="C69" i="7" s="1"/>
  <c r="D72" i="7"/>
  <c r="D69" i="7" s="1"/>
  <c r="B72" i="7"/>
  <c r="M62" i="7"/>
  <c r="N62" i="7"/>
  <c r="L62" i="7"/>
  <c r="G63" i="7"/>
  <c r="G60" i="7" s="1"/>
  <c r="C63" i="7"/>
  <c r="C62" i="7" s="1"/>
  <c r="B63" i="7"/>
  <c r="N71" i="7"/>
  <c r="M71" i="7"/>
  <c r="L71" i="7"/>
  <c r="N69" i="7"/>
  <c r="M69" i="7"/>
  <c r="L69" i="7"/>
  <c r="D113" i="2"/>
  <c r="D111" i="2"/>
  <c r="D109" i="2"/>
  <c r="D107" i="2"/>
  <c r="D105" i="2"/>
  <c r="D103" i="2"/>
  <c r="D101" i="2"/>
  <c r="C113" i="2"/>
  <c r="C111" i="2"/>
  <c r="C109" i="2"/>
  <c r="C107" i="2"/>
  <c r="C105" i="2"/>
  <c r="C103" i="2"/>
  <c r="C101" i="2"/>
  <c r="B113" i="2"/>
  <c r="B111" i="2"/>
  <c r="B109" i="2"/>
  <c r="B107" i="2"/>
  <c r="B105" i="2"/>
  <c r="B103" i="2"/>
  <c r="B101" i="2"/>
  <c r="D114" i="2"/>
  <c r="C73" i="7" l="1"/>
  <c r="D73" i="7"/>
  <c r="I73" i="7"/>
  <c r="L73" i="7"/>
  <c r="C71" i="7"/>
  <c r="D71" i="7"/>
  <c r="H69" i="7"/>
  <c r="H73" i="7" s="1"/>
  <c r="M53" i="7"/>
  <c r="H63" i="7"/>
  <c r="H60" i="7" s="1"/>
  <c r="L53" i="7"/>
  <c r="G62" i="7"/>
  <c r="G64" i="7" s="1"/>
  <c r="M73" i="7"/>
  <c r="N73" i="7"/>
  <c r="L60" i="7"/>
  <c r="L64" i="7" s="1"/>
  <c r="N60" i="7"/>
  <c r="N64" i="7" s="1"/>
  <c r="M60" i="7"/>
  <c r="M64" i="7" s="1"/>
  <c r="B62" i="7"/>
  <c r="B60" i="7"/>
  <c r="B64" i="7" s="1"/>
  <c r="C60" i="7"/>
  <c r="C64" i="7" s="1"/>
  <c r="M51" i="7" l="1"/>
  <c r="M55" i="7" s="1"/>
  <c r="I63" i="7"/>
  <c r="I60" i="7" s="1"/>
  <c r="L51" i="7"/>
  <c r="L55" i="7" s="1"/>
  <c r="H62" i="7"/>
  <c r="H64" i="7" s="1"/>
  <c r="D63" i="7"/>
  <c r="D62" i="7" s="1"/>
  <c r="N51" i="7"/>
  <c r="D60" i="7" l="1"/>
  <c r="D64" i="7" s="1"/>
  <c r="I62" i="7"/>
  <c r="I64" i="7" s="1"/>
  <c r="N53" i="7"/>
  <c r="N55" i="7" s="1"/>
  <c r="H53" i="7" l="1"/>
  <c r="I51" i="7"/>
  <c r="G51" i="7"/>
  <c r="H51" i="7" l="1"/>
  <c r="G53" i="7"/>
  <c r="G55" i="7" s="1"/>
  <c r="I53" i="7"/>
  <c r="I55" i="7" s="1"/>
  <c r="H55" i="7"/>
  <c r="D28" i="12" l="1"/>
  <c r="C28" i="12"/>
  <c r="B28" i="12"/>
  <c r="D26" i="12"/>
  <c r="C26" i="12"/>
  <c r="B26" i="12"/>
  <c r="D24" i="12"/>
  <c r="C24" i="12"/>
  <c r="B24" i="12"/>
  <c r="N19" i="12"/>
  <c r="M19" i="12"/>
  <c r="L19" i="12"/>
  <c r="N17" i="12"/>
  <c r="M17" i="12"/>
  <c r="L17" i="12"/>
  <c r="N15" i="12"/>
  <c r="M15" i="12"/>
  <c r="L15" i="12"/>
  <c r="I19" i="12"/>
  <c r="H19" i="12"/>
  <c r="G19" i="12"/>
  <c r="I17" i="12"/>
  <c r="H17" i="12"/>
  <c r="G17" i="12"/>
  <c r="I15" i="12"/>
  <c r="H15" i="12"/>
  <c r="G15" i="12"/>
  <c r="D19" i="12"/>
  <c r="C19" i="12"/>
  <c r="B19" i="12"/>
  <c r="D17" i="12"/>
  <c r="C17" i="12"/>
  <c r="B17" i="12"/>
  <c r="D15" i="12"/>
  <c r="C15" i="12"/>
  <c r="B15" i="12"/>
  <c r="N10" i="12"/>
  <c r="M10" i="12"/>
  <c r="L10" i="12"/>
  <c r="N8" i="12"/>
  <c r="M8" i="12"/>
  <c r="L8" i="12"/>
  <c r="N6" i="12"/>
  <c r="M6" i="12"/>
  <c r="L6" i="12"/>
  <c r="I10" i="12"/>
  <c r="H10" i="12"/>
  <c r="G10" i="12"/>
  <c r="I8" i="12"/>
  <c r="H8" i="12"/>
  <c r="G8" i="12"/>
  <c r="I6" i="12"/>
  <c r="H6" i="12"/>
  <c r="G6" i="12"/>
  <c r="D10" i="12"/>
  <c r="C10" i="12"/>
  <c r="B10" i="12"/>
  <c r="D8" i="12"/>
  <c r="C8" i="12"/>
  <c r="B8" i="12"/>
  <c r="D6" i="12"/>
  <c r="C6" i="12"/>
  <c r="B6" i="12"/>
  <c r="N62" i="11"/>
  <c r="M62" i="11"/>
  <c r="L62" i="11"/>
  <c r="N60" i="11"/>
  <c r="N64" i="11" s="1"/>
  <c r="M60" i="11"/>
  <c r="M64" i="11" s="1"/>
  <c r="L60" i="11"/>
  <c r="L64" i="11" s="1"/>
  <c r="I64" i="11"/>
  <c r="I62" i="11"/>
  <c r="H62" i="11"/>
  <c r="G62" i="11"/>
  <c r="I60" i="11"/>
  <c r="H60" i="11"/>
  <c r="H64" i="11" s="1"/>
  <c r="G60" i="11"/>
  <c r="G64" i="11" s="1"/>
  <c r="D62" i="11"/>
  <c r="C62" i="11"/>
  <c r="B62" i="11"/>
  <c r="D60" i="11"/>
  <c r="D64" i="11" s="1"/>
  <c r="C60" i="11"/>
  <c r="C64" i="11" s="1"/>
  <c r="B60" i="11"/>
  <c r="B64" i="11" s="1"/>
  <c r="N55" i="11"/>
  <c r="N53" i="11"/>
  <c r="M53" i="11"/>
  <c r="M55" i="11" s="1"/>
  <c r="L53" i="11"/>
  <c r="L55" i="11" s="1"/>
  <c r="N51" i="11"/>
  <c r="M51" i="11"/>
  <c r="L51" i="11"/>
  <c r="D37" i="11"/>
  <c r="C37" i="11"/>
  <c r="B37" i="11"/>
  <c r="D35" i="11"/>
  <c r="C35" i="11"/>
  <c r="B35" i="11"/>
  <c r="D33" i="11"/>
  <c r="C33" i="11"/>
  <c r="B33" i="11"/>
  <c r="N28" i="11"/>
  <c r="M28" i="11"/>
  <c r="L28" i="11"/>
  <c r="N26" i="11"/>
  <c r="M26" i="11"/>
  <c r="L26" i="11"/>
  <c r="N24" i="11"/>
  <c r="M24" i="11"/>
  <c r="L24" i="11"/>
  <c r="I28" i="11"/>
  <c r="H28" i="11"/>
  <c r="G28" i="11"/>
  <c r="I26" i="11"/>
  <c r="H26" i="11"/>
  <c r="G26" i="11"/>
  <c r="I24" i="11"/>
  <c r="H24" i="11"/>
  <c r="G24" i="11"/>
  <c r="D28" i="11"/>
  <c r="C28" i="11"/>
  <c r="B28" i="11"/>
  <c r="D26" i="11"/>
  <c r="C26" i="11"/>
  <c r="B26" i="11"/>
  <c r="D24" i="11"/>
  <c r="C24" i="11"/>
  <c r="B24" i="11"/>
  <c r="N19" i="11"/>
  <c r="M19" i="11"/>
  <c r="L19" i="11"/>
  <c r="N17" i="11"/>
  <c r="M17" i="11"/>
  <c r="L17" i="11"/>
  <c r="N15" i="11"/>
  <c r="M15" i="11"/>
  <c r="L15" i="11"/>
  <c r="I19" i="11"/>
  <c r="H19" i="11"/>
  <c r="I17" i="11"/>
  <c r="H17" i="11"/>
  <c r="G17" i="11"/>
  <c r="I15" i="11"/>
  <c r="H15" i="11"/>
  <c r="G15" i="11"/>
  <c r="G19" i="11" s="1"/>
  <c r="D19" i="11"/>
  <c r="C19" i="11"/>
  <c r="B19" i="11"/>
  <c r="D17" i="11"/>
  <c r="C17" i="11"/>
  <c r="B17" i="11"/>
  <c r="D15" i="11"/>
  <c r="C15" i="11"/>
  <c r="B15" i="11"/>
  <c r="I10" i="11"/>
  <c r="H10" i="11"/>
  <c r="G10" i="11"/>
  <c r="I8" i="11"/>
  <c r="H8" i="11"/>
  <c r="G8" i="11"/>
  <c r="I6" i="11"/>
  <c r="H6" i="11"/>
  <c r="G6" i="11"/>
  <c r="D10" i="11"/>
  <c r="C10" i="11"/>
  <c r="B10" i="11"/>
  <c r="D8" i="11"/>
  <c r="C8" i="11"/>
  <c r="B8" i="11"/>
  <c r="D6" i="11"/>
  <c r="C6" i="11"/>
  <c r="B6" i="11"/>
  <c r="D19" i="10"/>
  <c r="C19" i="10"/>
  <c r="B19" i="10"/>
  <c r="D17" i="10"/>
  <c r="C17" i="10"/>
  <c r="B17" i="10"/>
  <c r="D15" i="10"/>
  <c r="C15" i="10"/>
  <c r="B15" i="10"/>
  <c r="N10" i="10"/>
  <c r="M10" i="10"/>
  <c r="L10" i="10"/>
  <c r="N8" i="10"/>
  <c r="M8" i="10"/>
  <c r="L8" i="10"/>
  <c r="N6" i="10"/>
  <c r="M6" i="10"/>
  <c r="L6" i="10"/>
  <c r="I10" i="10"/>
  <c r="H10" i="10"/>
  <c r="G10" i="10"/>
  <c r="I8" i="10"/>
  <c r="H8" i="10"/>
  <c r="G8" i="10"/>
  <c r="I6" i="10"/>
  <c r="H6" i="10"/>
  <c r="G6" i="10"/>
  <c r="D10" i="10"/>
  <c r="C10" i="10"/>
  <c r="B10" i="10"/>
  <c r="D8" i="10"/>
  <c r="C8" i="10"/>
  <c r="B8" i="10"/>
  <c r="D6" i="10"/>
  <c r="C6" i="10"/>
  <c r="B6" i="10"/>
  <c r="N10" i="9"/>
  <c r="M10" i="9"/>
  <c r="L10" i="9"/>
  <c r="N8" i="9"/>
  <c r="M8" i="9"/>
  <c r="L8" i="9"/>
  <c r="N6" i="9"/>
  <c r="M6" i="9"/>
  <c r="L6" i="9"/>
  <c r="I10" i="9"/>
  <c r="H10" i="9"/>
  <c r="G10" i="9"/>
  <c r="I8" i="9"/>
  <c r="H8" i="9"/>
  <c r="G8" i="9"/>
  <c r="I6" i="9"/>
  <c r="H6" i="9"/>
  <c r="G6" i="9"/>
  <c r="L42" i="8"/>
  <c r="D8" i="9"/>
  <c r="C8" i="9"/>
  <c r="B8" i="9"/>
  <c r="D6" i="9"/>
  <c r="D10" i="9" s="1"/>
  <c r="C6" i="9"/>
  <c r="B6" i="9"/>
  <c r="N42" i="8"/>
  <c r="M42" i="8"/>
  <c r="N40" i="8"/>
  <c r="M40" i="8"/>
  <c r="L40" i="8"/>
  <c r="N38" i="8"/>
  <c r="M38" i="8"/>
  <c r="L38" i="8"/>
  <c r="I42" i="8"/>
  <c r="H42" i="8"/>
  <c r="G42" i="8"/>
  <c r="I40" i="8"/>
  <c r="H40" i="8"/>
  <c r="G40" i="8"/>
  <c r="H38" i="8"/>
  <c r="I38" i="8"/>
  <c r="G38" i="8"/>
  <c r="D42" i="8"/>
  <c r="C42" i="8"/>
  <c r="B42" i="8"/>
  <c r="D40" i="8"/>
  <c r="C40" i="8"/>
  <c r="B40" i="8"/>
  <c r="D38" i="8"/>
  <c r="C38" i="8"/>
  <c r="B38" i="8"/>
  <c r="N33" i="8"/>
  <c r="M33" i="8"/>
  <c r="L33" i="8"/>
  <c r="M31" i="8"/>
  <c r="N31" i="8"/>
  <c r="L31" i="8"/>
  <c r="M29" i="8"/>
  <c r="N29" i="8"/>
  <c r="L29" i="8"/>
  <c r="D33" i="8"/>
  <c r="C33" i="8"/>
  <c r="B33" i="8"/>
  <c r="D31" i="8"/>
  <c r="C31" i="8"/>
  <c r="B31" i="8"/>
  <c r="C29" i="8"/>
  <c r="D29" i="8"/>
  <c r="B29" i="8"/>
  <c r="N19" i="8"/>
  <c r="M19" i="8"/>
  <c r="L19" i="8"/>
  <c r="N17" i="8"/>
  <c r="M17" i="8"/>
  <c r="L17" i="8"/>
  <c r="N15" i="8"/>
  <c r="M15" i="8"/>
  <c r="L15" i="8"/>
  <c r="I19" i="8"/>
  <c r="H19" i="8"/>
  <c r="G19" i="8"/>
  <c r="I17" i="8"/>
  <c r="H17" i="8"/>
  <c r="G17" i="8"/>
  <c r="I15" i="8"/>
  <c r="H15" i="8"/>
  <c r="G15" i="8"/>
  <c r="N10" i="8"/>
  <c r="M10" i="8"/>
  <c r="L10" i="8"/>
  <c r="M8" i="8"/>
  <c r="N8" i="8"/>
  <c r="L8" i="8"/>
  <c r="M6" i="8"/>
  <c r="N6" i="8"/>
  <c r="L6" i="8"/>
  <c r="I10" i="8"/>
  <c r="H10" i="8"/>
  <c r="G10" i="8"/>
  <c r="I8" i="8"/>
  <c r="H8" i="8"/>
  <c r="G8" i="8"/>
  <c r="I6" i="8"/>
  <c r="H6" i="8"/>
  <c r="G6" i="8"/>
  <c r="D10" i="8"/>
  <c r="C10" i="8"/>
  <c r="B10" i="8"/>
  <c r="C8" i="8"/>
  <c r="D8" i="8"/>
  <c r="B8" i="8"/>
  <c r="C6" i="8"/>
  <c r="D6" i="8"/>
  <c r="B6" i="8"/>
  <c r="D101" i="7"/>
  <c r="B101" i="7"/>
  <c r="C99" i="7"/>
  <c r="D99" i="7"/>
  <c r="B99" i="7"/>
  <c r="C97" i="7"/>
  <c r="C101" i="7" s="1"/>
  <c r="D97" i="7"/>
  <c r="B97" i="7"/>
  <c r="M90" i="7"/>
  <c r="N90" i="7"/>
  <c r="M88" i="7"/>
  <c r="M92" i="7" s="1"/>
  <c r="N88" i="7"/>
  <c r="N92" i="7" s="1"/>
  <c r="L90" i="7"/>
  <c r="L88" i="7"/>
  <c r="L92" i="7" s="1"/>
  <c r="H90" i="7"/>
  <c r="I90" i="7"/>
  <c r="H88" i="7"/>
  <c r="H92" i="7" s="1"/>
  <c r="I88" i="7"/>
  <c r="G90" i="7"/>
  <c r="G88" i="7"/>
  <c r="G92" i="7" s="1"/>
  <c r="C90" i="7"/>
  <c r="C92" i="7" s="1"/>
  <c r="D90" i="7"/>
  <c r="D92" i="7" s="1"/>
  <c r="C88" i="7"/>
  <c r="D88" i="7"/>
  <c r="B90" i="7"/>
  <c r="B92" i="7" s="1"/>
  <c r="B88" i="7"/>
  <c r="M81" i="7"/>
  <c r="N81" i="7"/>
  <c r="M79" i="7"/>
  <c r="N79" i="7"/>
  <c r="N83" i="7" s="1"/>
  <c r="L81" i="7"/>
  <c r="L79" i="7"/>
  <c r="L83" i="7" s="1"/>
  <c r="C81" i="7"/>
  <c r="D81" i="7"/>
  <c r="C79" i="7"/>
  <c r="D79" i="7"/>
  <c r="B81" i="7"/>
  <c r="B79" i="7"/>
  <c r="C53" i="7"/>
  <c r="D53" i="7"/>
  <c r="C51" i="7"/>
  <c r="C55" i="7" s="1"/>
  <c r="D51" i="7"/>
  <c r="B53" i="7"/>
  <c r="B51" i="7"/>
  <c r="M44" i="7"/>
  <c r="N44" i="7"/>
  <c r="N46" i="7" s="1"/>
  <c r="M42" i="7"/>
  <c r="N42" i="7"/>
  <c r="L44" i="7"/>
  <c r="L42" i="7"/>
  <c r="M35" i="7"/>
  <c r="N35" i="7"/>
  <c r="M33" i="7"/>
  <c r="N33" i="7"/>
  <c r="L33" i="7"/>
  <c r="L35" i="7"/>
  <c r="H37" i="7"/>
  <c r="I37" i="7"/>
  <c r="H35" i="7"/>
  <c r="I35" i="7"/>
  <c r="G35" i="7"/>
  <c r="H33" i="7"/>
  <c r="I33" i="7"/>
  <c r="G33" i="7"/>
  <c r="G37" i="7" s="1"/>
  <c r="C37" i="7"/>
  <c r="C35" i="7"/>
  <c r="D35" i="7"/>
  <c r="C33" i="7"/>
  <c r="D33" i="7"/>
  <c r="D37" i="7" s="1"/>
  <c r="B35" i="7"/>
  <c r="B26" i="7"/>
  <c r="B28" i="7" s="1"/>
  <c r="B33" i="7"/>
  <c r="B37" i="7" s="1"/>
  <c r="M26" i="7"/>
  <c r="N26" i="7"/>
  <c r="M24" i="7"/>
  <c r="M28" i="7" s="1"/>
  <c r="N24" i="7"/>
  <c r="N28" i="7" s="1"/>
  <c r="L26" i="7"/>
  <c r="L24" i="7"/>
  <c r="H26" i="7"/>
  <c r="I26" i="7"/>
  <c r="H24" i="7"/>
  <c r="I24" i="7"/>
  <c r="G26" i="7"/>
  <c r="G28" i="7" s="1"/>
  <c r="G24" i="7"/>
  <c r="C26" i="7"/>
  <c r="D26" i="7"/>
  <c r="C24" i="7"/>
  <c r="C28" i="7" s="1"/>
  <c r="D24" i="7"/>
  <c r="B24" i="7"/>
  <c r="M17" i="7"/>
  <c r="N17" i="7"/>
  <c r="M15" i="7"/>
  <c r="N15" i="7"/>
  <c r="L17" i="7"/>
  <c r="L15" i="7"/>
  <c r="L19" i="7" s="1"/>
  <c r="H17" i="7"/>
  <c r="I17" i="7"/>
  <c r="H15" i="7"/>
  <c r="H19" i="7" s="1"/>
  <c r="I15" i="7"/>
  <c r="G17" i="7"/>
  <c r="G15" i="7"/>
  <c r="C17" i="7"/>
  <c r="C19" i="7" s="1"/>
  <c r="D17" i="7"/>
  <c r="D19" i="7" s="1"/>
  <c r="C15" i="7"/>
  <c r="D15" i="7"/>
  <c r="B17" i="7"/>
  <c r="B15" i="7"/>
  <c r="B19" i="7" s="1"/>
  <c r="M8" i="7"/>
  <c r="N8" i="7"/>
  <c r="M6" i="7"/>
  <c r="N6" i="7"/>
  <c r="N10" i="7" s="1"/>
  <c r="L8" i="7"/>
  <c r="L6" i="7"/>
  <c r="L10" i="7" s="1"/>
  <c r="H8" i="7"/>
  <c r="I8" i="7"/>
  <c r="H6" i="7"/>
  <c r="H10" i="7" s="1"/>
  <c r="I6" i="7"/>
  <c r="I10" i="7" s="1"/>
  <c r="G8" i="7"/>
  <c r="G6" i="7"/>
  <c r="G10" i="7" s="1"/>
  <c r="C8" i="7"/>
  <c r="D8" i="7"/>
  <c r="C6" i="7"/>
  <c r="D6" i="7"/>
  <c r="D10" i="7" s="1"/>
  <c r="B8" i="7"/>
  <c r="B6" i="7"/>
  <c r="M64" i="3"/>
  <c r="N64" i="3"/>
  <c r="M62" i="3"/>
  <c r="N62" i="3"/>
  <c r="M60" i="3"/>
  <c r="N60" i="3"/>
  <c r="L64" i="3"/>
  <c r="L62" i="3"/>
  <c r="L60" i="3"/>
  <c r="H62" i="3"/>
  <c r="I62" i="3"/>
  <c r="I64" i="3" s="1"/>
  <c r="H64" i="3"/>
  <c r="G64" i="3"/>
  <c r="G62" i="3"/>
  <c r="H60" i="3"/>
  <c r="I60" i="3"/>
  <c r="G60" i="3"/>
  <c r="C64" i="3"/>
  <c r="D64" i="3"/>
  <c r="C62" i="3"/>
  <c r="D62" i="3"/>
  <c r="C60" i="3"/>
  <c r="D60" i="3"/>
  <c r="B64" i="3"/>
  <c r="B62" i="3"/>
  <c r="B60" i="3"/>
  <c r="M51" i="3"/>
  <c r="M55" i="3" s="1"/>
  <c r="N51" i="3"/>
  <c r="M53" i="3"/>
  <c r="N53" i="3"/>
  <c r="L55" i="3"/>
  <c r="L53" i="3"/>
  <c r="L51" i="3"/>
  <c r="H55" i="3"/>
  <c r="H53" i="3"/>
  <c r="I53" i="3"/>
  <c r="I55" i="3" s="1"/>
  <c r="G53" i="3"/>
  <c r="H51" i="3"/>
  <c r="I51" i="3"/>
  <c r="G51" i="3"/>
  <c r="C46" i="3"/>
  <c r="D46" i="3"/>
  <c r="B46" i="3"/>
  <c r="C44" i="3"/>
  <c r="D44" i="3"/>
  <c r="B44" i="3"/>
  <c r="C42" i="3"/>
  <c r="D42" i="3"/>
  <c r="B42" i="3"/>
  <c r="M35" i="3"/>
  <c r="N35" i="3"/>
  <c r="M33" i="3"/>
  <c r="M37" i="3" s="1"/>
  <c r="N33" i="3"/>
  <c r="N37" i="3" s="1"/>
  <c r="L35" i="3"/>
  <c r="L37" i="3" s="1"/>
  <c r="L33" i="3"/>
  <c r="H33" i="3"/>
  <c r="I33" i="3"/>
  <c r="H35" i="3"/>
  <c r="I35" i="3"/>
  <c r="G35" i="3"/>
  <c r="G33" i="3"/>
  <c r="G37" i="3" s="1"/>
  <c r="C35" i="3"/>
  <c r="D35" i="3"/>
  <c r="B35" i="3"/>
  <c r="B37" i="3" s="1"/>
  <c r="C33" i="3"/>
  <c r="C37" i="3" s="1"/>
  <c r="D33" i="3"/>
  <c r="D37" i="3" s="1"/>
  <c r="B33" i="3"/>
  <c r="M24" i="3"/>
  <c r="N24" i="3"/>
  <c r="M26" i="3"/>
  <c r="M28" i="3" s="1"/>
  <c r="N26" i="3"/>
  <c r="L26" i="3"/>
  <c r="L24" i="3"/>
  <c r="H26" i="3"/>
  <c r="I26" i="3"/>
  <c r="H24" i="3"/>
  <c r="H28" i="3" s="1"/>
  <c r="I24" i="3"/>
  <c r="I28" i="3" s="1"/>
  <c r="G26" i="3"/>
  <c r="G28" i="3" s="1"/>
  <c r="G24" i="3"/>
  <c r="M17" i="3"/>
  <c r="M19" i="3" s="1"/>
  <c r="N17" i="3"/>
  <c r="N19" i="3" s="1"/>
  <c r="L17" i="3"/>
  <c r="M15" i="3"/>
  <c r="N15" i="3"/>
  <c r="L15" i="3"/>
  <c r="L19" i="3" s="1"/>
  <c r="H17" i="3"/>
  <c r="H19" i="3" s="1"/>
  <c r="I17" i="3"/>
  <c r="G17" i="3"/>
  <c r="H15" i="3"/>
  <c r="I15" i="3"/>
  <c r="G15" i="3"/>
  <c r="M6" i="3"/>
  <c r="N6" i="3"/>
  <c r="M8" i="3"/>
  <c r="M10" i="3" s="1"/>
  <c r="N8" i="3"/>
  <c r="N10" i="3" s="1"/>
  <c r="L8" i="3"/>
  <c r="L6" i="3"/>
  <c r="L10" i="3" s="1"/>
  <c r="H8" i="3"/>
  <c r="I8" i="3"/>
  <c r="H6" i="3"/>
  <c r="I6" i="3"/>
  <c r="G8" i="3"/>
  <c r="G6" i="3"/>
  <c r="C8" i="3"/>
  <c r="D8" i="3"/>
  <c r="B8" i="3"/>
  <c r="C6" i="3"/>
  <c r="D6" i="3"/>
  <c r="B6" i="3"/>
  <c r="H139" i="2"/>
  <c r="I139" i="2"/>
  <c r="G139" i="2"/>
  <c r="H137" i="2"/>
  <c r="H141" i="2" s="1"/>
  <c r="I137" i="2"/>
  <c r="I141" i="2" s="1"/>
  <c r="G137" i="2"/>
  <c r="G141" i="2" s="1"/>
  <c r="C139" i="2"/>
  <c r="D139" i="2"/>
  <c r="D141" i="2" s="1"/>
  <c r="B139" i="2"/>
  <c r="B141" i="2" s="1"/>
  <c r="C137" i="2"/>
  <c r="C141" i="2" s="1"/>
  <c r="D137" i="2"/>
  <c r="B137" i="2"/>
  <c r="M130" i="2"/>
  <c r="M132" i="2" s="1"/>
  <c r="N130" i="2"/>
  <c r="N132" i="2" s="1"/>
  <c r="L130" i="2"/>
  <c r="L132" i="2" s="1"/>
  <c r="M128" i="2"/>
  <c r="N128" i="2"/>
  <c r="L128" i="2"/>
  <c r="G132" i="2"/>
  <c r="H130" i="2"/>
  <c r="H132" i="2" s="1"/>
  <c r="I130" i="2"/>
  <c r="I132" i="2" s="1"/>
  <c r="G130" i="2"/>
  <c r="H128" i="2"/>
  <c r="I128" i="2"/>
  <c r="G128" i="2"/>
  <c r="D132" i="2"/>
  <c r="B132" i="2"/>
  <c r="C130" i="2"/>
  <c r="C132" i="2" s="1"/>
  <c r="D130" i="2"/>
  <c r="B130" i="2"/>
  <c r="C128" i="2"/>
  <c r="D128" i="2"/>
  <c r="B128" i="2"/>
  <c r="L123" i="2"/>
  <c r="M121" i="2"/>
  <c r="N121" i="2"/>
  <c r="L121" i="2"/>
  <c r="M119" i="2"/>
  <c r="M123" i="2" s="1"/>
  <c r="N119" i="2"/>
  <c r="N123" i="2" s="1"/>
  <c r="L119" i="2"/>
  <c r="H121" i="2"/>
  <c r="I121" i="2"/>
  <c r="G121" i="2"/>
  <c r="H119" i="2"/>
  <c r="H123" i="2" s="1"/>
  <c r="I119" i="2"/>
  <c r="I123" i="2" s="1"/>
  <c r="G119" i="2"/>
  <c r="G123" i="2" s="1"/>
  <c r="C123" i="2"/>
  <c r="C121" i="2"/>
  <c r="D121" i="2"/>
  <c r="B121" i="2"/>
  <c r="C119" i="2"/>
  <c r="D119" i="2"/>
  <c r="D123" i="2" s="1"/>
  <c r="B119" i="2"/>
  <c r="B123" i="2" s="1"/>
  <c r="H103" i="2"/>
  <c r="I103" i="2"/>
  <c r="G103" i="2"/>
  <c r="H101" i="2"/>
  <c r="H105" i="2" s="1"/>
  <c r="I92" i="7" l="1"/>
  <c r="M83" i="7"/>
  <c r="L28" i="3"/>
  <c r="G55" i="3"/>
  <c r="I19" i="3"/>
  <c r="G19" i="3"/>
  <c r="B10" i="3"/>
  <c r="L46" i="7"/>
  <c r="M10" i="7"/>
  <c r="N19" i="7"/>
  <c r="G19" i="7"/>
  <c r="M19" i="7"/>
  <c r="L28" i="7"/>
  <c r="L37" i="7"/>
  <c r="M46" i="7"/>
  <c r="B83" i="7"/>
  <c r="I19" i="7"/>
  <c r="I28" i="7"/>
  <c r="N37" i="7"/>
  <c r="D83" i="7"/>
  <c r="D28" i="7"/>
  <c r="H28" i="7"/>
  <c r="M37" i="7"/>
  <c r="C83" i="7"/>
  <c r="B55" i="7"/>
  <c r="D55" i="7"/>
  <c r="B10" i="9"/>
  <c r="C10" i="9"/>
  <c r="B10" i="7"/>
  <c r="C10" i="7"/>
  <c r="N55" i="3"/>
  <c r="H10" i="3"/>
  <c r="H37" i="3"/>
  <c r="I37" i="3"/>
  <c r="N28" i="3"/>
  <c r="G10" i="3"/>
  <c r="I10" i="3"/>
  <c r="D10" i="3"/>
  <c r="C10" i="3"/>
  <c r="I100" i="2"/>
  <c r="I101" i="2" s="1"/>
  <c r="I105" i="2" s="1"/>
  <c r="G101" i="2"/>
  <c r="G105" i="2" s="1"/>
  <c r="M94" i="2" l="1"/>
  <c r="N94" i="2"/>
  <c r="M92" i="2"/>
  <c r="M96" i="2" s="1"/>
  <c r="N92" i="2"/>
  <c r="N96" i="2" s="1"/>
  <c r="L94" i="2"/>
  <c r="L92" i="2"/>
  <c r="L96" i="2" s="1"/>
  <c r="H94" i="2"/>
  <c r="I94" i="2"/>
  <c r="H92" i="2"/>
  <c r="I92" i="2"/>
  <c r="G94" i="2"/>
  <c r="G92" i="2"/>
  <c r="C94" i="2"/>
  <c r="D94" i="2"/>
  <c r="C92" i="2"/>
  <c r="D92" i="2"/>
  <c r="B94" i="2"/>
  <c r="B96" i="2" s="1"/>
  <c r="B92" i="2"/>
  <c r="M85" i="2"/>
  <c r="N85" i="2"/>
  <c r="M83" i="2"/>
  <c r="M87" i="2" s="1"/>
  <c r="N83" i="2"/>
  <c r="N87" i="2" s="1"/>
  <c r="L85" i="2"/>
  <c r="L83" i="2"/>
  <c r="H86" i="2"/>
  <c r="H83" i="2" s="1"/>
  <c r="I86" i="2"/>
  <c r="I83" i="2" s="1"/>
  <c r="G86" i="2"/>
  <c r="G96" i="2" l="1"/>
  <c r="I96" i="2"/>
  <c r="H96" i="2"/>
  <c r="L87" i="2"/>
  <c r="D96" i="2"/>
  <c r="C96" i="2"/>
  <c r="I85" i="2"/>
  <c r="I87" i="2" s="1"/>
  <c r="H85" i="2"/>
  <c r="H87" i="2" s="1"/>
  <c r="G85" i="2" l="1"/>
  <c r="G83" i="2"/>
  <c r="D87" i="2"/>
  <c r="C85" i="2"/>
  <c r="D85" i="2"/>
  <c r="C83" i="2"/>
  <c r="D83" i="2"/>
  <c r="B85" i="2"/>
  <c r="B83" i="2"/>
  <c r="B87" i="2" s="1"/>
  <c r="N78" i="2"/>
  <c r="M76" i="2"/>
  <c r="M78" i="2" s="1"/>
  <c r="N76" i="2"/>
  <c r="M74" i="2"/>
  <c r="N74" i="2"/>
  <c r="L76" i="2"/>
  <c r="L74" i="2"/>
  <c r="L78" i="2" s="1"/>
  <c r="H76" i="2"/>
  <c r="I76" i="2"/>
  <c r="H74" i="2"/>
  <c r="I74" i="2"/>
  <c r="G76" i="2"/>
  <c r="G74" i="2"/>
  <c r="H78" i="2" l="1"/>
  <c r="I78" i="2"/>
  <c r="C87" i="2"/>
  <c r="G78" i="2"/>
  <c r="G87" i="2"/>
  <c r="H49" i="2" l="1"/>
  <c r="I49" i="2"/>
  <c r="H47" i="2"/>
  <c r="H51" i="2" s="1"/>
  <c r="I47" i="2"/>
  <c r="G49" i="2"/>
  <c r="G47" i="2"/>
  <c r="G51" i="2" s="1"/>
  <c r="C49" i="2"/>
  <c r="D49" i="2"/>
  <c r="C47" i="2"/>
  <c r="D47" i="2"/>
  <c r="B49" i="2"/>
  <c r="B47" i="2"/>
  <c r="M39" i="2"/>
  <c r="N39" i="2"/>
  <c r="M37" i="2"/>
  <c r="M41" i="2" s="1"/>
  <c r="N37" i="2"/>
  <c r="N41" i="2" s="1"/>
  <c r="L39" i="2"/>
  <c r="L37" i="2"/>
  <c r="L41" i="2" s="1"/>
  <c r="C39" i="2"/>
  <c r="D39" i="2"/>
  <c r="C37" i="2"/>
  <c r="D37" i="2"/>
  <c r="B39" i="2"/>
  <c r="B37" i="2"/>
  <c r="M30" i="2"/>
  <c r="N30" i="2"/>
  <c r="M28" i="2"/>
  <c r="N28" i="2"/>
  <c r="M26" i="2"/>
  <c r="N26" i="2"/>
  <c r="M24" i="2"/>
  <c r="N24" i="2"/>
  <c r="L30" i="2"/>
  <c r="L28" i="2"/>
  <c r="L26" i="2"/>
  <c r="L24" i="2"/>
  <c r="H30" i="2"/>
  <c r="I30" i="2"/>
  <c r="H28" i="2"/>
  <c r="I28" i="2"/>
  <c r="G30" i="2"/>
  <c r="G28" i="2"/>
  <c r="H26" i="2"/>
  <c r="I26" i="2"/>
  <c r="G26" i="2"/>
  <c r="H24" i="2"/>
  <c r="I24" i="2"/>
  <c r="G24" i="2"/>
  <c r="D26" i="2"/>
  <c r="C26" i="2"/>
  <c r="B26" i="2"/>
  <c r="C24" i="2"/>
  <c r="D24" i="2"/>
  <c r="B24" i="2"/>
  <c r="N15" i="2"/>
  <c r="N17" i="2"/>
  <c r="M17" i="2"/>
  <c r="L17" i="2"/>
  <c r="M15" i="2"/>
  <c r="L15" i="2"/>
  <c r="I17" i="2"/>
  <c r="H17" i="2"/>
  <c r="G17" i="2"/>
  <c r="I15" i="2"/>
  <c r="H15" i="2"/>
  <c r="G15" i="2"/>
  <c r="D17" i="2"/>
  <c r="D15" i="2"/>
  <c r="C17" i="2"/>
  <c r="C15" i="2"/>
  <c r="B17" i="2"/>
  <c r="B15" i="2"/>
  <c r="N8" i="2"/>
  <c r="N6" i="2"/>
  <c r="M8" i="2"/>
  <c r="M6" i="2"/>
  <c r="L8" i="2"/>
  <c r="L6" i="2"/>
  <c r="I8" i="2"/>
  <c r="I6" i="2"/>
  <c r="H8" i="2"/>
  <c r="H6" i="2"/>
  <c r="G8" i="2"/>
  <c r="G6" i="2"/>
  <c r="D8" i="2"/>
  <c r="D6" i="2"/>
  <c r="C8" i="2"/>
  <c r="C6" i="2"/>
  <c r="B8" i="2"/>
  <c r="B6" i="2"/>
  <c r="G21" i="14"/>
  <c r="H21" i="14"/>
  <c r="I21" i="14"/>
  <c r="G19" i="14"/>
  <c r="H19" i="14"/>
  <c r="I19" i="14"/>
  <c r="G17" i="14"/>
  <c r="H17" i="14"/>
  <c r="I17" i="14"/>
  <c r="I15" i="14"/>
  <c r="H15" i="14"/>
  <c r="G15" i="14"/>
  <c r="C8" i="14"/>
  <c r="D8" i="14"/>
  <c r="C6" i="14"/>
  <c r="D6" i="14"/>
  <c r="B8" i="14"/>
  <c r="B6" i="14"/>
  <c r="B10" i="14" s="1"/>
  <c r="C10" i="14" l="1"/>
  <c r="D10" i="14"/>
  <c r="B41" i="2"/>
  <c r="G10" i="2"/>
  <c r="M10" i="2"/>
  <c r="L19" i="2"/>
  <c r="C28" i="2"/>
  <c r="I51" i="2"/>
  <c r="D10" i="2"/>
  <c r="L10" i="2"/>
  <c r="D19" i="2"/>
  <c r="G19" i="2"/>
  <c r="C10" i="2"/>
  <c r="C51" i="2"/>
  <c r="B51" i="2"/>
  <c r="I19" i="2"/>
  <c r="D51" i="2"/>
  <c r="D28" i="2"/>
  <c r="I10" i="2"/>
  <c r="G32" i="2"/>
  <c r="M19" i="2"/>
  <c r="I32" i="2"/>
  <c r="B28" i="2"/>
  <c r="H32" i="2"/>
  <c r="H10" i="2"/>
  <c r="C19" i="2"/>
  <c r="H19" i="2"/>
  <c r="B19" i="2"/>
  <c r="N10" i="2"/>
  <c r="N19" i="2"/>
  <c r="D41" i="2"/>
  <c r="B10" i="2"/>
  <c r="C41" i="2"/>
</calcChain>
</file>

<file path=xl/sharedStrings.xml><?xml version="1.0" encoding="utf-8"?>
<sst xmlns="http://schemas.openxmlformats.org/spreadsheetml/2006/main" count="1421" uniqueCount="363">
  <si>
    <t xml:space="preserve">1.1. Do you agree/disagree that the new regime should go beyond Dame Judith’s recommendation and initially apply to multi-occupied residential buildings of 18 metres or more (approximately 6 storeys)? </t>
  </si>
  <si>
    <t>Organisation</t>
  </si>
  <si>
    <t>Individual</t>
  </si>
  <si>
    <t>Total</t>
  </si>
  <si>
    <t>1.2. How can we provide clarity in the regulatory framework to ensure fire safety risks are managed holistically in multi-occupies residential buildings?</t>
  </si>
  <si>
    <t xml:space="preserve">Open ended question-no data table. </t>
  </si>
  <si>
    <t>1.3. If both regimes are to continue to apply, how can they be improved to complement each other?</t>
  </si>
  <si>
    <t>1.4. What are the key factors that should inform whether some or all non-residential buildings which have higher fire rates should be subject to the new regulatory arrangements during the design and construction phase? Please support your view</t>
  </si>
  <si>
    <t>Prisons</t>
  </si>
  <si>
    <t>Hospitals</t>
  </si>
  <si>
    <t>Residential educational buildings</t>
  </si>
  <si>
    <t>Supported/ sheltered housing</t>
  </si>
  <si>
    <t>1.6. Please support your answer above, including whether there are any particular types of buildings within these broad categories that you are particularly concerned about from a fire and structural perspective?</t>
  </si>
  <si>
    <t>1.7. On what basis should we determine whether some or all categories of supported/sheltered housing should be subject to the regulatory arrangements that we propose to introduce during the occupation stage?Please support your view</t>
  </si>
  <si>
    <t>1.8. Where there are two or more persons responsible for different parts of the building under separate legislation, how should we ensure fire safety of a whole building in mixed use?</t>
  </si>
  <si>
    <t>2.1. Do you agree/disagree that the duties set out in paragraphs 61-65 are the right ones?</t>
  </si>
  <si>
    <t>2.2. Are there any additional duties which we should place on dutyholders?</t>
  </si>
  <si>
    <t xml:space="preserve">2.3 Do you consider that a named individual, where the dutyholder is a legal entity, should be identifiable as responsible for building safety?  </t>
  </si>
  <si>
    <t>No</t>
  </si>
  <si>
    <t xml:space="preserve">2.4. Do you agree/disagree with the approach outlines in paragraph 66, that we should use construction (Design and Management) Regulations 205 (CDM) as a model for developing dutyholder responsibilities under building regulations </t>
  </si>
  <si>
    <t>2.5. Do you agree/disagree that fire and rescue authorities should becomes statutory consultees for buildings in scope  at the planning permission stage? 2.5 (i). If you agree, how can we ensure that their views are adequately considered? 2.5 (ii). If you disagree, what alternative mechanism could be used to ensure that fire service access issues are considered before designs are finalised?</t>
  </si>
  <si>
    <t>2.6 Do you agree/disagree that planning applicants must submit a Fire statement as part of their planning application? 2.6 (i). If you agree, are there other issues that it should cover? 2.6 (ii). If you disagree, please support your view, including whether there are alternative ways to ensure fire service access is considered.</t>
  </si>
  <si>
    <t>2.7 Do you agree/disagree that fire and rescue authorities should be consulted on applications for developments within the 'near vicinity' of buildings in scope?</t>
  </si>
  <si>
    <t>2.7 (i). If you agree, should the 'near vicinity' be defined as: 50m, 100m, 150m, Other (please specify),  2.7 (ii). If you disagree, please support your view.</t>
  </si>
  <si>
    <t xml:space="preserve">2.8 What kind of developments should be considered? </t>
  </si>
  <si>
    <t>Total (# responding to question)</t>
  </si>
  <si>
    <t>4.1. (i) Should the Government mandate Building Information Modelling (BIM) standards for any of the following types and stages of buildings in scope of the new system: New buildings in the design and construction stage</t>
  </si>
  <si>
    <t>4.1 (ii) Should the Government mandate Building Information Modelling (BIM) standards for any of the following types and stages of buildings in scope of the new system: New buildings in the occupation stage</t>
  </si>
  <si>
    <t>4.1 (iii) Should the Government mandate Building Information Modelling (BIM) standards for any of the following types and stages of buildings in scope of the new system: Existing buildings in the occupation stage</t>
  </si>
  <si>
    <t>4.2. Are there any standards or protocols other than Building Information Modelling (BIM) that Government should consider for the golden thread?</t>
  </si>
  <si>
    <t>4.3. Are there other areas of information that should be included in the key dataset in order to ensure its purpose is met?</t>
  </si>
  <si>
    <t>4.4. Do you agree/disagree that the key dataset for all buildings in scope should be made open and publicly available?</t>
  </si>
  <si>
    <t>4.5. Do you agree/disagree with the proposals relating to the availability and accessibility of the golden thread?</t>
  </si>
  <si>
    <t>4.6. Is there any additional information, besides that required at the gateway points, that should be included in the golden thread in the design and construction stage?</t>
  </si>
  <si>
    <t>4.7. Are there any specific aspects of handover of digital building information that are currently unclear and that could be facilitated by clearer guidance?</t>
  </si>
  <si>
    <t>4.8. Is there any additional information that should make up the golden thread in occupation?</t>
  </si>
  <si>
    <t>4.9. Do you agree/disagree that the Client, Principal Designer, Principal Contractor, and accountable person during occupation should have a responsibility to establish reporting systems and report occurrences to the building safety regulator?</t>
  </si>
  <si>
    <t>4.10. Do you think a ‘just culture’ is necessary for an effective system of mandatory occurrence reporting?</t>
  </si>
  <si>
    <t>4.10 (i). If you agree, what do you think industry can do to help cultivate a ‘just culture’?</t>
  </si>
  <si>
    <t>Open text question - no data table</t>
  </si>
  <si>
    <t>4.10 (ii). If you agree, what do you think Government can do to help cultivate a ‘just culture’?</t>
  </si>
  <si>
    <t>4.11. Do you agree/disagree that, where an occurrence has been identified, dutyholders must report this to the building safety regulator within 72 hours?</t>
  </si>
  <si>
    <t>4.12. Do you agree/disagree that the scope of mandatory occurrence reporting should cover fire and structural safety concerns?</t>
  </si>
  <si>
    <t>4.14. Do you have any suggestions for additional categories?</t>
  </si>
  <si>
    <t>4.15. Do you think the proposed system of mandatory occurrence reporting will work during the design stage of a building?</t>
  </si>
  <si>
    <t>4.15 (i). If yes, please provide suggestions of occurrences that could be reported during the design stage of a building.</t>
  </si>
  <si>
    <t>4.16. Do you agree/disagree that the building safety regulator should be made a prescribed person under Public Interest Disclosure Act 1998 (PIDA)?</t>
  </si>
  <si>
    <t>4.17. Do you agree/disagree that the enhanced competence requirements for these key roles should be developed and maintained through a national framework, for example as a new British Standard or PAS?</t>
  </si>
  <si>
    <t>4.18. Should one of the building safety regulator’s statutory objectives be framed to ‘promote building safety and the safety of persons in and around the building’?</t>
  </si>
  <si>
    <t>4.19. Should dutyholders throughout the building life cycle be under a general duty to promote building safety and the safety of persons in and around the building?</t>
  </si>
  <si>
    <t>4.20. Should we apply dutyholder roles and the responsibility for compliance with building regulations to all building work or to some other subset of building work? Please support your view.</t>
  </si>
  <si>
    <t>5.1 Do you agree that the list of information in paragraph 253 should be proactively provided to residents? If not, should different information be provided, or if you have a view on the best format, please provide examples</t>
  </si>
  <si>
    <t>2.9. Should the planning applicant be given the status of a Client at gateway one?</t>
  </si>
  <si>
    <t>5.2. Do you agree/disagree with the approach proposed for the culture of openness and exemptions to the openness of building information to residents?</t>
  </si>
  <si>
    <t xml:space="preserve">5.3 Should a nominated person who is a non-resident be able to request information on behalf of a vulnerable person who lives there? </t>
  </si>
  <si>
    <t>2.9 (i). If you answered yes [to 2.9], should they be responsible for the Fire Statement? Please support your view.</t>
  </si>
  <si>
    <t>2.10. Would early engagement on fire safety and structural issues with the building safety regulator prior to gateway two be useful?</t>
  </si>
  <si>
    <t>2.11. Is planning permission the most appropriate mechanism for ensuring developers consider fire and structural risks before they finalise the design of their building?</t>
  </si>
  <si>
    <t>2.12. Do you agree/disagree that the information at paragraph 89 is the right information to require as part of gateway two?</t>
  </si>
  <si>
    <t>2.14. Should the Client be required to coordinate this information (on behalf of the Principal Designer and Principal Contractor) and submit it as a package, rather than each dutyholder submit information separately?</t>
  </si>
  <si>
    <t>2.15. Do you agree/disagree that there should be a ‘hard stop’ where construction cannot begin without permission to proceed?</t>
  </si>
  <si>
    <t>2.16. Should the building safety regulator have the discretion to allow a staged approach to submitting key information in certain circumstances to avoid additional burdens?</t>
  </si>
  <si>
    <t>2.17. Do you agree/disagree that it should be possible to require work carried out without approval to be pulled down or removed during inspections to check building regulations compliance?</t>
  </si>
  <si>
    <t>2.18. Should the building safety regulator be able to prohibit building work from progressing unless non-compliant work is first remedied?</t>
  </si>
  <si>
    <t>2.19. Should the building safety regulator be required to respond to gateway two submissions within a particular timescale?</t>
  </si>
  <si>
    <t>Yes - If yes, what is an appropriate timescale?</t>
  </si>
  <si>
    <t>2.20. Are there any circumstances where we might need to prescribe the building safety regulator’s ability to extend these timescales? If yes, please provide examples.</t>
  </si>
  <si>
    <t>2.21. Do you agree/disagree that the Principal Contractor should be required to consult the Client and Principal Designer on changes to plans?</t>
  </si>
  <si>
    <t>2.22. Do you agree/disagree that the Principal Contractor should notify the building safety regulator of proposed major changes that could compromise fire and structural safety for approval before carrying out the relevant work?</t>
  </si>
  <si>
    <t>2.23. What definitions could we use for major or minor changes?</t>
  </si>
  <si>
    <t>2.24. Should the building safety regulator be required to respond to notifications of major changes proposed by the dutyholder during the construction phase within a particular timescale?</t>
  </si>
  <si>
    <t>2.25. What are the circumstances where the Government might need to prescribe the building safety regulator’s ability to extend these timescales?</t>
  </si>
  <si>
    <t>2.26. Do you agree/disagree that a final declaration should be produced by the Principal Contractor with the Principal Designer to confirm that the building complies with building regulations?</t>
  </si>
  <si>
    <t>2.27. Should the building safety regulator be required to respond to gateway three submissions within a particular timescale?</t>
  </si>
  <si>
    <t>2.28. Are there any circumstances where we might need to prescribe the building safety regulator’s ability to extend these timescales?</t>
  </si>
  <si>
    <t>2.29. Do you agree/disagree that the accountable person must apply to register and meet additional requirements (if necessary) before occupation of the building can commence?</t>
  </si>
  <si>
    <t>2.30. Should it be an offence for the accountable person to allow a building to be occupied before they have been granted a registration for that building?</t>
  </si>
  <si>
    <t>2.31. Do you agree/disagree that under certain circumstances partial occupation should be allowed?</t>
  </si>
  <si>
    <t>2.32. Do you agree/disagree with the proposal for refurbished buildings?</t>
  </si>
  <si>
    <t>2.33. Do you agree/disagree with the approach to transitional arrangements for gateways?</t>
  </si>
  <si>
    <t>3.1. Do you agree/disagree that a safety case should be subject to scrutiny by the building safety regulator before a building safety certificate is issued?</t>
  </si>
  <si>
    <t>3.2. Do you agree/disagree with our proposed content for safety cases?</t>
  </si>
  <si>
    <t>3.3. Do you agree/disagree that this is a reasonable approach for assessing the risks on an ongoing basis?</t>
  </si>
  <si>
    <t>3.4. Which options should we explore, and why, to mitigate the costs to residents of crucial safety works?</t>
  </si>
  <si>
    <t>3.5. Do you agree/disagree with the proposed approach in identifying the accountable person?</t>
  </si>
  <si>
    <t>3.6. Are there specific examples of building ownership and management arrangements where it might be difficult to apply the concept of an accountable person?</t>
  </si>
  <si>
    <t>3.7. Do you agree/disagree that the accountable person requirement should be introduced for existing residential buildings as well as for new residential buildings?</t>
  </si>
  <si>
    <t>3.8. Do you agree/disagree that only the building safety regulator should be able to transfer the building safety certificate from one person/entity to another?</t>
  </si>
  <si>
    <t>3.9. Do you agree/disagree with the proposed duties and functions of the building safety manager?</t>
  </si>
  <si>
    <t>3.10. Do you agree/disagree with the suitability requirements of the building safety manager?</t>
  </si>
  <si>
    <t>3.11. Is the proposed relationship between the accountable person and the building safety manager sufficiently clear?</t>
  </si>
  <si>
    <t>3.12. Do you agree/disagree with the circumstances outlined in which the building safety regulator must appoint a building safety manager for a building?</t>
  </si>
  <si>
    <t>3.13. Do you think there are any other circumstances in which the building safety regulator must appoint a building safety manager for a building?</t>
  </si>
  <si>
    <t>3.14. Under those circumstances, how long do you think a building safety manager should be appointed for?</t>
  </si>
  <si>
    <t>3.15. Under what circumstances should the appointment be ended?</t>
  </si>
  <si>
    <t>3.16. Under those circumstances, how do you think the costs of the building safety manager should be met? Please support your view.</t>
  </si>
  <si>
    <t>3.17. Do you agree/disagree that this registration scheme involving the issue of a building safety certificate is an effective way to provide this assurance and transparency?</t>
  </si>
  <si>
    <t>3.18. Do you agree/disagree with the principles set out in paragraphs 180 and 181 for the process of applying for and obtaining registration?</t>
  </si>
  <si>
    <t>3.19. Do you agree/disagree with the suggested approach in paragraph 183, that the building safety certificate should apply to the whole building?</t>
  </si>
  <si>
    <t>3.20. Do you agree/disagree with the types of conditions that could be attached to the building safety certificate?</t>
  </si>
  <si>
    <t>3.21. Do you agree/disagree with the proposals outlined for the duration of building safety certificates?</t>
  </si>
  <si>
    <t>3.22. Do you agree/disagree with the proposed circumstances under which the building safety regulator may decide to review the certificate?</t>
  </si>
  <si>
    <t>5.3 (i). If you answered yes, who should that nominated person be?</t>
  </si>
  <si>
    <t>5.4. Do you agree/disagree with the proposed set of requirements for the management summary?</t>
  </si>
  <si>
    <t>5.5. Do you agree/disagree with the proposed set of requirements for the engagement plan?</t>
  </si>
  <si>
    <t>5.6. Do you think there should be a new requirement on residents of buildings in scope to co-operate with the accountable person (and the building safety manager) to allow them to fulfil their duties in the new regime?</t>
  </si>
  <si>
    <t>5.7. What specific requirements, if any, do you think would be appropriate? Please support your view.</t>
  </si>
  <si>
    <t>5.8. If a new requirement for residents to co-operate with the accountable person and/or building safety manager was introduced, do you think safeguards would be needed to protect residents’ rights?</t>
  </si>
  <si>
    <t>5.9. Do you agree/disagree with the proposed requirements for the accountable person’s internal process for raising safety concerns?</t>
  </si>
  <si>
    <t>5.10. Do you agree/disagree with our proposal for an escalation route for fire and structural safety concerns that accountable persons have not resolved via their internal process?</t>
  </si>
  <si>
    <t>5.11. Do you agree/disagree that there should be a duty to cooperate as set out in paragraph 290 to support the system of escalation and redress?</t>
  </si>
  <si>
    <t>5.11 (i). If you agree, please provide your views on how it might work. 5.11 (ii). If you disagree, please let us know what steps would work to make sure that different parts of the system work well together.</t>
  </si>
  <si>
    <t>6.1: Should the periodic review of the effectiveness of the regulatory system be carried out every five years/less frequently?</t>
  </si>
  <si>
    <t>6.2. Do you agree/disagree that the regulatory and oversight functions at paragraph 315 are the right functions for a new building safety regulator to undertake to enable us to achieve our aim of ensuring buildings are safe?</t>
  </si>
  <si>
    <t>6.3. Do you agree/disagree that some or all of the national building safety regulator functions should be delivered ahead of legislation, either by the Joint Regulators Group or by an existing national regulator?</t>
  </si>
  <si>
    <t>7.1. Government agrees with the Competence Steering Group’s recommendations for an overarching competence framework, formalised as part of a suite of national standards (e.g. British Standard or PAS). Do you agree/disagree with this proposal?</t>
  </si>
  <si>
    <t>7.2. Government agrees with the Competence Steering Group’s recommendations for establishing an industry-led committee to drive competence. Do you agree/disagree with this proposal?</t>
  </si>
  <si>
    <t>7.3. Do you agree/disagree with the proposed functions of the committee that are set out in paragraph 331?</t>
  </si>
  <si>
    <t>7.4. Do you agree or disagree that there should be an interim committee to take forward this work as described in paragraph 332?</t>
  </si>
  <si>
    <t>8.1. Do you agree/disagree with the approach of an ‘inventory list’ to identify relevant construction products to be captured by the proposed new regulatory regime?</t>
  </si>
  <si>
    <t>8.2. Do you agree/disagree that an ‘inventory list’ should begin with including those constructions products with standards advised in Approved Documents?</t>
  </si>
  <si>
    <t>8.3. Are there any other specific construction products that should be included in the 'inventory list'? Please list.</t>
  </si>
  <si>
    <t>Open text only - no data table</t>
  </si>
  <si>
    <t>8.4. Do you agree/disagree with the proposed approach to requirements for construction products caught within the new regulatory regime?</t>
  </si>
  <si>
    <t>8.5. Are there further requirements you think should be included?</t>
  </si>
  <si>
    <t>8.6. Do you agree/disagree with the proposed functions of a national regulator for construction products?</t>
  </si>
  <si>
    <t>8.7. Do you agree/disagree that construction product regulators have a role in ensuring modern methods of construction meet required standards?</t>
  </si>
  <si>
    <t>8.8. Do you agree/disagree that construction product regulators have a role in ensuring modern methods of construction are used safely?</t>
  </si>
  <si>
    <t>8.9. Do you agree/disagree with the powers and duties set out in paragraph 350 to be taken forward by a national regulator for construction products?</t>
  </si>
  <si>
    <t>8.10. Are there other requirements for the umbrella minimum standard that should be considered?</t>
  </si>
  <si>
    <t>8.11 [open text] If you disagree with any of these proposed requirements, what challenges are associated them?</t>
  </si>
  <si>
    <t>8.12. Do you agree/disagree with the proposal for the recognition of third-party certification schemes in building regulations?</t>
  </si>
  <si>
    <t>8.13. Do you agree/disagree that third-party schemes should have minimum standards?</t>
  </si>
  <si>
    <t>8.14. Are there any benefits to third-party schemes having minimum standards?</t>
  </si>
  <si>
    <t>8.15. Are there challenges to third-party schemes having minimum standards?</t>
  </si>
  <si>
    <t>9.1. Do you agree/disagree with the principles set out in the three-step process above as an effective method for addressing non-compliance by dutyholders/accountable persons within the new system?</t>
  </si>
  <si>
    <t>9.2. (i) Do you agree/disagree that we should introduce criminal offences for: An accountable person failing to register a building?</t>
  </si>
  <si>
    <t>9.2 (ii). An accountable person or building safety manager failing to comply with building safety conditions?</t>
  </si>
  <si>
    <t>9.2 (iii). Dutyholders carrying out work without the necessary gateway permission?</t>
  </si>
  <si>
    <t>9.3. Do you agree/disagree that the sanctions regime under Constructions Products Regulations SI 2013 should be applied to a broader range of products?</t>
  </si>
  <si>
    <t>9.4. Do you agree/disagree that an enhanced civil penalty regime should be available under the new building safety regulatory framework to address non-compliance with building safety requirements as a potential alternative to criminal prosecution?</t>
  </si>
  <si>
    <t>9.5. Do you agree/disagree that formal enforcement powers to correct non-compliant work should start from the time the serious defect was discovered?</t>
  </si>
  <si>
    <t>9.6. Do you agree/disagree that we should extend the limits in the Building Act 1984 for taking enforcement action (including prosecution)?</t>
  </si>
  <si>
    <t>If you agree should the limit be:</t>
  </si>
  <si>
    <r>
      <t>Agree</t>
    </r>
    <r>
      <rPr>
        <sz val="10"/>
        <color theme="1"/>
        <rFont val="Arial"/>
        <family val="2"/>
      </rPr>
      <t xml:space="preserve"> (n)</t>
    </r>
  </si>
  <si>
    <t>Agree (%)</t>
  </si>
  <si>
    <r>
      <t xml:space="preserve">Agree </t>
    </r>
    <r>
      <rPr>
        <sz val="10"/>
        <color theme="1"/>
        <rFont val="Arial"/>
        <family val="2"/>
      </rPr>
      <t>(%)</t>
    </r>
  </si>
  <si>
    <r>
      <t>Disagree</t>
    </r>
    <r>
      <rPr>
        <sz val="10"/>
        <color theme="1"/>
        <rFont val="Arial"/>
        <family val="2"/>
      </rPr>
      <t xml:space="preserve"> (n)</t>
    </r>
  </si>
  <si>
    <r>
      <t xml:space="preserve">Disagree </t>
    </r>
    <r>
      <rPr>
        <sz val="10"/>
        <color theme="1"/>
        <rFont val="Arial"/>
        <family val="2"/>
      </rPr>
      <t>(%)</t>
    </r>
  </si>
  <si>
    <r>
      <t>Total</t>
    </r>
    <r>
      <rPr>
        <sz val="10"/>
        <color theme="1"/>
        <rFont val="Arial"/>
        <family val="2"/>
      </rPr>
      <t xml:space="preserve"> (n)</t>
    </r>
  </si>
  <si>
    <r>
      <t xml:space="preserve">Total </t>
    </r>
    <r>
      <rPr>
        <sz val="10"/>
        <color theme="1"/>
        <rFont val="Arial"/>
        <family val="2"/>
      </rPr>
      <t>(%)</t>
    </r>
  </si>
  <si>
    <r>
      <t xml:space="preserve">Prisons </t>
    </r>
    <r>
      <rPr>
        <sz val="10"/>
        <color rgb="FF333333"/>
        <rFont val="Arial"/>
        <family val="2"/>
      </rPr>
      <t>(%)</t>
    </r>
  </si>
  <si>
    <r>
      <t xml:space="preserve">Hospitals </t>
    </r>
    <r>
      <rPr>
        <sz val="10"/>
        <color rgb="FF333333"/>
        <rFont val="Arial"/>
        <family val="2"/>
      </rPr>
      <t>(%)</t>
    </r>
  </si>
  <si>
    <r>
      <t xml:space="preserve">Supported/Sheltered housing </t>
    </r>
    <r>
      <rPr>
        <sz val="10"/>
        <color rgb="FF333333"/>
        <rFont val="Arial"/>
        <family val="2"/>
      </rPr>
      <t>(%)</t>
    </r>
  </si>
  <si>
    <r>
      <t xml:space="preserve">Residential educational buildings </t>
    </r>
    <r>
      <rPr>
        <sz val="10"/>
        <color rgb="FF333333"/>
        <rFont val="Arial"/>
        <family val="2"/>
      </rPr>
      <t>(%)</t>
    </r>
  </si>
  <si>
    <r>
      <t xml:space="preserve">Total </t>
    </r>
    <r>
      <rPr>
        <sz val="10"/>
        <color theme="1"/>
        <rFont val="Arial"/>
        <family val="2"/>
      </rPr>
      <t>(n)</t>
    </r>
  </si>
  <si>
    <r>
      <t xml:space="preserve">No </t>
    </r>
    <r>
      <rPr>
        <sz val="10"/>
        <color theme="1"/>
        <rFont val="Arial"/>
        <family val="2"/>
      </rPr>
      <t>(n)</t>
    </r>
  </si>
  <si>
    <r>
      <t xml:space="preserve">No </t>
    </r>
    <r>
      <rPr>
        <sz val="10"/>
        <color theme="1"/>
        <rFont val="Arial"/>
        <family val="2"/>
      </rPr>
      <t>(%)</t>
    </r>
  </si>
  <si>
    <t>Yes. Please list. (%)</t>
  </si>
  <si>
    <r>
      <t xml:space="preserve">Yes </t>
    </r>
    <r>
      <rPr>
        <sz val="10"/>
        <color theme="1"/>
        <rFont val="Arial"/>
        <family val="2"/>
      </rPr>
      <t>(n)</t>
    </r>
  </si>
  <si>
    <r>
      <t xml:space="preserve">Yes </t>
    </r>
    <r>
      <rPr>
        <sz val="10"/>
        <color theme="1"/>
        <rFont val="Arial"/>
        <family val="2"/>
      </rPr>
      <t>(%)</t>
    </r>
  </si>
  <si>
    <t>Disagree: 3D digital model of the building: produced by the principal designer (%)</t>
  </si>
  <si>
    <r>
      <t xml:space="preserve">[Did not explicitly indicate Agree] </t>
    </r>
    <r>
      <rPr>
        <sz val="10"/>
        <color theme="1"/>
        <rFont val="Arial"/>
        <family val="2"/>
      </rPr>
      <t>(n)</t>
    </r>
  </si>
  <si>
    <r>
      <t xml:space="preserve">[Did not explicitly indicate Agree] </t>
    </r>
    <r>
      <rPr>
        <sz val="10"/>
        <color theme="1"/>
        <rFont val="Arial"/>
        <family val="2"/>
      </rPr>
      <t>(%)</t>
    </r>
  </si>
  <si>
    <r>
      <t xml:space="preserve">Disagree – If you disagree, what should the timeframe for reporting to the building safety regulator be? Please support your view </t>
    </r>
    <r>
      <rPr>
        <sz val="10"/>
        <color theme="1"/>
        <rFont val="Arial"/>
        <family val="2"/>
      </rPr>
      <t>(n)</t>
    </r>
  </si>
  <si>
    <r>
      <t xml:space="preserve">Disagree – If you disagree, what should the timeframe for reporting to the building safety regulator be? Please support your view </t>
    </r>
    <r>
      <rPr>
        <sz val="10"/>
        <color theme="1"/>
        <rFont val="Arial"/>
        <family val="2"/>
      </rPr>
      <t>(%)</t>
    </r>
  </si>
  <si>
    <r>
      <t xml:space="preserve">Disagree – If you disagree, are there any other concerns that should be included over the longer term? </t>
    </r>
    <r>
      <rPr>
        <sz val="10"/>
        <color theme="1"/>
        <rFont val="Arial"/>
        <family val="2"/>
      </rPr>
      <t>(n)</t>
    </r>
  </si>
  <si>
    <r>
      <t xml:space="preserve">Disagree – If you disagree, are there any other concerns that should be included over the longer term? </t>
    </r>
    <r>
      <rPr>
        <sz val="10"/>
        <color theme="1"/>
        <rFont val="Arial"/>
        <family val="2"/>
      </rPr>
      <t>(%)</t>
    </r>
  </si>
  <si>
    <r>
      <t xml:space="preserve">Yes - If yes, please provide suggestions. </t>
    </r>
    <r>
      <rPr>
        <sz val="10"/>
        <color theme="1"/>
        <rFont val="Arial"/>
        <family val="2"/>
      </rPr>
      <t>(n)</t>
    </r>
  </si>
  <si>
    <r>
      <t xml:space="preserve">Yes - If yes, please provide suggestions. </t>
    </r>
    <r>
      <rPr>
        <sz val="10"/>
        <color theme="1"/>
        <rFont val="Arial"/>
        <family val="2"/>
      </rPr>
      <t>(%)</t>
    </r>
  </si>
  <si>
    <r>
      <t xml:space="preserve">No - please support your view. </t>
    </r>
    <r>
      <rPr>
        <sz val="10"/>
        <color theme="1"/>
        <rFont val="Arial"/>
        <family val="2"/>
      </rPr>
      <t>(n)</t>
    </r>
  </si>
  <si>
    <r>
      <t xml:space="preserve">No - please support your view. </t>
    </r>
    <r>
      <rPr>
        <sz val="10"/>
        <color theme="1"/>
        <rFont val="Arial"/>
        <family val="2"/>
      </rPr>
      <t>(%)</t>
    </r>
  </si>
  <si>
    <r>
      <t xml:space="preserve">Disagree - If you disagree, please support your view. </t>
    </r>
    <r>
      <rPr>
        <sz val="10"/>
        <color theme="1"/>
        <rFont val="Arial"/>
        <family val="2"/>
      </rPr>
      <t>(n)</t>
    </r>
  </si>
  <si>
    <r>
      <t xml:space="preserve">Disagree - If you disagree, please support your view. </t>
    </r>
    <r>
      <rPr>
        <sz val="10"/>
        <color theme="1"/>
        <rFont val="Arial"/>
        <family val="2"/>
      </rPr>
      <t>(%)</t>
    </r>
  </si>
  <si>
    <r>
      <t xml:space="preserve">Yes - If you answered yes, what do you think these safeguards could include? </t>
    </r>
    <r>
      <rPr>
        <sz val="10"/>
        <color theme="1"/>
        <rFont val="Arial"/>
        <family val="2"/>
      </rPr>
      <t>(n)</t>
    </r>
  </si>
  <si>
    <r>
      <t xml:space="preserve">Yes - If you answered yes, what do you think these safeguards could include? </t>
    </r>
    <r>
      <rPr>
        <sz val="10"/>
        <color theme="1"/>
        <rFont val="Arial"/>
        <family val="2"/>
      </rPr>
      <t>(%)</t>
    </r>
  </si>
  <si>
    <r>
      <t xml:space="preserve">[Did not explicitly agree] </t>
    </r>
    <r>
      <rPr>
        <sz val="10"/>
        <color theme="1"/>
        <rFont val="Arial"/>
        <family val="2"/>
      </rPr>
      <t>(n)</t>
    </r>
  </si>
  <si>
    <r>
      <t xml:space="preserve">[Did not explicitly agree] </t>
    </r>
    <r>
      <rPr>
        <sz val="10"/>
        <color theme="1"/>
        <rFont val="Arial"/>
        <family val="2"/>
      </rPr>
      <t>(%)</t>
    </r>
  </si>
  <si>
    <r>
      <t xml:space="preserve">Yes, every five years. </t>
    </r>
    <r>
      <rPr>
        <sz val="10"/>
        <color theme="1"/>
        <rFont val="Arial"/>
        <family val="2"/>
      </rPr>
      <t>(n)</t>
    </r>
  </si>
  <si>
    <r>
      <t xml:space="preserve">Yes, every five years. </t>
    </r>
    <r>
      <rPr>
        <sz val="10"/>
        <color theme="1"/>
        <rFont val="Arial"/>
        <family val="2"/>
      </rPr>
      <t>(%)</t>
    </r>
  </si>
  <si>
    <r>
      <t xml:space="preserve">Provided examples of alternative time-frames </t>
    </r>
    <r>
      <rPr>
        <sz val="10"/>
        <color theme="1"/>
        <rFont val="Arial"/>
        <family val="2"/>
      </rPr>
      <t>(n)</t>
    </r>
  </si>
  <si>
    <r>
      <t xml:space="preserve">Provided examples of alternative time-frames </t>
    </r>
    <r>
      <rPr>
        <sz val="10"/>
        <color theme="1"/>
        <rFont val="Arial"/>
        <family val="2"/>
      </rPr>
      <t>(%)</t>
    </r>
  </si>
  <si>
    <r>
      <t xml:space="preserve">[Did not explicitly indicate no] </t>
    </r>
    <r>
      <rPr>
        <sz val="10"/>
        <color theme="1"/>
        <rFont val="Arial"/>
        <family val="2"/>
      </rPr>
      <t>(n)</t>
    </r>
  </si>
  <si>
    <r>
      <t xml:space="preserve">[Did not explicitly indicate no] </t>
    </r>
    <r>
      <rPr>
        <sz val="10"/>
        <color theme="1"/>
        <rFont val="Arial"/>
        <family val="2"/>
      </rPr>
      <t>(%)</t>
    </r>
  </si>
  <si>
    <t>4.13. (a) Do you agree/disagree that mandatory occurrence reporting should be based on the categories of fire and structural safety concern reports identified in the prescriptive list in paragraph 222?</t>
  </si>
  <si>
    <t>4.13. (b) Do you agree/disagree that mandatory occurrence reporting should be based on the categories of fire and structural safety concern reports identified in the prescriptive list in paragraph 222?</t>
  </si>
  <si>
    <t>4.13. (c) Do you agree/disagree that mandatory occurrence reporting should be based on the categories of fire and structural safety concern reports identified in the prescriptive list in paragraph 222?</t>
  </si>
  <si>
    <t>4.13. (d) Do you agree/disagree that mandatory occurrence reporting should be based on the categories of fire and structural safety concern reports identified in the prescriptive list in paragraph 222?</t>
  </si>
  <si>
    <t>4.13. (e) Do you agree/disagree that mandatory occurrence reporting should be based on the categories of fire and structural safety concern reports identified in the prescriptive list in paragraph 222?</t>
  </si>
  <si>
    <t>4.13. (f) Do you agree/disagree that mandatory occurrence reporting should be based on the categories of fire and structural safety concern reports identified in the prescriptive list in paragraph 222?</t>
  </si>
  <si>
    <t>4.13. (g) Do you agree/disagree that mandatory occurrence reporting should be based on the categories of fire and structural safety concern reports identified in the prescriptive list in paragraph 222?</t>
  </si>
  <si>
    <r>
      <rPr>
        <b/>
        <sz val="10"/>
        <color theme="1"/>
        <rFont val="Arial"/>
        <family val="2"/>
      </rPr>
      <t>Agree: Products should be re-tested at random within a specified period</t>
    </r>
    <r>
      <rPr>
        <sz val="10"/>
        <color theme="1"/>
        <rFont val="Arial"/>
        <family val="2"/>
      </rPr>
      <t xml:space="preserve"> (n)</t>
    </r>
  </si>
  <si>
    <r>
      <rPr>
        <b/>
        <sz val="10"/>
        <color theme="1"/>
        <rFont val="Arial"/>
        <family val="2"/>
      </rPr>
      <t>Agree: Products should be re-tested at random within a specified period</t>
    </r>
    <r>
      <rPr>
        <sz val="10"/>
        <color theme="1"/>
        <rFont val="Arial"/>
        <family val="2"/>
      </rPr>
      <t xml:space="preserve"> (%)</t>
    </r>
  </si>
  <si>
    <r>
      <rPr>
        <b/>
        <sz val="10"/>
        <color theme="1"/>
        <rFont val="Arial"/>
        <family val="2"/>
      </rPr>
      <t>Disagree: Products should be re-tested at random within a specified period</t>
    </r>
    <r>
      <rPr>
        <sz val="10"/>
        <color theme="1"/>
        <rFont val="Arial"/>
        <family val="2"/>
      </rPr>
      <t xml:space="preserve"> (n)</t>
    </r>
  </si>
  <si>
    <r>
      <rPr>
        <b/>
        <sz val="10"/>
        <color theme="1"/>
        <rFont val="Arial"/>
        <family val="2"/>
      </rPr>
      <t>Disagree: Products should be re-tested at random within a specified period</t>
    </r>
    <r>
      <rPr>
        <sz val="10"/>
        <color theme="1"/>
        <rFont val="Arial"/>
        <family val="2"/>
      </rPr>
      <t xml:space="preserve"> (%)</t>
    </r>
  </si>
  <si>
    <r>
      <rPr>
        <b/>
        <sz val="10"/>
        <color theme="1"/>
        <rFont val="Arial"/>
        <family val="2"/>
      </rPr>
      <t>Total</t>
    </r>
    <r>
      <rPr>
        <sz val="10"/>
        <color theme="1"/>
        <rFont val="Arial"/>
        <family val="2"/>
      </rPr>
      <t xml:space="preserve"> (n)</t>
    </r>
  </si>
  <si>
    <t>8.11. (a) Do you agree/disagree with the proposed requirements for the umbrella minimum standard?</t>
  </si>
  <si>
    <t>8.11. (b) Do you agree/disagree with the proposed requirements for the umbrella minimum standard?</t>
  </si>
  <si>
    <r>
      <rPr>
        <b/>
        <sz val="10"/>
        <color theme="1"/>
        <rFont val="Arial"/>
        <family val="2"/>
      </rPr>
      <t>Agree: Failures and concerns regarding a product must be reported to the relevant regulator(s) immediately</t>
    </r>
    <r>
      <rPr>
        <sz val="10"/>
        <color theme="1"/>
        <rFont val="Arial"/>
        <family val="2"/>
      </rPr>
      <t xml:space="preserve"> (n)</t>
    </r>
  </si>
  <si>
    <r>
      <rPr>
        <b/>
        <sz val="10"/>
        <color theme="1"/>
        <rFont val="Arial"/>
        <family val="2"/>
      </rPr>
      <t>Agree: Failures and concerns regarding a product must be reported to the relevant regulator(s) immediately</t>
    </r>
    <r>
      <rPr>
        <sz val="10"/>
        <color theme="1"/>
        <rFont val="Arial"/>
        <family val="2"/>
      </rPr>
      <t xml:space="preserve"> (%)</t>
    </r>
  </si>
  <si>
    <r>
      <rPr>
        <b/>
        <sz val="10"/>
        <color theme="1"/>
        <rFont val="Arial"/>
        <family val="2"/>
      </rPr>
      <t>Disagree: Failures and concerns regarding a product must be reported to the relevant regulator(s) immediately</t>
    </r>
    <r>
      <rPr>
        <sz val="10"/>
        <color theme="1"/>
        <rFont val="Arial"/>
        <family val="2"/>
      </rPr>
      <t xml:space="preserve"> (n)</t>
    </r>
  </si>
  <si>
    <r>
      <rPr>
        <b/>
        <sz val="10"/>
        <color theme="1"/>
        <rFont val="Arial"/>
        <family val="2"/>
      </rPr>
      <t>Disagree: Failures and concerns regarding a product must be reported to the relevant regulator(s) immediately</t>
    </r>
    <r>
      <rPr>
        <sz val="10"/>
        <color theme="1"/>
        <rFont val="Arial"/>
        <family val="2"/>
      </rPr>
      <t xml:space="preserve"> (%)</t>
    </r>
  </si>
  <si>
    <t>8.11. (c) Do you agree/disagree with the proposed requirements for the umbrella minimum standard?</t>
  </si>
  <si>
    <r>
      <rPr>
        <b/>
        <sz val="10"/>
        <color theme="1"/>
        <rFont val="Arial"/>
        <family val="2"/>
      </rPr>
      <t>Agree: A consistent format for certification documents that is accessible and useful to building owners and residents</t>
    </r>
    <r>
      <rPr>
        <sz val="10"/>
        <color theme="1"/>
        <rFont val="Arial"/>
        <family val="2"/>
      </rPr>
      <t xml:space="preserve"> (n)</t>
    </r>
  </si>
  <si>
    <r>
      <rPr>
        <b/>
        <sz val="10"/>
        <color theme="1"/>
        <rFont val="Arial"/>
        <family val="2"/>
      </rPr>
      <t>Agree: A consistent format for certification documents that is accessible and useful to building owners and residents</t>
    </r>
    <r>
      <rPr>
        <sz val="10"/>
        <color theme="1"/>
        <rFont val="Arial"/>
        <family val="2"/>
      </rPr>
      <t xml:space="preserve"> (%)</t>
    </r>
  </si>
  <si>
    <r>
      <rPr>
        <b/>
        <sz val="10"/>
        <color theme="1"/>
        <rFont val="Arial"/>
        <family val="2"/>
      </rPr>
      <t>Disagree: A consistent format for certification documents that is accessible and useful to building owners and residents</t>
    </r>
    <r>
      <rPr>
        <sz val="10"/>
        <color theme="1"/>
        <rFont val="Arial"/>
        <family val="2"/>
      </rPr>
      <t xml:space="preserve"> (n)</t>
    </r>
  </si>
  <si>
    <r>
      <rPr>
        <b/>
        <sz val="10"/>
        <color theme="1"/>
        <rFont val="Arial"/>
        <family val="2"/>
      </rPr>
      <t>Disagree: A consistent format for certification documents that is accessible and useful to building owners and residents</t>
    </r>
    <r>
      <rPr>
        <sz val="10"/>
        <color theme="1"/>
        <rFont val="Arial"/>
        <family val="2"/>
      </rPr>
      <t xml:space="preserve"> (%)</t>
    </r>
  </si>
  <si>
    <r>
      <rPr>
        <b/>
        <sz val="10"/>
        <color theme="1"/>
        <rFont val="Arial"/>
        <family val="2"/>
      </rPr>
      <t>Total</t>
    </r>
    <r>
      <rPr>
        <sz val="10"/>
        <color theme="1"/>
        <rFont val="Arial"/>
        <family val="2"/>
      </rPr>
      <t xml:space="preserve"> (%)</t>
    </r>
  </si>
  <si>
    <t>8.11. (d) Do you agree/disagree with the proposed requirements for the umbrella minimum standard?</t>
  </si>
  <si>
    <r>
      <rPr>
        <b/>
        <sz val="10"/>
        <color theme="1"/>
        <rFont val="Arial"/>
        <family val="2"/>
      </rPr>
      <t>Agree: A statement on the limitations of a product’s certification alongside expectations of how manufacturers advertise independent assurance certification</t>
    </r>
    <r>
      <rPr>
        <sz val="10"/>
        <color theme="1"/>
        <rFont val="Arial"/>
        <family val="2"/>
      </rPr>
      <t xml:space="preserve"> (n)</t>
    </r>
  </si>
  <si>
    <r>
      <rPr>
        <b/>
        <sz val="10"/>
        <color theme="1"/>
        <rFont val="Arial"/>
        <family val="2"/>
      </rPr>
      <t>Agree: A statement on the limitations of a product’s certification alongside expectations of how manufacturers advertise independent assurance certification</t>
    </r>
    <r>
      <rPr>
        <sz val="10"/>
        <color theme="1"/>
        <rFont val="Arial"/>
        <family val="2"/>
      </rPr>
      <t xml:space="preserve"> (%)</t>
    </r>
  </si>
  <si>
    <r>
      <rPr>
        <b/>
        <sz val="10"/>
        <color theme="1"/>
        <rFont val="Arial"/>
        <family val="2"/>
      </rPr>
      <t>Disagree: A statement on the limitations of a product’s certification alongside expectations of how manufacturers advertise independent assurance certification</t>
    </r>
    <r>
      <rPr>
        <sz val="10"/>
        <color theme="1"/>
        <rFont val="Arial"/>
        <family val="2"/>
      </rPr>
      <t xml:space="preserve"> (n)</t>
    </r>
  </si>
  <si>
    <r>
      <rPr>
        <b/>
        <sz val="10"/>
        <color theme="1"/>
        <rFont val="Arial"/>
        <family val="2"/>
      </rPr>
      <t>Disagree: A statement on the limitations of a product’s certification alongside expectations of how manufacturers advertise independent assurance certification</t>
    </r>
    <r>
      <rPr>
        <sz val="10"/>
        <color theme="1"/>
        <rFont val="Arial"/>
        <family val="2"/>
      </rPr>
      <t xml:space="preserve"> (%)</t>
    </r>
  </si>
  <si>
    <r>
      <rPr>
        <b/>
        <sz val="10"/>
        <color theme="1"/>
        <rFont val="Arial"/>
        <family val="2"/>
      </rPr>
      <t xml:space="preserve">Total </t>
    </r>
    <r>
      <rPr>
        <sz val="10"/>
        <color theme="1"/>
        <rFont val="Arial"/>
        <family val="2"/>
      </rPr>
      <t>(n)</t>
    </r>
  </si>
  <si>
    <r>
      <rPr>
        <b/>
        <sz val="10"/>
        <color theme="1"/>
        <rFont val="Arial"/>
        <family val="2"/>
      </rPr>
      <t xml:space="preserve">Total </t>
    </r>
    <r>
      <rPr>
        <sz val="10"/>
        <color theme="1"/>
        <rFont val="Arial"/>
        <family val="2"/>
      </rPr>
      <t>(%)</t>
    </r>
  </si>
  <si>
    <r>
      <rPr>
        <b/>
        <sz val="10"/>
        <color theme="1"/>
        <rFont val="Arial"/>
        <family val="2"/>
      </rPr>
      <t xml:space="preserve">Agree: Compliance of scheme operators to the requirements of BS EN ISO IEC 17065:2012 </t>
    </r>
    <r>
      <rPr>
        <sz val="10"/>
        <color theme="1"/>
        <rFont val="Arial"/>
        <family val="2"/>
      </rPr>
      <t xml:space="preserve"> (n)</t>
    </r>
  </si>
  <si>
    <r>
      <rPr>
        <b/>
        <sz val="10"/>
        <color theme="1"/>
        <rFont val="Arial"/>
        <family val="2"/>
      </rPr>
      <t xml:space="preserve">Agree: Compliance of scheme operators to the requirements of BS EN ISO IEC 17065:2012 </t>
    </r>
    <r>
      <rPr>
        <sz val="10"/>
        <color theme="1"/>
        <rFont val="Arial"/>
        <family val="2"/>
      </rPr>
      <t xml:space="preserve"> (%)</t>
    </r>
  </si>
  <si>
    <r>
      <rPr>
        <b/>
        <sz val="10"/>
        <color theme="1"/>
        <rFont val="Arial"/>
        <family val="2"/>
      </rPr>
      <t>Disagree: Compliance of scheme operators to the requirements of BS EN ISO IEC 17065:2012</t>
    </r>
    <r>
      <rPr>
        <sz val="10"/>
        <color theme="1"/>
        <rFont val="Arial"/>
        <family val="2"/>
      </rPr>
      <t xml:space="preserve"> (n)</t>
    </r>
  </si>
  <si>
    <r>
      <rPr>
        <b/>
        <sz val="10"/>
        <color theme="1"/>
        <rFont val="Arial"/>
        <family val="2"/>
      </rPr>
      <t>Disagree: Compliance of scheme operators to the requirements of BS EN ISO IEC 17065:2012</t>
    </r>
    <r>
      <rPr>
        <sz val="10"/>
        <color theme="1"/>
        <rFont val="Arial"/>
        <family val="2"/>
      </rPr>
      <t xml:space="preserve"> (%)</t>
    </r>
  </si>
  <si>
    <t>8.11. (e) Do you agree/disagree with the proposed requirements for the umbrella minimum standard?</t>
  </si>
  <si>
    <r>
      <rPr>
        <b/>
        <sz val="10"/>
        <color theme="1"/>
        <rFont val="Arial"/>
        <family val="2"/>
      </rPr>
      <t>Agree: Pro-active monitoring of products through market surveillance</t>
    </r>
    <r>
      <rPr>
        <sz val="10"/>
        <color theme="1"/>
        <rFont val="Arial"/>
        <family val="2"/>
      </rPr>
      <t xml:space="preserve"> (n)</t>
    </r>
  </si>
  <si>
    <r>
      <rPr>
        <b/>
        <sz val="10"/>
        <color theme="1"/>
        <rFont val="Arial"/>
        <family val="2"/>
      </rPr>
      <t>Agree: Pro-active monitoring of products through market surveillance</t>
    </r>
    <r>
      <rPr>
        <sz val="10"/>
        <color theme="1"/>
        <rFont val="Arial"/>
        <family val="2"/>
      </rPr>
      <t xml:space="preserve"> (%)</t>
    </r>
  </si>
  <si>
    <r>
      <rPr>
        <b/>
        <sz val="10"/>
        <color theme="1"/>
        <rFont val="Arial"/>
        <family val="2"/>
      </rPr>
      <t>Disagree: Pro-active monitoring of products through market surveillance</t>
    </r>
    <r>
      <rPr>
        <sz val="10"/>
        <color theme="1"/>
        <rFont val="Arial"/>
        <family val="2"/>
      </rPr>
      <t xml:space="preserve"> (n)</t>
    </r>
  </si>
  <si>
    <r>
      <rPr>
        <b/>
        <sz val="10"/>
        <color theme="1"/>
        <rFont val="Arial"/>
        <family val="2"/>
      </rPr>
      <t>Disagree: Pro-active monitoring of products through market surveillance</t>
    </r>
    <r>
      <rPr>
        <sz val="10"/>
        <color theme="1"/>
        <rFont val="Arial"/>
        <family val="2"/>
      </rPr>
      <t xml:space="preserve"> (%)</t>
    </r>
  </si>
  <si>
    <t>8.11. (f) Do you agree/disagree with the proposed requirements for the umbrella minimum standard?</t>
  </si>
  <si>
    <r>
      <t xml:space="preserve">Agree </t>
    </r>
    <r>
      <rPr>
        <sz val="10"/>
        <color theme="1"/>
        <rFont val="Arial"/>
        <family val="2"/>
      </rPr>
      <t>(n)</t>
    </r>
  </si>
  <si>
    <r>
      <t xml:space="preserve">Disagree </t>
    </r>
    <r>
      <rPr>
        <sz val="10"/>
        <color theme="1"/>
        <rFont val="Arial"/>
        <family val="2"/>
      </rPr>
      <t>(n)</t>
    </r>
  </si>
  <si>
    <r>
      <t xml:space="preserve">Total  </t>
    </r>
    <r>
      <rPr>
        <sz val="10"/>
        <color theme="1"/>
        <rFont val="Arial"/>
        <family val="2"/>
      </rPr>
      <t>(n)</t>
    </r>
  </si>
  <si>
    <r>
      <t xml:space="preserve">Total  </t>
    </r>
    <r>
      <rPr>
        <sz val="10"/>
        <color theme="1"/>
        <rFont val="Arial"/>
        <family val="2"/>
      </rPr>
      <t>(%)</t>
    </r>
  </si>
  <si>
    <r>
      <t xml:space="preserve">Six years </t>
    </r>
    <r>
      <rPr>
        <sz val="10"/>
        <color theme="1"/>
        <rFont val="Arial"/>
        <family val="2"/>
      </rPr>
      <t>(n)</t>
    </r>
  </si>
  <si>
    <r>
      <t xml:space="preserve">Six years </t>
    </r>
    <r>
      <rPr>
        <sz val="10"/>
        <color theme="1"/>
        <rFont val="Arial"/>
        <family val="2"/>
      </rPr>
      <t>(%)</t>
    </r>
  </si>
  <si>
    <r>
      <t xml:space="preserve">Ten years </t>
    </r>
    <r>
      <rPr>
        <sz val="10"/>
        <color theme="1"/>
        <rFont val="Arial"/>
        <family val="2"/>
      </rPr>
      <t>(n)</t>
    </r>
  </si>
  <si>
    <r>
      <t xml:space="preserve">Ten years </t>
    </r>
    <r>
      <rPr>
        <sz val="10"/>
        <color theme="1"/>
        <rFont val="Arial"/>
        <family val="2"/>
      </rPr>
      <t>(%)</t>
    </r>
  </si>
  <si>
    <t>2.13. Are these the appropriate dutyholders to provide each form of information listed at paragraph 89?</t>
  </si>
  <si>
    <t>Module 1: Stronger requirements for multi-occupied high-rise residential buildings</t>
  </si>
  <si>
    <t>Disagree: Full Plans: produced by the principal designer (n)</t>
  </si>
  <si>
    <r>
      <t>No</t>
    </r>
    <r>
      <rPr>
        <sz val="10"/>
        <color theme="1"/>
        <rFont val="Arial"/>
        <family val="2"/>
      </rPr>
      <t xml:space="preserve"> (n)</t>
    </r>
  </si>
  <si>
    <r>
      <rPr>
        <b/>
        <sz val="10"/>
        <color theme="1"/>
        <rFont val="Arial"/>
        <family val="2"/>
      </rPr>
      <t>No</t>
    </r>
    <r>
      <rPr>
        <sz val="10"/>
        <color theme="1"/>
        <rFont val="Arial"/>
        <family val="2"/>
      </rPr>
      <t xml:space="preserve"> (%)</t>
    </r>
  </si>
  <si>
    <r>
      <t xml:space="preserve">Yes. Please list. </t>
    </r>
    <r>
      <rPr>
        <sz val="10"/>
        <color theme="1"/>
        <rFont val="Arial"/>
        <family val="2"/>
      </rPr>
      <t>(n)</t>
    </r>
  </si>
  <si>
    <r>
      <t>Total</t>
    </r>
    <r>
      <rPr>
        <sz val="10"/>
        <color theme="1"/>
        <rFont val="Arial"/>
        <family val="2"/>
      </rPr>
      <t xml:space="preserve"> (%)</t>
    </r>
  </si>
  <si>
    <r>
      <t xml:space="preserve">Agree  </t>
    </r>
    <r>
      <rPr>
        <sz val="10"/>
        <color theme="1"/>
        <rFont val="Arial"/>
        <family val="2"/>
      </rPr>
      <t>(%)</t>
    </r>
  </si>
  <si>
    <r>
      <rPr>
        <b/>
        <sz val="10"/>
        <color theme="1"/>
        <rFont val="Arial"/>
        <family val="2"/>
      </rPr>
      <t>Agree</t>
    </r>
    <r>
      <rPr>
        <sz val="10"/>
        <color theme="1"/>
        <rFont val="Arial"/>
        <family val="2"/>
      </rPr>
      <t xml:space="preserve"> (%)</t>
    </r>
  </si>
  <si>
    <r>
      <t xml:space="preserve">50m </t>
    </r>
    <r>
      <rPr>
        <sz val="10"/>
        <color theme="1"/>
        <rFont val="Arial"/>
        <family val="2"/>
      </rPr>
      <t>(n)</t>
    </r>
  </si>
  <si>
    <r>
      <t xml:space="preserve">All developments within the defined radius </t>
    </r>
    <r>
      <rPr>
        <sz val="10"/>
        <color theme="1"/>
        <rFont val="Arial"/>
        <family val="2"/>
      </rPr>
      <t>(n)</t>
    </r>
  </si>
  <si>
    <r>
      <rPr>
        <b/>
        <sz val="10"/>
        <color theme="1"/>
        <rFont val="Arial"/>
        <family val="2"/>
      </rPr>
      <t>50m</t>
    </r>
    <r>
      <rPr>
        <sz val="10"/>
        <color theme="1"/>
        <rFont val="Arial"/>
        <family val="2"/>
      </rPr>
      <t xml:space="preserve"> (%)</t>
    </r>
  </si>
  <si>
    <r>
      <t xml:space="preserve">All developments within the defined radius </t>
    </r>
    <r>
      <rPr>
        <sz val="10"/>
        <color theme="1"/>
        <rFont val="Arial"/>
        <family val="2"/>
      </rPr>
      <t>(%)</t>
    </r>
  </si>
  <si>
    <r>
      <t xml:space="preserve">100m </t>
    </r>
    <r>
      <rPr>
        <sz val="10"/>
        <color theme="1"/>
        <rFont val="Arial"/>
        <family val="2"/>
      </rPr>
      <t>(n)</t>
    </r>
  </si>
  <si>
    <r>
      <t xml:space="preserve">All developments within the defined radius, with the exception of single dwellings </t>
    </r>
    <r>
      <rPr>
        <sz val="10"/>
        <color theme="1"/>
        <rFont val="Arial"/>
        <family val="2"/>
      </rPr>
      <t>(n)</t>
    </r>
  </si>
  <si>
    <r>
      <t xml:space="preserve">100m </t>
    </r>
    <r>
      <rPr>
        <sz val="10"/>
        <color theme="1"/>
        <rFont val="Arial"/>
        <family val="2"/>
      </rPr>
      <t>(%)</t>
    </r>
  </si>
  <si>
    <r>
      <t xml:space="preserve">All developments within the defined radius, with the exception of single dwellings </t>
    </r>
    <r>
      <rPr>
        <sz val="10"/>
        <color theme="1"/>
        <rFont val="Arial"/>
        <family val="2"/>
      </rPr>
      <t>(%)</t>
    </r>
  </si>
  <si>
    <r>
      <t xml:space="preserve">150m </t>
    </r>
    <r>
      <rPr>
        <sz val="10"/>
        <color theme="1"/>
        <rFont val="Arial"/>
        <family val="2"/>
      </rPr>
      <t>(n)</t>
    </r>
  </si>
  <si>
    <r>
      <t xml:space="preserve">Only developments which the local planning authority considers could compromise access to the building(s) in scope </t>
    </r>
    <r>
      <rPr>
        <sz val="10"/>
        <color theme="1"/>
        <rFont val="Arial"/>
        <family val="2"/>
      </rPr>
      <t>(n)</t>
    </r>
  </si>
  <si>
    <r>
      <t xml:space="preserve">150m </t>
    </r>
    <r>
      <rPr>
        <sz val="10"/>
        <color theme="1"/>
        <rFont val="Arial"/>
        <family val="2"/>
      </rPr>
      <t>(%)</t>
    </r>
  </si>
  <si>
    <r>
      <t xml:space="preserve">Only developments which the local planning authority considers could compromise access to the building(s) in scope </t>
    </r>
    <r>
      <rPr>
        <sz val="10"/>
        <color theme="1"/>
        <rFont val="Arial"/>
        <family val="2"/>
      </rPr>
      <t>(%)</t>
    </r>
  </si>
  <si>
    <r>
      <t xml:space="preserve">Other (please specify) </t>
    </r>
    <r>
      <rPr>
        <sz val="10"/>
        <color theme="1"/>
        <rFont val="Arial"/>
        <family val="2"/>
      </rPr>
      <t>(n)</t>
    </r>
  </si>
  <si>
    <r>
      <t xml:space="preserve">Other (please list) </t>
    </r>
    <r>
      <rPr>
        <sz val="10"/>
        <color theme="1"/>
        <rFont val="Arial"/>
        <family val="2"/>
      </rPr>
      <t>(n)</t>
    </r>
  </si>
  <si>
    <r>
      <t xml:space="preserve">Other (please specify) </t>
    </r>
    <r>
      <rPr>
        <sz val="10"/>
        <color theme="1"/>
        <rFont val="Arial"/>
        <family val="2"/>
      </rPr>
      <t>(%)</t>
    </r>
  </si>
  <si>
    <r>
      <t xml:space="preserve">Other (please list) </t>
    </r>
    <r>
      <rPr>
        <sz val="10"/>
        <color theme="1"/>
        <rFont val="Arial"/>
        <family val="2"/>
      </rPr>
      <t>(%)</t>
    </r>
  </si>
  <si>
    <r>
      <t xml:space="preserve">Agree: Full Plans: produced by the principal designer </t>
    </r>
    <r>
      <rPr>
        <sz val="10"/>
        <color theme="1"/>
        <rFont val="Arial"/>
        <family val="2"/>
      </rPr>
      <t>(n)</t>
    </r>
  </si>
  <si>
    <r>
      <t>Agree: Full Plans: produced by the principal designer</t>
    </r>
    <r>
      <rPr>
        <sz val="10"/>
        <color theme="1"/>
        <rFont val="Arial"/>
        <family val="2"/>
      </rPr>
      <t xml:space="preserve"> (%)</t>
    </r>
  </si>
  <si>
    <r>
      <t xml:space="preserve">Disagree: Full Plans: produced by the principal designer </t>
    </r>
    <r>
      <rPr>
        <sz val="10"/>
        <color theme="1"/>
        <rFont val="Arial"/>
        <family val="2"/>
      </rPr>
      <t>(%)</t>
    </r>
  </si>
  <si>
    <r>
      <t xml:space="preserve">Agree: 3D digital model of the building: produced by the principal designer </t>
    </r>
    <r>
      <rPr>
        <sz val="10"/>
        <color theme="1"/>
        <rFont val="Arial"/>
        <family val="2"/>
      </rPr>
      <t>(n)</t>
    </r>
  </si>
  <si>
    <r>
      <t xml:space="preserve">Agree: 3D digital model of the building: produced by the principal designer </t>
    </r>
    <r>
      <rPr>
        <sz val="10"/>
        <color theme="1"/>
        <rFont val="Arial"/>
        <family val="2"/>
      </rPr>
      <t>(%)</t>
    </r>
  </si>
  <si>
    <r>
      <rPr>
        <b/>
        <sz val="10"/>
        <color theme="1"/>
        <rFont val="Arial"/>
        <family val="2"/>
      </rPr>
      <t>Disagree: 3D digital model of the building: produced by the principal designer</t>
    </r>
    <r>
      <rPr>
        <sz val="10"/>
        <color theme="1"/>
        <rFont val="Arial"/>
        <family val="2"/>
      </rPr>
      <t xml:space="preserve"> (n)</t>
    </r>
  </si>
  <si>
    <r>
      <t xml:space="preserve">Agree: A Fire and Emergency File: produced by the principal designer </t>
    </r>
    <r>
      <rPr>
        <sz val="10"/>
        <color theme="1"/>
        <rFont val="Arial"/>
        <family val="2"/>
      </rPr>
      <t>(n)</t>
    </r>
  </si>
  <si>
    <r>
      <t xml:space="preserve">Agree: A Fire and Emergency File: produced by the principal designer </t>
    </r>
    <r>
      <rPr>
        <sz val="10"/>
        <color theme="1"/>
        <rFont val="Arial"/>
        <family val="2"/>
      </rPr>
      <t>(%)</t>
    </r>
  </si>
  <si>
    <r>
      <t xml:space="preserve">Disagree: A Fire and Emergency File: produced by the principal designer </t>
    </r>
    <r>
      <rPr>
        <sz val="10"/>
        <color theme="1"/>
        <rFont val="Arial"/>
        <family val="2"/>
      </rPr>
      <t>(n)</t>
    </r>
  </si>
  <si>
    <r>
      <t xml:space="preserve">Disagree: A Fire and Emergency File: produced by the principal designer </t>
    </r>
    <r>
      <rPr>
        <sz val="10"/>
        <color theme="1"/>
        <rFont val="Arial"/>
        <family val="2"/>
      </rPr>
      <t>(%)</t>
    </r>
  </si>
  <si>
    <r>
      <t xml:space="preserve">Agree: Construction Control Plan – produced by the principal contractor </t>
    </r>
    <r>
      <rPr>
        <sz val="10"/>
        <color theme="1"/>
        <rFont val="Arial"/>
        <family val="2"/>
      </rPr>
      <t>(n)</t>
    </r>
  </si>
  <si>
    <r>
      <t xml:space="preserve">Agree: Construction Control Plan – produced by the principal contractor </t>
    </r>
    <r>
      <rPr>
        <sz val="10"/>
        <color theme="1"/>
        <rFont val="Arial"/>
        <family val="2"/>
      </rPr>
      <t>(%)</t>
    </r>
  </si>
  <si>
    <r>
      <t xml:space="preserve">Disagree: Construction Control Plan – produced by the principal contractor </t>
    </r>
    <r>
      <rPr>
        <sz val="10"/>
        <color theme="1"/>
        <rFont val="Arial"/>
        <family val="2"/>
      </rPr>
      <t>(n)</t>
    </r>
  </si>
  <si>
    <r>
      <t xml:space="preserve">Disagree: Construction Control Plan – produced by the principal contractor </t>
    </r>
    <r>
      <rPr>
        <sz val="10"/>
        <color theme="1"/>
        <rFont val="Arial"/>
        <family val="2"/>
      </rPr>
      <t>(%)</t>
    </r>
  </si>
  <si>
    <r>
      <t xml:space="preserve">Yes - Please provide examples. </t>
    </r>
    <r>
      <rPr>
        <sz val="10"/>
        <color theme="1"/>
        <rFont val="Arial"/>
        <family val="2"/>
      </rPr>
      <t>(n)</t>
    </r>
  </si>
  <si>
    <r>
      <t xml:space="preserve">Yes - Please provide examples. </t>
    </r>
    <r>
      <rPr>
        <sz val="10"/>
        <color theme="1"/>
        <rFont val="Arial"/>
        <family val="2"/>
      </rPr>
      <t>(%)</t>
    </r>
  </si>
  <si>
    <r>
      <t xml:space="preserve">Any design change that would impact on the fire strategy or structural design of the building </t>
    </r>
    <r>
      <rPr>
        <sz val="10"/>
        <color theme="1"/>
        <rFont val="Arial"/>
        <family val="2"/>
      </rPr>
      <t>(n)</t>
    </r>
  </si>
  <si>
    <r>
      <t xml:space="preserve">Any design change that would impact on the fire strategy or structural design of the building </t>
    </r>
    <r>
      <rPr>
        <sz val="10"/>
        <color theme="1"/>
        <rFont val="Arial"/>
        <family val="2"/>
      </rPr>
      <t>(%)</t>
    </r>
  </si>
  <si>
    <r>
      <t xml:space="preserve">Changes in use, for all or part of the building </t>
    </r>
    <r>
      <rPr>
        <sz val="10"/>
        <color theme="1"/>
        <rFont val="Arial"/>
        <family val="2"/>
      </rPr>
      <t>(n)</t>
    </r>
  </si>
  <si>
    <r>
      <t xml:space="preserve">Changes in use, for all or part of the building </t>
    </r>
    <r>
      <rPr>
        <sz val="10"/>
        <color theme="1"/>
        <rFont val="Arial"/>
        <family val="2"/>
      </rPr>
      <t>(%)</t>
    </r>
  </si>
  <si>
    <r>
      <t xml:space="preserve">Changes in the number of storeys, number of units, or number of staircase cores (including provision of fire-fighting lifts) </t>
    </r>
    <r>
      <rPr>
        <sz val="10"/>
        <color theme="1"/>
        <rFont val="Arial"/>
        <family val="2"/>
      </rPr>
      <t>(n)</t>
    </r>
  </si>
  <si>
    <r>
      <t xml:space="preserve">Changes in the number of storeys, number of units, or number of staircase cores (including provision of fire-fighting lifts) </t>
    </r>
    <r>
      <rPr>
        <sz val="10"/>
        <color theme="1"/>
        <rFont val="Arial"/>
        <family val="2"/>
      </rPr>
      <t>(%)</t>
    </r>
  </si>
  <si>
    <r>
      <t xml:space="preserve">Changes to the lines of fire compartmentation (or to the construction used to achieve fire compartmentation) </t>
    </r>
    <r>
      <rPr>
        <sz val="10"/>
        <color theme="1"/>
        <rFont val="Arial"/>
        <family val="2"/>
      </rPr>
      <t>(n)</t>
    </r>
  </si>
  <si>
    <r>
      <t xml:space="preserve">Changes to the lines of fire compartmentation (or to the construction used to achieve fire compartmentation) </t>
    </r>
    <r>
      <rPr>
        <sz val="10"/>
        <color theme="1"/>
        <rFont val="Arial"/>
        <family val="2"/>
      </rPr>
      <t>(%)</t>
    </r>
  </si>
  <si>
    <r>
      <t xml:space="preserve">Variations from the design standards being used </t>
    </r>
    <r>
      <rPr>
        <sz val="10"/>
        <color theme="1"/>
        <rFont val="Arial"/>
        <family val="2"/>
      </rPr>
      <t>(n)</t>
    </r>
  </si>
  <si>
    <r>
      <rPr>
        <b/>
        <sz val="10"/>
        <color theme="1"/>
        <rFont val="Arial"/>
        <family val="2"/>
      </rPr>
      <t>Variations from the design standards being used</t>
    </r>
    <r>
      <rPr>
        <sz val="10"/>
        <color theme="1"/>
        <rFont val="Arial"/>
        <family val="2"/>
      </rPr>
      <t xml:space="preserve"> (%)</t>
    </r>
  </si>
  <si>
    <r>
      <t xml:space="preserve">Changes to the active/passive fire systems in the building </t>
    </r>
    <r>
      <rPr>
        <sz val="10"/>
        <color theme="1"/>
        <rFont val="Arial"/>
        <family val="2"/>
      </rPr>
      <t>(n)</t>
    </r>
  </si>
  <si>
    <r>
      <t xml:space="preserve">Changes to the active/passive fire systems in the building </t>
    </r>
    <r>
      <rPr>
        <sz val="10"/>
        <color theme="1"/>
        <rFont val="Arial"/>
        <family val="2"/>
      </rPr>
      <t>(%)</t>
    </r>
  </si>
  <si>
    <r>
      <t>Yes</t>
    </r>
    <r>
      <rPr>
        <sz val="10"/>
        <color theme="1"/>
        <rFont val="Arial"/>
        <family val="2"/>
      </rPr>
      <t xml:space="preserve"> (n)</t>
    </r>
  </si>
  <si>
    <r>
      <t xml:space="preserve">Yes - If yes, please support your view with examples. </t>
    </r>
    <r>
      <rPr>
        <sz val="10"/>
        <color theme="1"/>
        <rFont val="Arial"/>
        <family val="2"/>
      </rPr>
      <t>(n)</t>
    </r>
  </si>
  <si>
    <r>
      <t xml:space="preserve">Yes - If yes, please support your view with examples. </t>
    </r>
    <r>
      <rPr>
        <sz val="10"/>
        <color theme="1"/>
        <rFont val="Arial"/>
        <family val="2"/>
      </rPr>
      <t>(%)</t>
    </r>
  </si>
  <si>
    <r>
      <rPr>
        <b/>
        <sz val="10"/>
        <color theme="1"/>
        <rFont val="Arial"/>
        <family val="2"/>
      </rPr>
      <t>Occurrences relating to construction products - Agree</t>
    </r>
    <r>
      <rPr>
        <sz val="10"/>
        <color theme="1"/>
        <rFont val="Arial"/>
        <family val="2"/>
      </rPr>
      <t xml:space="preserve"> (n)</t>
    </r>
  </si>
  <si>
    <r>
      <rPr>
        <b/>
        <sz val="10"/>
        <color theme="1"/>
        <rFont val="Arial"/>
        <family val="2"/>
      </rPr>
      <t>Occurrences relating to construction practice and poor workmanship - Agree</t>
    </r>
    <r>
      <rPr>
        <sz val="10"/>
        <color theme="1"/>
        <rFont val="Arial"/>
        <family val="2"/>
      </rPr>
      <t xml:space="preserve"> (n)</t>
    </r>
  </si>
  <si>
    <r>
      <rPr>
        <b/>
        <sz val="10"/>
        <color theme="1"/>
        <rFont val="Arial"/>
        <family val="2"/>
      </rPr>
      <t>Occurrences relating to construction products - Agree</t>
    </r>
    <r>
      <rPr>
        <sz val="10"/>
        <color theme="1"/>
        <rFont val="Arial"/>
        <family val="2"/>
      </rPr>
      <t xml:space="preserve"> (%)</t>
    </r>
  </si>
  <si>
    <r>
      <rPr>
        <b/>
        <sz val="10"/>
        <color theme="1"/>
        <rFont val="Arial"/>
        <family val="2"/>
      </rPr>
      <t>Occurrences relating to construction practice and poor workmanship - Agree</t>
    </r>
    <r>
      <rPr>
        <sz val="10"/>
        <color theme="1"/>
        <rFont val="Arial"/>
        <family val="2"/>
      </rPr>
      <t xml:space="preserve"> (%)</t>
    </r>
  </si>
  <si>
    <r>
      <rPr>
        <b/>
        <sz val="10"/>
        <color theme="1"/>
        <rFont val="Arial"/>
        <family val="2"/>
      </rPr>
      <t>Occurrences relating to construction products - Disagree</t>
    </r>
    <r>
      <rPr>
        <sz val="10"/>
        <color theme="1"/>
        <rFont val="Arial"/>
        <family val="2"/>
      </rPr>
      <t xml:space="preserve"> (n)</t>
    </r>
  </si>
  <si>
    <r>
      <rPr>
        <b/>
        <sz val="10"/>
        <color theme="1"/>
        <rFont val="Arial"/>
        <family val="2"/>
      </rPr>
      <t>Occurrences relating to construction practice and poor workmanship - Disagree</t>
    </r>
    <r>
      <rPr>
        <sz val="10"/>
        <color theme="1"/>
        <rFont val="Arial"/>
        <family val="2"/>
      </rPr>
      <t xml:space="preserve"> (n)</t>
    </r>
  </si>
  <si>
    <r>
      <rPr>
        <b/>
        <sz val="10"/>
        <color theme="1"/>
        <rFont val="Arial"/>
        <family val="2"/>
      </rPr>
      <t>Occurrences relating to construction products - Disagree</t>
    </r>
    <r>
      <rPr>
        <sz val="10"/>
        <color theme="1"/>
        <rFont val="Arial"/>
        <family val="2"/>
      </rPr>
      <t xml:space="preserve"> (%)</t>
    </r>
  </si>
  <si>
    <r>
      <rPr>
        <b/>
        <sz val="10"/>
        <color theme="1"/>
        <rFont val="Arial"/>
        <family val="2"/>
      </rPr>
      <t>Occurrences relating to construction practice and poor workmanship - Disagree</t>
    </r>
    <r>
      <rPr>
        <sz val="10"/>
        <color theme="1"/>
        <rFont val="Arial"/>
        <family val="2"/>
      </rPr>
      <t xml:space="preserve"> (%)</t>
    </r>
  </si>
  <si>
    <r>
      <rPr>
        <b/>
        <sz val="10"/>
        <color theme="1"/>
        <rFont val="Arial"/>
        <family val="2"/>
      </rPr>
      <t>Occurrences relating to the maintenance of the building structure or fabric - Agree</t>
    </r>
    <r>
      <rPr>
        <sz val="10"/>
        <color theme="1"/>
        <rFont val="Arial"/>
        <family val="2"/>
      </rPr>
      <t xml:space="preserve"> (n)</t>
    </r>
  </si>
  <si>
    <r>
      <rPr>
        <b/>
        <sz val="10"/>
        <color theme="1"/>
        <rFont val="Arial"/>
        <family val="2"/>
      </rPr>
      <t>Occurrences relating the operation of construction products - Agree</t>
    </r>
    <r>
      <rPr>
        <sz val="10"/>
        <color theme="1"/>
        <rFont val="Arial"/>
        <family val="2"/>
      </rPr>
      <t xml:space="preserve"> (n)</t>
    </r>
  </si>
  <si>
    <r>
      <rPr>
        <b/>
        <sz val="10"/>
        <color theme="1"/>
        <rFont val="Arial"/>
        <family val="2"/>
      </rPr>
      <t>Occurrences relating maintenance of fire protection systems - Agree</t>
    </r>
    <r>
      <rPr>
        <sz val="10"/>
        <color theme="1"/>
        <rFont val="Arial"/>
        <family val="2"/>
      </rPr>
      <t xml:space="preserve"> (n)</t>
    </r>
  </si>
  <si>
    <r>
      <rPr>
        <b/>
        <sz val="10"/>
        <color theme="1"/>
        <rFont val="Arial"/>
        <family val="2"/>
      </rPr>
      <t>Occurrences relating to the maintenance of the building structure or fabric - Agree</t>
    </r>
    <r>
      <rPr>
        <sz val="10"/>
        <color theme="1"/>
        <rFont val="Arial"/>
        <family val="2"/>
      </rPr>
      <t xml:space="preserve"> (%)</t>
    </r>
  </si>
  <si>
    <r>
      <rPr>
        <b/>
        <sz val="10"/>
        <color theme="1"/>
        <rFont val="Arial"/>
        <family val="2"/>
      </rPr>
      <t>Occurrences relating the operation of construction products - Agree</t>
    </r>
    <r>
      <rPr>
        <sz val="10"/>
        <color theme="1"/>
        <rFont val="Arial"/>
        <family val="2"/>
      </rPr>
      <t xml:space="preserve"> (%)</t>
    </r>
  </si>
  <si>
    <r>
      <rPr>
        <b/>
        <sz val="10"/>
        <color theme="1"/>
        <rFont val="Arial"/>
        <family val="2"/>
      </rPr>
      <t>Occurrences relating maintenance of fire protection systems - Agree</t>
    </r>
    <r>
      <rPr>
        <sz val="10"/>
        <color theme="1"/>
        <rFont val="Arial"/>
        <family val="2"/>
      </rPr>
      <t xml:space="preserve"> (%)</t>
    </r>
  </si>
  <si>
    <r>
      <rPr>
        <b/>
        <sz val="10"/>
        <color theme="1"/>
        <rFont val="Arial"/>
        <family val="2"/>
      </rPr>
      <t>Occurrences relating to the maintenance of the building structure or fabric - Disagree</t>
    </r>
    <r>
      <rPr>
        <sz val="10"/>
        <color theme="1"/>
        <rFont val="Arial"/>
        <family val="2"/>
      </rPr>
      <t xml:space="preserve"> (n)</t>
    </r>
  </si>
  <si>
    <r>
      <rPr>
        <b/>
        <sz val="10"/>
        <color theme="1"/>
        <rFont val="Arial"/>
        <family val="2"/>
      </rPr>
      <t>Occurrences relating the operation of construction products - Disagree</t>
    </r>
    <r>
      <rPr>
        <sz val="10"/>
        <color theme="1"/>
        <rFont val="Arial"/>
        <family val="2"/>
      </rPr>
      <t xml:space="preserve"> (n)</t>
    </r>
  </si>
  <si>
    <r>
      <rPr>
        <b/>
        <sz val="10"/>
        <color theme="1"/>
        <rFont val="Arial"/>
        <family val="2"/>
      </rPr>
      <t>Occurrences relating maintenance of fire protection systems - Disagree</t>
    </r>
    <r>
      <rPr>
        <sz val="10"/>
        <color theme="1"/>
        <rFont val="Arial"/>
        <family val="2"/>
      </rPr>
      <t xml:space="preserve"> (n)</t>
    </r>
  </si>
  <si>
    <r>
      <rPr>
        <b/>
        <sz val="10"/>
        <color theme="1"/>
        <rFont val="Arial"/>
        <family val="2"/>
      </rPr>
      <t>Occurrences relating to the maintenance of the building structure or fabric - Disagree</t>
    </r>
    <r>
      <rPr>
        <sz val="10"/>
        <color theme="1"/>
        <rFont val="Arial"/>
        <family val="2"/>
      </rPr>
      <t xml:space="preserve"> (%)</t>
    </r>
  </si>
  <si>
    <r>
      <rPr>
        <b/>
        <sz val="10"/>
        <color theme="1"/>
        <rFont val="Arial"/>
        <family val="2"/>
      </rPr>
      <t>Occurrences relating the operation of construction products - Disagree</t>
    </r>
    <r>
      <rPr>
        <sz val="10"/>
        <color theme="1"/>
        <rFont val="Arial"/>
        <family val="2"/>
      </rPr>
      <t xml:space="preserve"> (%)</t>
    </r>
  </si>
  <si>
    <r>
      <rPr>
        <b/>
        <sz val="10"/>
        <color theme="1"/>
        <rFont val="Arial"/>
        <family val="2"/>
      </rPr>
      <t>Occurrences relating maintenance of fire protection systems - Disagree</t>
    </r>
    <r>
      <rPr>
        <sz val="10"/>
        <color theme="1"/>
        <rFont val="Arial"/>
        <family val="2"/>
      </rPr>
      <t xml:space="preserve"> (%)</t>
    </r>
  </si>
  <si>
    <r>
      <rPr>
        <b/>
        <sz val="10"/>
        <color theme="1"/>
        <rFont val="Arial"/>
        <family val="2"/>
      </rPr>
      <t>Occurrences relating the operation the building safety procedures - Agree</t>
    </r>
    <r>
      <rPr>
        <sz val="10"/>
        <color theme="1"/>
        <rFont val="Arial"/>
        <family val="2"/>
      </rPr>
      <t xml:space="preserve"> (n)</t>
    </r>
  </si>
  <si>
    <r>
      <rPr>
        <b/>
        <sz val="10"/>
        <color theme="1"/>
        <rFont val="Arial"/>
        <family val="2"/>
      </rPr>
      <t>Occurrences relating to a major event - Agree</t>
    </r>
    <r>
      <rPr>
        <sz val="10"/>
        <color theme="1"/>
        <rFont val="Arial"/>
        <family val="2"/>
      </rPr>
      <t xml:space="preserve"> (n)</t>
    </r>
  </si>
  <si>
    <r>
      <rPr>
        <b/>
        <sz val="10"/>
        <color theme="1"/>
        <rFont val="Arial"/>
        <family val="2"/>
      </rPr>
      <t>Occurrences relating the operation the building safety procedures - Agree</t>
    </r>
    <r>
      <rPr>
        <sz val="10"/>
        <color theme="1"/>
        <rFont val="Arial"/>
        <family val="2"/>
      </rPr>
      <t xml:space="preserve"> (%)</t>
    </r>
  </si>
  <si>
    <r>
      <rPr>
        <b/>
        <sz val="10"/>
        <color theme="1"/>
        <rFont val="Arial"/>
        <family val="2"/>
      </rPr>
      <t>Occurrences relating to a major event - Agree</t>
    </r>
    <r>
      <rPr>
        <sz val="10"/>
        <color theme="1"/>
        <rFont val="Arial"/>
        <family val="2"/>
      </rPr>
      <t xml:space="preserve"> (%)</t>
    </r>
  </si>
  <si>
    <r>
      <rPr>
        <b/>
        <sz val="10"/>
        <color theme="1"/>
        <rFont val="Arial"/>
        <family val="2"/>
      </rPr>
      <t>Occurrences relating the operation the building safety procedures - Disagree</t>
    </r>
    <r>
      <rPr>
        <sz val="10"/>
        <color theme="1"/>
        <rFont val="Arial"/>
        <family val="2"/>
      </rPr>
      <t xml:space="preserve"> (n)</t>
    </r>
  </si>
  <si>
    <r>
      <rPr>
        <b/>
        <sz val="10"/>
        <color theme="1"/>
        <rFont val="Arial"/>
        <family val="2"/>
      </rPr>
      <t>Occurrences relating to a major event - Disagree</t>
    </r>
    <r>
      <rPr>
        <sz val="10"/>
        <color theme="1"/>
        <rFont val="Arial"/>
        <family val="2"/>
      </rPr>
      <t xml:space="preserve"> (n)</t>
    </r>
  </si>
  <si>
    <r>
      <rPr>
        <b/>
        <sz val="10"/>
        <color theme="1"/>
        <rFont val="Arial"/>
        <family val="2"/>
      </rPr>
      <t>Occurrences relating the operation the building safety procedures - Disagree</t>
    </r>
    <r>
      <rPr>
        <sz val="10"/>
        <color theme="1"/>
        <rFont val="Arial"/>
        <family val="2"/>
      </rPr>
      <t xml:space="preserve"> (%)</t>
    </r>
  </si>
  <si>
    <r>
      <rPr>
        <b/>
        <sz val="10"/>
        <color theme="1"/>
        <rFont val="Arial"/>
        <family val="2"/>
      </rPr>
      <t>Occurrences relating to a major event - Disagree</t>
    </r>
    <r>
      <rPr>
        <sz val="10"/>
        <color theme="1"/>
        <rFont val="Arial"/>
        <family val="2"/>
      </rPr>
      <t xml:space="preserve"> (%)</t>
    </r>
  </si>
  <si>
    <r>
      <t xml:space="preserve">Relative </t>
    </r>
    <r>
      <rPr>
        <sz val="10"/>
        <color theme="1"/>
        <rFont val="Arial"/>
        <family val="2"/>
      </rPr>
      <t>(n)</t>
    </r>
  </si>
  <si>
    <r>
      <t xml:space="preserve">Relative </t>
    </r>
    <r>
      <rPr>
        <sz val="10"/>
        <color theme="1"/>
        <rFont val="Arial"/>
        <family val="2"/>
      </rPr>
      <t>(%)</t>
    </r>
  </si>
  <si>
    <r>
      <t xml:space="preserve">Carer </t>
    </r>
    <r>
      <rPr>
        <sz val="10"/>
        <color theme="1"/>
        <rFont val="Arial"/>
        <family val="2"/>
      </rPr>
      <t>(n)</t>
    </r>
  </si>
  <si>
    <r>
      <t xml:space="preserve">Carer </t>
    </r>
    <r>
      <rPr>
        <sz val="10"/>
        <color theme="1"/>
        <rFont val="Arial"/>
        <family val="2"/>
      </rPr>
      <t>(%)</t>
    </r>
  </si>
  <si>
    <r>
      <t xml:space="preserve">Person with lasting power of attorney </t>
    </r>
    <r>
      <rPr>
        <sz val="10"/>
        <color theme="1"/>
        <rFont val="Arial"/>
        <family val="2"/>
      </rPr>
      <t>(n)</t>
    </r>
  </si>
  <si>
    <r>
      <t xml:space="preserve">Person with lasting power of attorney </t>
    </r>
    <r>
      <rPr>
        <sz val="10"/>
        <color theme="1"/>
        <rFont val="Arial"/>
        <family val="2"/>
      </rPr>
      <t>(%)</t>
    </r>
  </si>
  <si>
    <r>
      <t xml:space="preserve">Court-appointed deputy </t>
    </r>
    <r>
      <rPr>
        <sz val="10"/>
        <color theme="1"/>
        <rFont val="Arial"/>
        <family val="2"/>
      </rPr>
      <t>(n)</t>
    </r>
  </si>
  <si>
    <r>
      <t xml:space="preserve">Court-appointed deputy </t>
    </r>
    <r>
      <rPr>
        <sz val="10"/>
        <color theme="1"/>
        <rFont val="Arial"/>
        <family val="2"/>
      </rPr>
      <t>(%)</t>
    </r>
  </si>
  <si>
    <t>Contents</t>
  </si>
  <si>
    <t>Summary of responses to Building a safer future: Proposals for reform of the building safety regulatory system</t>
  </si>
  <si>
    <t>Contents page</t>
  </si>
  <si>
    <t>Module 9: Enforcement, compliance and sanctions</t>
  </si>
  <si>
    <t>Module 2: Duty-holders and gateways</t>
  </si>
  <si>
    <t>Module 3: Duties in occupation </t>
  </si>
  <si>
    <t>Module 4: Duties that run throughout a building’s life cycle</t>
  </si>
  <si>
    <t>Module 5: Residents at the heart of a new regulatory regime</t>
  </si>
  <si>
    <t>Module 6: Building Safety Regulator</t>
  </si>
  <si>
    <t>Module 7: Oversight of competence</t>
  </si>
  <si>
    <t>Module 8: Regulation of construction products</t>
  </si>
  <si>
    <t>Module 3: Duties in occupation</t>
  </si>
  <si>
    <t>Module 7: Oversight of competence </t>
  </si>
  <si>
    <t>Online platform</t>
  </si>
  <si>
    <t>E-mailed: Structured text/document</t>
  </si>
  <si>
    <t>E-mailed: Unstructured text/document</t>
  </si>
  <si>
    <t>Total number of respondents responding to at least half of the module questions</t>
  </si>
  <si>
    <t>Total number of respondents responding to all module questions</t>
  </si>
  <si>
    <t>Table 2: Number of consultation respondents per section</t>
  </si>
  <si>
    <r>
      <t>Consultation modules</t>
    </r>
    <r>
      <rPr>
        <sz val="10"/>
        <color theme="1"/>
        <rFont val="Arial"/>
        <family val="2"/>
      </rPr>
      <t> </t>
    </r>
  </si>
  <si>
    <t>1) Stronger requirements for multi-occupied high-rise residential buildings</t>
  </si>
  <si>
    <t>2) Duty-holders and gateways</t>
  </si>
  <si>
    <t>3) Duties in occupation</t>
  </si>
  <si>
    <t>4) Duties that run throughout a building’s life cycle</t>
  </si>
  <si>
    <t>5) Residents at the heart of a new regulatory regime</t>
  </si>
  <si>
    <t>6) Building Safety Regulator</t>
  </si>
  <si>
    <t>7) Oversight of competence</t>
  </si>
  <si>
    <t>8) Regulation of construction products</t>
  </si>
  <si>
    <t>9) Enforcement, compliance and sanctions</t>
  </si>
  <si>
    <t>Total number of respondents answering at least 1 question within the module</t>
  </si>
  <si>
    <t>Response counts</t>
  </si>
  <si>
    <t>Table 1: Number of organisational and individual consultation respondents by response method</t>
  </si>
  <si>
    <t>Analysis of responses</t>
  </si>
  <si>
    <r>
      <t>Standard question:</t>
    </r>
    <r>
      <rPr>
        <sz val="11"/>
        <color rgb="FF333333"/>
        <rFont val="Calibri"/>
        <family val="2"/>
        <scheme val="minor"/>
      </rPr>
      <t xml:space="preserve"> respondents could select one option from a list</t>
    </r>
    <r>
      <rPr>
        <b/>
        <sz val="11"/>
        <color rgb="FF333333"/>
        <rFont val="Calibri"/>
        <family val="2"/>
        <scheme val="minor"/>
      </rPr>
      <t>.</t>
    </r>
  </si>
  <si>
    <r>
      <rPr>
        <b/>
        <sz val="11"/>
        <color theme="1"/>
        <rFont val="Calibri"/>
        <family val="2"/>
        <scheme val="minor"/>
      </rPr>
      <t>Multiple options:</t>
    </r>
    <r>
      <rPr>
        <sz val="11"/>
        <color theme="1"/>
        <rFont val="Calibri"/>
        <family val="2"/>
        <scheme val="minor"/>
      </rPr>
      <t xml:space="preserve"> respondents could choose more than one option from a list. The total for this type of question is the number of respondents who answered the question, either by selecting one or more options or by providing a response in the open text section of the questions. Percentages may sum to more than 100%</t>
    </r>
    <r>
      <rPr>
        <sz val="11"/>
        <color theme="1"/>
        <rFont val="Calibri"/>
        <family val="2"/>
        <scheme val="minor"/>
      </rPr>
      <t>.</t>
    </r>
  </si>
  <si>
    <t>The Building a safer future consultation was published in June 2019. Responses to the consultation were received either through a dedicated online tool or by email to the Ministry of Housing, Communities &amp; Local Government. Emailed responses either came as text documents structured around the questions in the consultation or as unstructured text responding in general terms to the proposals in the consultation. Respondents were encouraged to identify whether they were responding as individuals or on behalf of an organisation. 
In total, 871 responses were received, of which 368 were through the online tool, 384 as structured text documents, and 119 as unstructured text. Of those who responded, 548 responded on behalf of an organisation and 323 responded as individuals. All consultation responses were read and factored into the policy development process, but given the varied formats used to respond it was not possible to code all responses.  
The tables in this document summarise the reponses to the multiple choice questions only. Analysis of the main themes from open-ended questions was undertaken, but is not summarised here. Analysis was carried out on anonymised datasets.
For the 384 structured responses that were received through e-mail rather than submitted through the online portal, text responses had to be assigned to one of the original response options (e.g. agree/disagree) where appropriate. This was often clear from the text, but for some of the structured text/document responses, it was not clear. These unclear responses are not counted in the tables. Totals in the tables are the sums of the responses that could be assigned to one of the original response options. 
Most questions summarised in this document provided a set of response options, of which respondents could choose only one response. There were, however, a minority of questions that were of another type and these tables should be interpreted differently. The colour of the heading of each question indicates the type:</t>
  </si>
  <si>
    <t>1.5. Linked to your answer above, which of the ‘higher-risk workplaces’ in paragraph 42 would you consider to be higher-risk during the design and construction phase?</t>
  </si>
  <si>
    <r>
      <rPr>
        <b/>
        <sz val="11"/>
        <color theme="1"/>
        <rFont val="Calibri"/>
        <family val="2"/>
        <scheme val="minor"/>
      </rPr>
      <t>"Did not explicity agree/disagree" type:</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</si>
</sst>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E+00"/>
  </numFmts>
  <fonts count="14" x14ac:knownFonts="1">
    <font>
      <sz val="11"/>
      <color theme="1"/>
      <name val="Calibri"/>
      <family val="2"/>
      <scheme val="minor"/>
    </font>
    <font>
      <b/>
      <sz val="11"/>
      <color theme="1"/>
      <name val="Calibri"/>
      <family val="2"/>
      <scheme val="minor"/>
    </font>
    <font>
      <sz val="10"/>
      <color rgb="FF333333"/>
      <name val="Arial"/>
      <family val="2"/>
    </font>
    <font>
      <b/>
      <sz val="10"/>
      <color rgb="FF333333"/>
      <name val="Arial"/>
      <family val="2"/>
    </font>
    <font>
      <sz val="10"/>
      <color theme="1"/>
      <name val="Arial"/>
      <family val="2"/>
    </font>
    <font>
      <b/>
      <sz val="10"/>
      <color theme="1"/>
      <name val="Arial"/>
      <family val="2"/>
    </font>
    <font>
      <sz val="12"/>
      <color theme="1"/>
      <name val="Arial"/>
      <family val="2"/>
    </font>
    <font>
      <sz val="10"/>
      <color rgb="FF000000"/>
      <name val="Arial"/>
      <family val="2"/>
    </font>
    <font>
      <sz val="12"/>
      <color rgb="FF000000"/>
      <name val="Arial"/>
      <family val="2"/>
    </font>
    <font>
      <u/>
      <sz val="11"/>
      <color theme="10"/>
      <name val="Calibri"/>
      <family val="2"/>
      <scheme val="minor"/>
    </font>
    <font>
      <u/>
      <sz val="10"/>
      <color theme="10"/>
      <name val="Arial"/>
      <family val="2"/>
    </font>
    <font>
      <b/>
      <sz val="10"/>
      <color rgb="FF000000"/>
      <name val="Arial"/>
      <family val="2"/>
    </font>
    <font>
      <b/>
      <sz val="11"/>
      <color rgb="FF333333"/>
      <name val="Calibri"/>
      <family val="2"/>
      <scheme val="minor"/>
    </font>
    <font>
      <sz val="11"/>
      <color rgb="FF333333"/>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77111117893"/>
        <bgColor rgb="FFEAEAE8"/>
      </patternFill>
    </fill>
    <fill>
      <patternFill patternType="solid">
        <fgColor rgb="FFEAEAE8"/>
        <bgColor rgb="FFEAEAE8"/>
      </patternFill>
    </fill>
    <fill>
      <patternFill patternType="solid">
        <fgColor rgb="FFD9D9D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79998168889431442"/>
        <bgColor rgb="FFEAEAE8"/>
      </patternFill>
    </fill>
    <fill>
      <patternFill patternType="solid">
        <fgColor theme="9" tint="0.79998168889431442"/>
        <bgColor rgb="FFEAEAE8"/>
      </patternFill>
    </fill>
  </fills>
  <borders count="52">
    <border>
      <left/>
      <right/>
      <top/>
      <bottom/>
      <diagonal/>
    </border>
    <border>
      <left style="thin">
        <color rgb="FFA6A6A6"/>
      </left>
      <right style="thin">
        <color rgb="FFA6A6A6"/>
      </right>
      <top style="thin">
        <color rgb="FFA6A6A6"/>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A6A6A6"/>
      </right>
      <top style="medium">
        <color indexed="64"/>
      </top>
      <bottom/>
      <diagonal/>
    </border>
    <border>
      <left style="thin">
        <color rgb="FFA6A6A6"/>
      </left>
      <right style="thin">
        <color rgb="FFA6A6A6"/>
      </right>
      <top style="medium">
        <color indexed="64"/>
      </top>
      <bottom/>
      <diagonal/>
    </border>
    <border>
      <left style="thin">
        <color rgb="FFA6A6A6"/>
      </left>
      <right style="medium">
        <color indexed="64"/>
      </right>
      <top style="medium">
        <color indexed="64"/>
      </top>
      <bottom/>
      <diagonal/>
    </border>
    <border>
      <left style="thin">
        <color rgb="FFA6A6A6"/>
      </left>
      <right style="medium">
        <color indexed="64"/>
      </right>
      <top style="thin">
        <color rgb="FFA6A6A6"/>
      </top>
      <bottom/>
      <diagonal/>
    </border>
    <border>
      <left style="thin">
        <color rgb="FFA6A6A6"/>
      </left>
      <right style="thin">
        <color rgb="FFA6A6A6"/>
      </right>
      <top style="thin">
        <color rgb="FFA6A6A6"/>
      </top>
      <bottom style="medium">
        <color indexed="64"/>
      </bottom>
      <diagonal/>
    </border>
    <border>
      <left style="thin">
        <color rgb="FFA6A6A6"/>
      </left>
      <right style="medium">
        <color indexed="64"/>
      </right>
      <top style="thin">
        <color rgb="FFA6A6A6"/>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A6A6A6"/>
      </left>
      <right style="thin">
        <color rgb="FFA6A6A6"/>
      </right>
      <top/>
      <bottom/>
      <diagonal/>
    </border>
    <border>
      <left style="thin">
        <color rgb="FFA6A6A6"/>
      </left>
      <right style="medium">
        <color indexed="64"/>
      </right>
      <top/>
      <bottom/>
      <diagonal/>
    </border>
    <border>
      <left style="thin">
        <color rgb="FFA6A6A6"/>
      </left>
      <right style="thin">
        <color rgb="FFA6A6A6"/>
      </right>
      <top style="medium">
        <color indexed="64"/>
      </top>
      <bottom style="medium">
        <color indexed="64"/>
      </bottom>
      <diagonal/>
    </border>
    <border>
      <left style="thin">
        <color rgb="FFA6A6A6"/>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rgb="FFA6A6A6"/>
      </top>
      <bottom style="medium">
        <color indexed="64"/>
      </bottom>
      <diagonal/>
    </border>
    <border>
      <left/>
      <right style="medium">
        <color indexed="64"/>
      </right>
      <top style="thin">
        <color rgb="FFA6A6A6"/>
      </top>
      <bottom style="medium">
        <color indexed="64"/>
      </bottom>
      <diagonal/>
    </border>
    <border>
      <left/>
      <right style="thin">
        <color rgb="FFA6A6A6"/>
      </right>
      <top style="thin">
        <color rgb="FFA6A6A6"/>
      </top>
      <bottom/>
      <diagonal/>
    </border>
    <border>
      <left style="medium">
        <color indexed="64"/>
      </left>
      <right style="thin">
        <color rgb="FFA6A6A6"/>
      </right>
      <top style="medium">
        <color indexed="64"/>
      </top>
      <bottom style="medium">
        <color indexed="64"/>
      </bottom>
      <diagonal/>
    </border>
    <border>
      <left style="thin">
        <color rgb="FFA6A6A6"/>
      </left>
      <right style="thin">
        <color rgb="FFA6A6A6"/>
      </right>
      <top/>
      <bottom style="medium">
        <color indexed="64"/>
      </bottom>
      <diagonal/>
    </border>
    <border>
      <left style="thin">
        <color rgb="FFA6A6A6"/>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221">
    <xf numFmtId="0" fontId="0" fillId="0" borderId="0" xfId="0"/>
    <xf numFmtId="0" fontId="1" fillId="0" borderId="0" xfId="0" applyFont="1"/>
    <xf numFmtId="0" fontId="2" fillId="3" borderId="1" xfId="0" applyFont="1" applyFill="1" applyBorder="1" applyAlignment="1">
      <alignment wrapText="1"/>
    </xf>
    <xf numFmtId="0" fontId="3" fillId="2" borderId="11" xfId="0" applyFont="1" applyFill="1" applyBorder="1" applyAlignment="1">
      <alignment horizontal="centerContinuous" wrapText="1"/>
    </xf>
    <xf numFmtId="0" fontId="3" fillId="2" borderId="12" xfId="0" applyFont="1" applyFill="1" applyBorder="1" applyAlignment="1">
      <alignment horizontal="centerContinuous" wrapText="1"/>
    </xf>
    <xf numFmtId="0" fontId="2" fillId="3" borderId="13" xfId="0" applyFont="1" applyFill="1" applyBorder="1" applyAlignment="1">
      <alignment wrapText="1"/>
    </xf>
    <xf numFmtId="0" fontId="2" fillId="2" borderId="11" xfId="0" applyFont="1" applyFill="1" applyBorder="1" applyAlignment="1">
      <alignment horizontal="centerContinuous" wrapText="1"/>
    </xf>
    <xf numFmtId="0" fontId="2" fillId="2" borderId="12" xfId="0" applyFont="1" applyFill="1" applyBorder="1" applyAlignment="1">
      <alignment horizontal="centerContinuous" wrapText="1"/>
    </xf>
    <xf numFmtId="0" fontId="2" fillId="3" borderId="4" xfId="0" applyFont="1" applyFill="1" applyBorder="1" applyAlignment="1">
      <alignment horizontal="centerContinuous" vertical="top" wrapText="1"/>
    </xf>
    <xf numFmtId="0" fontId="2" fillId="3" borderId="14" xfId="0" applyFont="1" applyFill="1" applyBorder="1" applyAlignment="1">
      <alignment horizontal="centerContinuous" wrapText="1"/>
    </xf>
    <xf numFmtId="0" fontId="2" fillId="3" borderId="14" xfId="0" applyFont="1" applyFill="1" applyBorder="1" applyAlignment="1">
      <alignment wrapText="1"/>
    </xf>
    <xf numFmtId="0" fontId="2" fillId="3" borderId="15" xfId="0" applyFont="1" applyFill="1" applyBorder="1" applyAlignment="1">
      <alignment wrapText="1"/>
    </xf>
    <xf numFmtId="0" fontId="3" fillId="2" borderId="10" xfId="0" applyFont="1" applyFill="1" applyBorder="1" applyAlignment="1">
      <alignment horizontal="centerContinuous" wrapText="1"/>
    </xf>
    <xf numFmtId="10" fontId="2" fillId="2" borderId="11" xfId="0" applyNumberFormat="1" applyFont="1" applyFill="1" applyBorder="1" applyAlignment="1">
      <alignment horizontal="centerContinuous" wrapText="1"/>
    </xf>
    <xf numFmtId="10" fontId="2" fillId="2" borderId="12" xfId="0" applyNumberFormat="1" applyFont="1" applyFill="1" applyBorder="1" applyAlignment="1">
      <alignment horizontal="centerContinuous" wrapText="1"/>
    </xf>
    <xf numFmtId="10" fontId="3" fillId="2" borderId="10" xfId="0" applyNumberFormat="1" applyFont="1" applyFill="1" applyBorder="1" applyAlignment="1">
      <alignment horizontal="centerContinuous" wrapText="1"/>
    </xf>
    <xf numFmtId="10" fontId="3" fillId="2" borderId="10" xfId="0" applyNumberFormat="1" applyFont="1" applyFill="1" applyBorder="1" applyAlignment="1">
      <alignment horizontal="centerContinuous" vertical="center" wrapText="1"/>
    </xf>
    <xf numFmtId="0" fontId="3" fillId="2" borderId="10" xfId="0" applyFont="1" applyFill="1" applyBorder="1" applyAlignment="1">
      <alignment horizontal="centerContinuous" vertical="center" wrapText="1"/>
    </xf>
    <xf numFmtId="0" fontId="3" fillId="2" borderId="11" xfId="0" applyFont="1" applyFill="1" applyBorder="1" applyAlignment="1">
      <alignment horizontal="centerContinuous" vertical="center" wrapText="1"/>
    </xf>
    <xf numFmtId="0" fontId="3" fillId="2" borderId="12" xfId="0" applyFont="1" applyFill="1" applyBorder="1" applyAlignment="1">
      <alignment horizontal="centerContinuous" vertical="center" wrapText="1"/>
    </xf>
    <xf numFmtId="10" fontId="3" fillId="2" borderId="11" xfId="0" applyNumberFormat="1" applyFont="1" applyFill="1" applyBorder="1" applyAlignment="1">
      <alignment horizontal="centerContinuous" wrapText="1"/>
    </xf>
    <xf numFmtId="10" fontId="3" fillId="2" borderId="12" xfId="0" applyNumberFormat="1" applyFont="1" applyFill="1" applyBorder="1" applyAlignment="1">
      <alignment horizontal="centerContinuous" wrapText="1"/>
    </xf>
    <xf numFmtId="0" fontId="4" fillId="0" borderId="0" xfId="0" applyFont="1" applyAlignment="1">
      <alignment horizontal="centerContinuous" vertical="center" wrapText="1"/>
    </xf>
    <xf numFmtId="0" fontId="5" fillId="0" borderId="2" xfId="0" applyFont="1" applyBorder="1"/>
    <xf numFmtId="0" fontId="5" fillId="0" borderId="3" xfId="0" applyFont="1" applyBorder="1"/>
    <xf numFmtId="0" fontId="5" fillId="0" borderId="4" xfId="0" applyFont="1" applyBorder="1"/>
    <xf numFmtId="0" fontId="4" fillId="0" borderId="0" xfId="0" applyFont="1" applyAlignment="1">
      <alignment horizontal="centerContinuous"/>
    </xf>
    <xf numFmtId="0" fontId="4" fillId="0" borderId="0" xfId="0" applyFont="1"/>
    <xf numFmtId="0" fontId="4" fillId="0" borderId="3" xfId="0" applyFont="1" applyBorder="1"/>
    <xf numFmtId="0" fontId="4" fillId="0" borderId="8" xfId="0" applyFont="1" applyBorder="1" applyAlignment="1">
      <alignment horizontal="centerContinuous"/>
    </xf>
    <xf numFmtId="0" fontId="4" fillId="0" borderId="8" xfId="0" applyFont="1" applyBorder="1"/>
    <xf numFmtId="0" fontId="4" fillId="0" borderId="9" xfId="0" applyFont="1" applyBorder="1"/>
    <xf numFmtId="0" fontId="4" fillId="0" borderId="5" xfId="0" applyFont="1" applyBorder="1"/>
    <xf numFmtId="0" fontId="5" fillId="0" borderId="0" xfId="0" applyFont="1" applyBorder="1"/>
    <xf numFmtId="0" fontId="4" fillId="0" borderId="0" xfId="0" applyFont="1" applyBorder="1"/>
    <xf numFmtId="164" fontId="4" fillId="0" borderId="8" xfId="0" applyNumberFormat="1" applyFont="1" applyBorder="1"/>
    <xf numFmtId="164" fontId="4" fillId="0" borderId="9" xfId="0" applyNumberFormat="1" applyFont="1" applyBorder="1"/>
    <xf numFmtId="0" fontId="5" fillId="0" borderId="0" xfId="0" applyFont="1"/>
    <xf numFmtId="0" fontId="4" fillId="0" borderId="0" xfId="0" applyFont="1" applyBorder="1" applyAlignment="1">
      <alignment horizontal="centerContinuous"/>
    </xf>
    <xf numFmtId="0" fontId="4" fillId="0" borderId="7" xfId="0" applyFont="1" applyBorder="1"/>
    <xf numFmtId="0" fontId="4" fillId="0" borderId="4" xfId="0" applyFont="1" applyBorder="1"/>
    <xf numFmtId="0" fontId="4" fillId="0" borderId="4" xfId="0" applyFont="1" applyFill="1" applyBorder="1"/>
    <xf numFmtId="0" fontId="4" fillId="2" borderId="5" xfId="0" applyFont="1" applyFill="1" applyBorder="1" applyAlignment="1">
      <alignment horizontal="centerContinuous"/>
    </xf>
    <xf numFmtId="0" fontId="4" fillId="2" borderId="6" xfId="0" applyFont="1" applyFill="1" applyBorder="1" applyAlignment="1">
      <alignment horizontal="centerContinuous"/>
    </xf>
    <xf numFmtId="0" fontId="4" fillId="4" borderId="5" xfId="0" applyFont="1" applyFill="1" applyBorder="1" applyAlignment="1">
      <alignment horizontal="centerContinuous"/>
    </xf>
    <xf numFmtId="0" fontId="4" fillId="4" borderId="6" xfId="0" applyFont="1" applyFill="1" applyBorder="1" applyAlignment="1">
      <alignment horizontal="centerContinuous"/>
    </xf>
    <xf numFmtId="0" fontId="4" fillId="0" borderId="0" xfId="0" applyFont="1" applyAlignment="1">
      <alignment horizontal="left" vertical="center" wrapText="1"/>
    </xf>
    <xf numFmtId="0" fontId="3" fillId="2" borderId="16" xfId="0" applyFont="1" applyFill="1" applyBorder="1" applyAlignment="1">
      <alignment horizontal="centerContinuous" wrapText="1"/>
    </xf>
    <xf numFmtId="0" fontId="2" fillId="3" borderId="17" xfId="0" applyFont="1" applyFill="1" applyBorder="1" applyAlignment="1">
      <alignment horizontal="centerContinuous" vertical="top" wrapText="1"/>
    </xf>
    <xf numFmtId="0" fontId="2" fillId="3" borderId="11" xfId="0" applyFont="1" applyFill="1" applyBorder="1" applyAlignment="1">
      <alignment wrapText="1"/>
    </xf>
    <xf numFmtId="0" fontId="2" fillId="3" borderId="12" xfId="0" applyFont="1" applyFill="1" applyBorder="1" applyAlignment="1">
      <alignment wrapText="1"/>
    </xf>
    <xf numFmtId="10" fontId="3" fillId="2" borderId="16" xfId="0" applyNumberFormat="1" applyFont="1" applyFill="1" applyBorder="1" applyAlignment="1">
      <alignment horizontal="centerContinuous" vertical="center" wrapText="1"/>
    </xf>
    <xf numFmtId="0" fontId="3" fillId="2" borderId="16" xfId="0" applyFont="1" applyFill="1" applyBorder="1" applyAlignment="1">
      <alignment horizontal="centerContinuous" vertical="center" wrapText="1"/>
    </xf>
    <xf numFmtId="164" fontId="2" fillId="3" borderId="17" xfId="0" applyNumberFormat="1" applyFont="1" applyFill="1" applyBorder="1" applyAlignment="1">
      <alignment horizontal="centerContinuous" vertical="top" wrapText="1"/>
    </xf>
    <xf numFmtId="0" fontId="2" fillId="3" borderId="20" xfId="0" applyFont="1" applyFill="1" applyBorder="1" applyAlignment="1">
      <alignment wrapText="1"/>
    </xf>
    <xf numFmtId="0" fontId="2" fillId="3" borderId="21" xfId="0" applyFont="1" applyFill="1" applyBorder="1" applyAlignment="1">
      <alignment wrapText="1"/>
    </xf>
    <xf numFmtId="0" fontId="3" fillId="2" borderId="2" xfId="0" applyFont="1" applyFill="1" applyBorder="1" applyAlignment="1">
      <alignment horizontal="centerContinuous" vertical="center" wrapText="1"/>
    </xf>
    <xf numFmtId="0" fontId="3" fillId="2" borderId="5" xfId="0" applyFont="1" applyFill="1" applyBorder="1" applyAlignment="1">
      <alignment horizontal="centerContinuous" vertical="center" wrapText="1"/>
    </xf>
    <xf numFmtId="0" fontId="3" fillId="2" borderId="6" xfId="0" applyFont="1" applyFill="1" applyBorder="1" applyAlignment="1">
      <alignment horizontal="centerContinuous" vertical="center" wrapText="1"/>
    </xf>
    <xf numFmtId="0" fontId="2" fillId="3" borderId="0" xfId="0" applyFont="1" applyFill="1" applyBorder="1" applyAlignment="1">
      <alignment wrapText="1"/>
    </xf>
    <xf numFmtId="0" fontId="2" fillId="3" borderId="7" xfId="0" applyFont="1" applyFill="1" applyBorder="1" applyAlignment="1">
      <alignment wrapText="1"/>
    </xf>
    <xf numFmtId="10" fontId="2" fillId="3" borderId="17" xfId="0" applyNumberFormat="1" applyFont="1" applyFill="1" applyBorder="1" applyAlignment="1">
      <alignment horizontal="centerContinuous" vertical="top" wrapText="1"/>
    </xf>
    <xf numFmtId="165" fontId="2" fillId="3" borderId="17" xfId="0" applyNumberFormat="1" applyFont="1" applyFill="1" applyBorder="1" applyAlignment="1">
      <alignment horizontal="centerContinuous" vertical="top" wrapText="1"/>
    </xf>
    <xf numFmtId="165" fontId="2" fillId="3" borderId="22" xfId="0" applyNumberFormat="1" applyFont="1" applyFill="1" applyBorder="1" applyAlignment="1">
      <alignment horizontal="centerContinuous" wrapText="1"/>
    </xf>
    <xf numFmtId="165" fontId="2" fillId="3" borderId="23" xfId="0" applyNumberFormat="1" applyFont="1" applyFill="1" applyBorder="1" applyAlignment="1">
      <alignment horizontal="centerContinuous" wrapText="1"/>
    </xf>
    <xf numFmtId="0" fontId="2" fillId="3" borderId="18" xfId="0" applyFont="1" applyFill="1" applyBorder="1" applyAlignment="1">
      <alignment horizontal="centerContinuous" wrapText="1"/>
    </xf>
    <xf numFmtId="0" fontId="2" fillId="3" borderId="19" xfId="0" applyFont="1" applyFill="1" applyBorder="1" applyAlignment="1">
      <alignment horizontal="centerContinuous" wrapText="1"/>
    </xf>
    <xf numFmtId="0" fontId="2" fillId="3" borderId="22" xfId="0" applyFont="1" applyFill="1" applyBorder="1" applyAlignment="1">
      <alignment horizontal="centerContinuous" wrapText="1"/>
    </xf>
    <xf numFmtId="0" fontId="2" fillId="3" borderId="23" xfId="0" applyFont="1" applyFill="1" applyBorder="1" applyAlignment="1">
      <alignment horizontal="centerContinuous" wrapText="1"/>
    </xf>
    <xf numFmtId="0" fontId="4" fillId="0" borderId="5" xfId="0" applyFont="1" applyBorder="1" applyAlignment="1">
      <alignment vertical="center" wrapText="1"/>
    </xf>
    <xf numFmtId="0" fontId="4" fillId="0" borderId="25" xfId="0" applyFont="1" applyBorder="1"/>
    <xf numFmtId="164" fontId="4" fillId="0" borderId="26" xfId="0" applyNumberFormat="1" applyFont="1" applyBorder="1"/>
    <xf numFmtId="0" fontId="4" fillId="0" borderId="6" xfId="0" applyFont="1" applyBorder="1"/>
    <xf numFmtId="0" fontId="5" fillId="0" borderId="27" xfId="0" applyFont="1" applyBorder="1"/>
    <xf numFmtId="164" fontId="4" fillId="0" borderId="28" xfId="0" applyNumberFormat="1" applyFont="1" applyBorder="1"/>
    <xf numFmtId="0" fontId="5" fillId="0" borderId="29" xfId="0" applyFont="1" applyBorder="1"/>
    <xf numFmtId="0" fontId="4" fillId="0" borderId="30" xfId="0" applyFont="1" applyBorder="1"/>
    <xf numFmtId="0" fontId="2" fillId="2" borderId="5" xfId="0" applyFont="1" applyFill="1" applyBorder="1" applyAlignment="1">
      <alignment horizontal="centerContinuous" wrapText="1"/>
    </xf>
    <xf numFmtId="0" fontId="2" fillId="2" borderId="6" xfId="0" applyFont="1" applyFill="1" applyBorder="1" applyAlignment="1">
      <alignment horizontal="centerContinuous" wrapText="1"/>
    </xf>
    <xf numFmtId="0" fontId="2" fillId="3" borderId="31" xfId="0" applyFont="1" applyFill="1" applyBorder="1" applyAlignment="1">
      <alignment wrapText="1"/>
    </xf>
    <xf numFmtId="0" fontId="2" fillId="3" borderId="32" xfId="0" applyFont="1" applyFill="1" applyBorder="1" applyAlignment="1">
      <alignment wrapText="1"/>
    </xf>
    <xf numFmtId="0" fontId="2" fillId="3" borderId="31" xfId="0" applyFont="1" applyFill="1" applyBorder="1" applyAlignment="1">
      <alignment horizontal="right" wrapText="1"/>
    </xf>
    <xf numFmtId="0" fontId="2" fillId="3" borderId="32" xfId="0" applyFont="1" applyFill="1" applyBorder="1" applyAlignment="1">
      <alignment horizontal="right" wrapText="1"/>
    </xf>
    <xf numFmtId="0" fontId="5" fillId="0" borderId="0" xfId="0" applyFont="1" applyBorder="1" applyAlignment="1">
      <alignment horizontal="center" wrapText="1"/>
    </xf>
    <xf numFmtId="0" fontId="3" fillId="0" borderId="2" xfId="0" applyFont="1" applyFill="1" applyBorder="1" applyAlignment="1">
      <alignment horizontal="left" wrapText="1"/>
    </xf>
    <xf numFmtId="0" fontId="3" fillId="0" borderId="27" xfId="0" applyFont="1" applyFill="1" applyBorder="1" applyAlignment="1">
      <alignment horizontal="left" wrapText="1"/>
    </xf>
    <xf numFmtId="0" fontId="3" fillId="0" borderId="29" xfId="0" applyFont="1" applyFill="1" applyBorder="1" applyAlignment="1">
      <alignment horizontal="left" wrapText="1"/>
    </xf>
    <xf numFmtId="0" fontId="3" fillId="0" borderId="27" xfId="0" applyFont="1" applyFill="1" applyBorder="1" applyAlignment="1">
      <alignment horizontal="left" vertical="center" wrapText="1"/>
    </xf>
    <xf numFmtId="0" fontId="5" fillId="0" borderId="4" xfId="0" applyFont="1" applyBorder="1" applyAlignment="1">
      <alignment horizontal="left" wrapText="1"/>
    </xf>
    <xf numFmtId="0" fontId="4" fillId="0" borderId="9" xfId="0" applyFont="1" applyBorder="1" applyAlignment="1">
      <alignment horizontal="centerContinuous"/>
    </xf>
    <xf numFmtId="10" fontId="3" fillId="2" borderId="16" xfId="0" applyNumberFormat="1" applyFont="1" applyFill="1" applyBorder="1" applyAlignment="1">
      <alignment horizontal="centerContinuous" wrapText="1"/>
    </xf>
    <xf numFmtId="0" fontId="2" fillId="3" borderId="33" xfId="0" applyFont="1" applyFill="1" applyBorder="1" applyAlignment="1">
      <alignment wrapText="1"/>
    </xf>
    <xf numFmtId="0" fontId="5" fillId="0" borderId="4" xfId="0" applyFont="1" applyFill="1" applyBorder="1"/>
    <xf numFmtId="0" fontId="2" fillId="3" borderId="22" xfId="0" applyFont="1" applyFill="1" applyBorder="1" applyAlignment="1">
      <alignment wrapText="1"/>
    </xf>
    <xf numFmtId="0" fontId="2" fillId="3" borderId="23" xfId="0" applyFont="1" applyFill="1" applyBorder="1" applyAlignment="1">
      <alignment wrapText="1"/>
    </xf>
    <xf numFmtId="0" fontId="3" fillId="2" borderId="34" xfId="0" applyFont="1" applyFill="1" applyBorder="1" applyAlignment="1">
      <alignment horizontal="centerContinuous" vertical="center" wrapText="1"/>
    </xf>
    <xf numFmtId="0" fontId="3" fillId="2" borderId="34" xfId="0" applyFont="1" applyFill="1" applyBorder="1" applyAlignment="1">
      <alignment horizontal="centerContinuous" wrapText="1"/>
    </xf>
    <xf numFmtId="0" fontId="3" fillId="2" borderId="24" xfId="0" applyFont="1" applyFill="1" applyBorder="1" applyAlignment="1">
      <alignment horizontal="centerContinuous" wrapText="1"/>
    </xf>
    <xf numFmtId="164" fontId="2" fillId="3" borderId="0" xfId="0" applyNumberFormat="1" applyFont="1" applyFill="1" applyBorder="1" applyAlignment="1">
      <alignment horizontal="centerContinuous" vertical="top" wrapText="1"/>
    </xf>
    <xf numFmtId="0" fontId="2" fillId="3" borderId="35" xfId="0" applyFont="1" applyFill="1" applyBorder="1" applyAlignment="1">
      <alignment wrapText="1"/>
    </xf>
    <xf numFmtId="0" fontId="2" fillId="3" borderId="36" xfId="0" applyFont="1" applyFill="1" applyBorder="1" applyAlignment="1">
      <alignment wrapText="1"/>
    </xf>
    <xf numFmtId="0" fontId="2" fillId="3" borderId="8" xfId="0" applyFont="1" applyFill="1" applyBorder="1" applyAlignment="1">
      <alignment wrapText="1"/>
    </xf>
    <xf numFmtId="0" fontId="2" fillId="3" borderId="9" xfId="0" applyFont="1" applyFill="1" applyBorder="1" applyAlignment="1">
      <alignment wrapText="1"/>
    </xf>
    <xf numFmtId="0" fontId="2" fillId="4" borderId="2" xfId="0" applyFont="1" applyFill="1" applyBorder="1" applyAlignment="1">
      <alignment horizontal="centerContinuous" wrapText="1"/>
    </xf>
    <xf numFmtId="0" fontId="4" fillId="0" borderId="3" xfId="0" applyFont="1" applyFill="1"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10" fontId="2" fillId="3" borderId="4" xfId="0" applyNumberFormat="1" applyFont="1" applyFill="1" applyBorder="1" applyAlignment="1">
      <alignment horizontal="centerContinuous" vertical="top" wrapText="1"/>
    </xf>
    <xf numFmtId="0" fontId="2" fillId="3" borderId="8" xfId="0" applyFont="1" applyFill="1" applyBorder="1" applyAlignment="1">
      <alignment horizontal="centerContinuous" wrapText="1"/>
    </xf>
    <xf numFmtId="0" fontId="2" fillId="3" borderId="9" xfId="0" applyFont="1" applyFill="1" applyBorder="1" applyAlignment="1">
      <alignment horizontal="centerContinuous" wrapText="1"/>
    </xf>
    <xf numFmtId="0" fontId="2" fillId="2" borderId="16" xfId="0" applyFont="1" applyFill="1" applyBorder="1" applyAlignment="1">
      <alignment horizontal="centerContinuous" wrapText="1"/>
    </xf>
    <xf numFmtId="0" fontId="4" fillId="0" borderId="2" xfId="0" applyFont="1" applyBorder="1"/>
    <xf numFmtId="0" fontId="4" fillId="0" borderId="29" xfId="0" applyFont="1" applyBorder="1"/>
    <xf numFmtId="0" fontId="4" fillId="0" borderId="27" xfId="0" applyFont="1" applyBorder="1"/>
    <xf numFmtId="0" fontId="4" fillId="0" borderId="37" xfId="0" applyFont="1" applyBorder="1"/>
    <xf numFmtId="0" fontId="2" fillId="5" borderId="38" xfId="0" applyFont="1" applyFill="1" applyBorder="1" applyAlignment="1">
      <alignment vertical="top" wrapText="1"/>
    </xf>
    <xf numFmtId="0" fontId="4" fillId="0" borderId="39" xfId="0" applyFont="1" applyBorder="1"/>
    <xf numFmtId="0" fontId="2" fillId="3" borderId="15" xfId="0" applyFont="1" applyFill="1" applyBorder="1" applyAlignment="1">
      <alignment horizontal="centerContinuous" wrapText="1"/>
    </xf>
    <xf numFmtId="0" fontId="2" fillId="4" borderId="16" xfId="0" applyFont="1" applyFill="1" applyBorder="1" applyAlignment="1">
      <alignment horizontal="centerContinuous" wrapText="1"/>
    </xf>
    <xf numFmtId="0" fontId="4" fillId="0" borderId="5" xfId="0" applyFont="1" applyFill="1" applyBorder="1"/>
    <xf numFmtId="0" fontId="4" fillId="0" borderId="6" xfId="0" applyFont="1" applyFill="1" applyBorder="1"/>
    <xf numFmtId="0" fontId="4" fillId="0" borderId="0" xfId="0" applyFont="1" applyFill="1" applyBorder="1"/>
    <xf numFmtId="0" fontId="4" fillId="0" borderId="7" xfId="0" applyFont="1" applyFill="1" applyBorder="1"/>
    <xf numFmtId="0" fontId="7" fillId="0" borderId="0" xfId="0" applyFont="1" applyAlignment="1">
      <alignment horizontal="centerContinuous"/>
    </xf>
    <xf numFmtId="0" fontId="5" fillId="0" borderId="2" xfId="0" applyFont="1" applyFill="1" applyBorder="1"/>
    <xf numFmtId="0" fontId="4" fillId="0" borderId="27" xfId="0" applyFont="1" applyFill="1" applyBorder="1"/>
    <xf numFmtId="164" fontId="4" fillId="0" borderId="26" xfId="0" applyNumberFormat="1" applyFont="1" applyFill="1" applyBorder="1"/>
    <xf numFmtId="164" fontId="4" fillId="0" borderId="28" xfId="0" applyNumberFormat="1" applyFont="1" applyFill="1" applyBorder="1"/>
    <xf numFmtId="0" fontId="5" fillId="0" borderId="3" xfId="0" applyFont="1" applyFill="1" applyBorder="1"/>
    <xf numFmtId="0" fontId="5" fillId="0" borderId="27" xfId="0" applyFont="1" applyFill="1" applyBorder="1"/>
    <xf numFmtId="164" fontId="4" fillId="0" borderId="8" xfId="0" applyNumberFormat="1" applyFont="1" applyFill="1" applyBorder="1"/>
    <xf numFmtId="164" fontId="4" fillId="0" borderId="9" xfId="0" applyNumberFormat="1" applyFont="1" applyFill="1" applyBorder="1"/>
    <xf numFmtId="164" fontId="4" fillId="0" borderId="0" xfId="0" applyNumberFormat="1" applyFont="1" applyBorder="1"/>
    <xf numFmtId="0" fontId="4" fillId="0" borderId="18" xfId="0" applyFont="1" applyBorder="1" applyAlignment="1">
      <alignment horizontal="centerContinuous"/>
    </xf>
    <xf numFmtId="0" fontId="4" fillId="0" borderId="19" xfId="0" applyFont="1" applyBorder="1" applyAlignment="1">
      <alignment horizontal="centerContinuous"/>
    </xf>
    <xf numFmtId="0" fontId="4" fillId="0" borderId="17" xfId="0" applyFont="1" applyBorder="1"/>
    <xf numFmtId="0" fontId="4" fillId="0" borderId="5" xfId="0" applyNumberFormat="1" applyFont="1" applyBorder="1"/>
    <xf numFmtId="0" fontId="4" fillId="0" borderId="6" xfId="0" applyNumberFormat="1" applyFont="1" applyBorder="1"/>
    <xf numFmtId="0" fontId="4" fillId="0" borderId="25" xfId="0" applyNumberFormat="1" applyFont="1" applyBorder="1"/>
    <xf numFmtId="0" fontId="4" fillId="0" borderId="30" xfId="0" applyNumberFormat="1" applyFont="1" applyBorder="1"/>
    <xf numFmtId="164" fontId="4" fillId="0" borderId="0" xfId="0" applyNumberFormat="1" applyFont="1"/>
    <xf numFmtId="164" fontId="4" fillId="0" borderId="18" xfId="0" applyNumberFormat="1" applyFont="1" applyBorder="1" applyAlignment="1">
      <alignment horizontal="centerContinuous"/>
    </xf>
    <xf numFmtId="164" fontId="4" fillId="0" borderId="19" xfId="0" applyNumberFormat="1" applyFont="1" applyBorder="1" applyAlignment="1">
      <alignment horizontal="centerContinuous"/>
    </xf>
    <xf numFmtId="164" fontId="4" fillId="0" borderId="0" xfId="0" applyNumberFormat="1" applyFont="1" applyBorder="1" applyAlignment="1">
      <alignment horizontal="centerContinuous"/>
    </xf>
    <xf numFmtId="0" fontId="8" fillId="0" borderId="0" xfId="0" applyFont="1" applyAlignment="1">
      <alignment horizontal="left"/>
    </xf>
    <xf numFmtId="0" fontId="7" fillId="0" borderId="0" xfId="0" applyFont="1"/>
    <xf numFmtId="10" fontId="4" fillId="0" borderId="0" xfId="0" applyNumberFormat="1" applyFont="1" applyBorder="1" applyAlignment="1">
      <alignment horizontal="centerContinuous"/>
    </xf>
    <xf numFmtId="0" fontId="8" fillId="0" borderId="0" xfId="0" applyFont="1"/>
    <xf numFmtId="0" fontId="6" fillId="0" borderId="0" xfId="0" applyFont="1" applyAlignment="1">
      <alignment horizontal="left" vertical="center"/>
    </xf>
    <xf numFmtId="164" fontId="4" fillId="0" borderId="7" xfId="0" applyNumberFormat="1" applyFont="1" applyBorder="1"/>
    <xf numFmtId="0" fontId="4" fillId="0" borderId="25" xfId="0" applyFont="1" applyFill="1" applyBorder="1"/>
    <xf numFmtId="0" fontId="4" fillId="0" borderId="30" xfId="0" applyFont="1" applyFill="1" applyBorder="1"/>
    <xf numFmtId="0" fontId="4" fillId="0" borderId="8" xfId="0" applyFont="1" applyFill="1" applyBorder="1"/>
    <xf numFmtId="0" fontId="4" fillId="0" borderId="9" xfId="0" applyFont="1" applyFill="1" applyBorder="1"/>
    <xf numFmtId="0" fontId="4" fillId="0" borderId="8" xfId="0" applyFont="1" applyBorder="1" applyAlignment="1">
      <alignment vertical="center" wrapText="1"/>
    </xf>
    <xf numFmtId="0" fontId="8" fillId="0" borderId="0" xfId="0" applyFont="1" applyBorder="1"/>
    <xf numFmtId="0" fontId="0" fillId="0" borderId="0" xfId="0" applyFont="1"/>
    <xf numFmtId="0" fontId="0" fillId="0" borderId="0" xfId="0" applyFont="1" applyAlignment="1">
      <alignment horizontal="centerContinuous"/>
    </xf>
    <xf numFmtId="0" fontId="10" fillId="0" borderId="0" xfId="1" applyFont="1"/>
    <xf numFmtId="0" fontId="4" fillId="0" borderId="0" xfId="0" applyFont="1" applyAlignment="1">
      <alignment vertical="center"/>
    </xf>
    <xf numFmtId="0" fontId="11" fillId="0" borderId="0" xfId="0" applyFont="1" applyFill="1" applyBorder="1" applyAlignment="1">
      <alignment vertical="center"/>
    </xf>
    <xf numFmtId="0" fontId="7" fillId="0" borderId="40" xfId="0" applyFont="1" applyBorder="1" applyAlignment="1">
      <alignment horizontal="right" vertical="center"/>
    </xf>
    <xf numFmtId="0" fontId="7" fillId="0" borderId="41" xfId="0" applyFont="1" applyFill="1" applyBorder="1" applyAlignment="1">
      <alignment vertical="center"/>
    </xf>
    <xf numFmtId="0" fontId="7" fillId="0" borderId="42" xfId="0" applyFont="1" applyBorder="1" applyAlignment="1">
      <alignment horizontal="right" vertical="center"/>
    </xf>
    <xf numFmtId="0" fontId="7" fillId="0" borderId="43" xfId="0" applyFont="1" applyFill="1" applyBorder="1" applyAlignment="1">
      <alignment vertical="center"/>
    </xf>
    <xf numFmtId="0" fontId="7" fillId="0" borderId="44" xfId="0" applyFont="1" applyBorder="1" applyAlignment="1">
      <alignment horizontal="right" vertical="center"/>
    </xf>
    <xf numFmtId="0" fontId="7" fillId="0" borderId="45" xfId="0" applyFont="1" applyBorder="1" applyAlignment="1">
      <alignment horizontal="right" vertical="center"/>
    </xf>
    <xf numFmtId="0" fontId="7" fillId="0" borderId="40" xfId="0" applyFont="1" applyBorder="1" applyAlignment="1">
      <alignment horizontal="right" vertical="center" wrapText="1"/>
    </xf>
    <xf numFmtId="0" fontId="4" fillId="0" borderId="41" xfId="0" applyFont="1" applyBorder="1" applyAlignment="1">
      <alignment horizontal="left" vertical="center" wrapText="1"/>
    </xf>
    <xf numFmtId="0" fontId="7" fillId="0" borderId="42" xfId="0" applyFont="1" applyBorder="1" applyAlignment="1">
      <alignment horizontal="right" vertical="center" wrapText="1"/>
    </xf>
    <xf numFmtId="0" fontId="4" fillId="0" borderId="43" xfId="0" applyFont="1" applyBorder="1" applyAlignment="1">
      <alignment horizontal="left" vertical="center" wrapText="1"/>
    </xf>
    <xf numFmtId="0" fontId="7" fillId="0" borderId="44" xfId="0" applyFont="1" applyBorder="1" applyAlignment="1">
      <alignment horizontal="right" vertical="center" wrapText="1"/>
    </xf>
    <xf numFmtId="0" fontId="7" fillId="0" borderId="45" xfId="0" applyFont="1" applyBorder="1" applyAlignment="1">
      <alignment horizontal="right" vertical="center" wrapText="1"/>
    </xf>
    <xf numFmtId="0" fontId="4" fillId="0" borderId="46" xfId="0" applyFont="1" applyBorder="1" applyAlignment="1">
      <alignment horizontal="left" vertical="center" wrapText="1"/>
    </xf>
    <xf numFmtId="0" fontId="7" fillId="0" borderId="47" xfId="0" applyFont="1" applyBorder="1" applyAlignment="1">
      <alignment horizontal="right" vertical="center" wrapText="1"/>
    </xf>
    <xf numFmtId="0" fontId="7" fillId="0" borderId="48" xfId="0" applyFont="1" applyBorder="1" applyAlignment="1">
      <alignment horizontal="right" vertical="center" wrapText="1"/>
    </xf>
    <xf numFmtId="0" fontId="7" fillId="6" borderId="49" xfId="0" applyFont="1" applyFill="1" applyBorder="1" applyAlignment="1">
      <alignment vertical="center" wrapText="1"/>
    </xf>
    <xf numFmtId="0" fontId="7" fillId="6" borderId="50" xfId="0" applyFont="1" applyFill="1" applyBorder="1" applyAlignment="1">
      <alignment vertical="center" wrapText="1"/>
    </xf>
    <xf numFmtId="0" fontId="7" fillId="6" borderId="51" xfId="0" applyFont="1" applyFill="1" applyBorder="1" applyAlignment="1">
      <alignment vertical="center" wrapText="1"/>
    </xf>
    <xf numFmtId="0" fontId="7" fillId="0" borderId="46" xfId="0" applyFont="1" applyFill="1" applyBorder="1" applyAlignment="1">
      <alignment vertical="center"/>
    </xf>
    <xf numFmtId="0" fontId="7" fillId="0" borderId="47" xfId="0" applyFont="1" applyBorder="1" applyAlignment="1">
      <alignment horizontal="right" vertical="center"/>
    </xf>
    <xf numFmtId="0" fontId="7" fillId="0" borderId="48" xfId="0" applyFont="1" applyBorder="1" applyAlignment="1">
      <alignment horizontal="right" vertical="center"/>
    </xf>
    <xf numFmtId="0" fontId="7" fillId="6" borderId="49" xfId="0" applyFont="1" applyFill="1" applyBorder="1" applyAlignment="1">
      <alignment vertical="center"/>
    </xf>
    <xf numFmtId="0" fontId="7" fillId="6" borderId="50" xfId="0" applyFont="1" applyFill="1" applyBorder="1" applyAlignment="1">
      <alignment vertical="center"/>
    </xf>
    <xf numFmtId="0" fontId="7" fillId="6" borderId="51" xfId="0" applyFont="1" applyFill="1" applyBorder="1" applyAlignment="1">
      <alignment vertical="center"/>
    </xf>
    <xf numFmtId="0" fontId="0" fillId="0" borderId="0" xfId="0" applyFont="1" applyAlignment="1">
      <alignment wrapText="1"/>
    </xf>
    <xf numFmtId="0" fontId="0" fillId="0" borderId="0" xfId="0" applyFont="1" applyBorder="1" applyAlignment="1">
      <alignment wrapText="1"/>
    </xf>
    <xf numFmtId="0" fontId="9" fillId="0" borderId="0" xfId="1" applyFont="1"/>
    <xf numFmtId="0" fontId="9" fillId="0" borderId="0" xfId="1" applyFont="1" applyAlignment="1">
      <alignment horizontal="left" vertical="center"/>
    </xf>
    <xf numFmtId="0" fontId="9" fillId="0" borderId="0" xfId="1" applyFont="1" applyAlignment="1">
      <alignment horizontal="left"/>
    </xf>
    <xf numFmtId="0" fontId="9" fillId="0" borderId="0" xfId="1" applyFont="1" applyBorder="1"/>
    <xf numFmtId="0" fontId="12" fillId="0" borderId="0" xfId="0" applyFont="1" applyFill="1" applyBorder="1" applyAlignment="1">
      <alignment horizontal="left" vertical="center" wrapText="1"/>
    </xf>
    <xf numFmtId="0" fontId="0" fillId="0" borderId="0" xfId="0" applyFont="1" applyFill="1" applyBorder="1" applyAlignment="1">
      <alignment wrapText="1"/>
    </xf>
    <xf numFmtId="0" fontId="2" fillId="9" borderId="6" xfId="0" applyFont="1" applyFill="1" applyBorder="1" applyAlignment="1">
      <alignment horizontal="centerContinuous" wrapText="1"/>
    </xf>
    <xf numFmtId="0" fontId="3" fillId="9" borderId="16" xfId="0" applyFont="1" applyFill="1" applyBorder="1" applyAlignment="1">
      <alignment horizontal="centerContinuous" wrapText="1"/>
    </xf>
    <xf numFmtId="0" fontId="3" fillId="2" borderId="6" xfId="0" applyFont="1" applyFill="1" applyBorder="1" applyAlignment="1">
      <alignment horizontal="centerContinuous" wrapText="1"/>
    </xf>
    <xf numFmtId="0" fontId="3" fillId="9" borderId="16" xfId="0" applyFont="1" applyFill="1" applyBorder="1" applyAlignment="1">
      <alignment horizontal="centerContinuous" vertical="center" wrapText="1"/>
    </xf>
    <xf numFmtId="0" fontId="2" fillId="10" borderId="5" xfId="0" applyFont="1" applyFill="1" applyBorder="1" applyAlignment="1">
      <alignment horizontal="centerContinuous" wrapText="1"/>
    </xf>
    <xf numFmtId="0" fontId="2" fillId="10" borderId="6" xfId="0" applyFont="1" applyFill="1" applyBorder="1" applyAlignment="1">
      <alignment horizontal="centerContinuous" wrapText="1"/>
    </xf>
    <xf numFmtId="0" fontId="3" fillId="8" borderId="16" xfId="0" applyFont="1" applyFill="1" applyBorder="1" applyAlignment="1">
      <alignment horizontal="centerContinuous" vertical="center" wrapText="1"/>
    </xf>
    <xf numFmtId="0" fontId="2" fillId="8" borderId="5" xfId="0" applyFont="1" applyFill="1" applyBorder="1" applyAlignment="1">
      <alignment horizontal="centerContinuous" wrapText="1"/>
    </xf>
    <xf numFmtId="0" fontId="2" fillId="8" borderId="6" xfId="0" applyFont="1" applyFill="1" applyBorder="1" applyAlignment="1">
      <alignment horizontal="centerContinuous" wrapText="1"/>
    </xf>
    <xf numFmtId="0" fontId="4" fillId="8" borderId="5" xfId="0" applyFont="1" applyFill="1" applyBorder="1" applyAlignment="1">
      <alignment horizontal="centerContinuous"/>
    </xf>
    <xf numFmtId="0" fontId="4" fillId="8" borderId="6" xfId="0" applyFont="1" applyFill="1" applyBorder="1" applyAlignment="1">
      <alignment horizontal="centerContinuous"/>
    </xf>
    <xf numFmtId="0" fontId="3" fillId="4" borderId="2" xfId="0" applyFont="1" applyFill="1" applyBorder="1" applyAlignment="1">
      <alignment horizontal="centerContinuous" wrapText="1"/>
    </xf>
    <xf numFmtId="0" fontId="3" fillId="11" borderId="2" xfId="0" applyFont="1" applyFill="1" applyBorder="1" applyAlignment="1">
      <alignment horizontal="centerContinuous" wrapText="1"/>
    </xf>
    <xf numFmtId="0" fontId="3" fillId="2" borderId="2" xfId="0" applyFont="1" applyFill="1" applyBorder="1" applyAlignment="1">
      <alignment horizontal="centerContinuous" wrapText="1"/>
    </xf>
    <xf numFmtId="0" fontId="2" fillId="4" borderId="5" xfId="0" applyFont="1" applyFill="1" applyBorder="1" applyAlignment="1">
      <alignment horizontal="centerContinuous" wrapText="1"/>
    </xf>
    <xf numFmtId="0" fontId="2" fillId="4" borderId="6" xfId="0" applyFont="1" applyFill="1" applyBorder="1" applyAlignment="1">
      <alignment horizontal="centerContinuous" wrapText="1"/>
    </xf>
    <xf numFmtId="0" fontId="3" fillId="10" borderId="2" xfId="0" applyFont="1" applyFill="1" applyBorder="1" applyAlignment="1">
      <alignment horizontal="centerContinuous" wrapText="1"/>
    </xf>
    <xf numFmtId="0" fontId="3" fillId="2" borderId="5" xfId="0" applyFont="1" applyFill="1" applyBorder="1" applyAlignment="1">
      <alignment horizontal="centerContinuous" wrapText="1"/>
    </xf>
    <xf numFmtId="0" fontId="3" fillId="4" borderId="2" xfId="0" applyFont="1" applyFill="1" applyBorder="1" applyAlignment="1">
      <alignment horizontal="centerContinuous" vertical="center" wrapText="1"/>
    </xf>
    <xf numFmtId="0" fontId="3" fillId="11" borderId="2" xfId="0" applyFont="1" applyFill="1" applyBorder="1" applyAlignment="1">
      <alignment horizontal="centerContinuous" vertical="center" wrapText="1"/>
    </xf>
    <xf numFmtId="0" fontId="2" fillId="3" borderId="4" xfId="0" applyFont="1" applyFill="1" applyBorder="1" applyAlignment="1">
      <alignment horizontal="centerContinuous" vertical="center" wrapText="1"/>
    </xf>
    <xf numFmtId="0" fontId="12" fillId="2" borderId="0" xfId="0" applyFont="1" applyFill="1" applyBorder="1" applyAlignment="1">
      <alignment horizontal="left" vertical="center" wrapText="1" indent="1"/>
    </xf>
    <xf numFmtId="0" fontId="0" fillId="7" borderId="0" xfId="0" applyFont="1" applyFill="1" applyBorder="1" applyAlignment="1">
      <alignment horizontal="left" vertical="center" wrapText="1" indent="1"/>
    </xf>
    <xf numFmtId="0" fontId="0" fillId="8" borderId="0" xfId="0" applyFont="1" applyFill="1" applyBorder="1" applyAlignment="1">
      <alignment horizontal="left" vertical="center" wrapText="1" indent="1"/>
    </xf>
    <xf numFmtId="10" fontId="3" fillId="7" borderId="16" xfId="0" applyNumberFormat="1" applyFont="1" applyFill="1" applyBorder="1" applyAlignment="1">
      <alignment horizontal="centerContinuous" vertical="center" wrapText="1"/>
    </xf>
    <xf numFmtId="10" fontId="3" fillId="7" borderId="11" xfId="0" applyNumberFormat="1" applyFont="1" applyFill="1" applyBorder="1" applyAlignment="1">
      <alignment horizontal="centerContinuous" wrapText="1"/>
    </xf>
    <xf numFmtId="10" fontId="3" fillId="7" borderId="12" xfId="0" applyNumberFormat="1" applyFont="1" applyFill="1" applyBorder="1" applyAlignment="1">
      <alignment horizontal="centerContinuous" wrapText="1"/>
    </xf>
  </cellXfs>
  <cellStyles count="2">
    <cellStyle name="Hyperlink" xfId="1" builtinId="8"/>
    <cellStyle name="Normal" xfId="0" builtinId="0"/>
  </cellStyles>
  <dxfs count="0"/>
  <tableStyles count="0" defaultTableStyle="TableStyleMedium2" defaultPivotStyle="PivotStyleLight16"/>
  <colors>
    <mruColors>
      <color rgb="FFFFCCCC"/>
      <color rgb="FFCCFFCC"/>
      <color rgb="FFCCECFF"/>
      <color rgb="FFFFCC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9BFB2-FECF-4F04-8353-07EF1CF37113}">
  <dimension ref="A1:C29"/>
  <sheetViews>
    <sheetView showGridLines="0" workbookViewId="0">
      <selection activeCell="A16" sqref="A16"/>
    </sheetView>
  </sheetViews>
  <sheetFormatPr defaultColWidth="8.796875" defaultRowHeight="14.25" x14ac:dyDescent="0.45"/>
  <cols>
    <col min="1" max="1" width="150.796875" style="157" customWidth="1"/>
    <col min="2" max="5" width="25.59765625" style="157" customWidth="1"/>
    <col min="6" max="16384" width="8.796875" style="157"/>
  </cols>
  <sheetData>
    <row r="1" spans="1:3" x14ac:dyDescent="0.45">
      <c r="A1" s="1" t="s">
        <v>326</v>
      </c>
    </row>
    <row r="2" spans="1:3" x14ac:dyDescent="0.45">
      <c r="A2" s="158"/>
      <c r="B2" s="158"/>
      <c r="C2" s="158"/>
    </row>
    <row r="3" spans="1:3" x14ac:dyDescent="0.45">
      <c r="A3" s="1" t="s">
        <v>325</v>
      </c>
    </row>
    <row r="4" spans="1:3" x14ac:dyDescent="0.45">
      <c r="A4" s="188" t="s">
        <v>355</v>
      </c>
    </row>
    <row r="5" spans="1:3" x14ac:dyDescent="0.45">
      <c r="A5" s="189" t="s">
        <v>234</v>
      </c>
    </row>
    <row r="6" spans="1:3" x14ac:dyDescent="0.45">
      <c r="A6" s="190" t="s">
        <v>329</v>
      </c>
    </row>
    <row r="7" spans="1:3" x14ac:dyDescent="0.45">
      <c r="A7" s="188" t="s">
        <v>336</v>
      </c>
    </row>
    <row r="8" spans="1:3" x14ac:dyDescent="0.45">
      <c r="A8" s="189" t="s">
        <v>331</v>
      </c>
    </row>
    <row r="9" spans="1:3" x14ac:dyDescent="0.45">
      <c r="A9" s="188" t="s">
        <v>332</v>
      </c>
    </row>
    <row r="10" spans="1:3" x14ac:dyDescent="0.45">
      <c r="A10" s="188" t="s">
        <v>333</v>
      </c>
    </row>
    <row r="11" spans="1:3" x14ac:dyDescent="0.45">
      <c r="A11" s="188" t="s">
        <v>337</v>
      </c>
    </row>
    <row r="12" spans="1:3" x14ac:dyDescent="0.45">
      <c r="A12" s="191" t="s">
        <v>335</v>
      </c>
    </row>
    <row r="13" spans="1:3" x14ac:dyDescent="0.45">
      <c r="A13" s="191" t="s">
        <v>328</v>
      </c>
    </row>
    <row r="15" spans="1:3" x14ac:dyDescent="0.45">
      <c r="A15" s="1" t="s">
        <v>357</v>
      </c>
    </row>
    <row r="16" spans="1:3" ht="242.25" x14ac:dyDescent="0.45">
      <c r="A16" s="186" t="s">
        <v>360</v>
      </c>
    </row>
    <row r="17" spans="1:1" ht="10.050000000000001" customHeight="1" x14ac:dyDescent="0.45">
      <c r="A17" s="187"/>
    </row>
    <row r="18" spans="1:1" x14ac:dyDescent="0.45">
      <c r="A18" s="215" t="s">
        <v>358</v>
      </c>
    </row>
    <row r="19" spans="1:1" ht="10.050000000000001" customHeight="1" x14ac:dyDescent="0.45">
      <c r="A19" s="192"/>
    </row>
    <row r="20" spans="1:1" ht="28.5" x14ac:dyDescent="0.45">
      <c r="A20" s="216" t="s">
        <v>359</v>
      </c>
    </row>
    <row r="21" spans="1:1" ht="10.050000000000001" customHeight="1" x14ac:dyDescent="0.45">
      <c r="A21" s="193"/>
    </row>
    <row r="22" spans="1:1" x14ac:dyDescent="0.45">
      <c r="A22" s="217" t="s">
        <v>362</v>
      </c>
    </row>
    <row r="23" spans="1:1" x14ac:dyDescent="0.45">
      <c r="A23" s="186"/>
    </row>
    <row r="24" spans="1:1" x14ac:dyDescent="0.45">
      <c r="A24" s="186"/>
    </row>
    <row r="25" spans="1:1" x14ac:dyDescent="0.45">
      <c r="A25" s="186"/>
    </row>
    <row r="26" spans="1:1" x14ac:dyDescent="0.45">
      <c r="A26" s="186"/>
    </row>
    <row r="27" spans="1:1" x14ac:dyDescent="0.45">
      <c r="A27" s="186"/>
    </row>
    <row r="28" spans="1:1" x14ac:dyDescent="0.45">
      <c r="A28" s="186"/>
    </row>
    <row r="29" spans="1:1" x14ac:dyDescent="0.45">
      <c r="A29" s="186"/>
    </row>
  </sheetData>
  <hyperlinks>
    <hyperlink ref="A5" location="'Module 1'!A1" display="Module 1: Stronger requirements for multi-occupied high-rise residential buildings" xr:uid="{4EFDAA25-B098-4BD9-8D04-87A67075F85F}"/>
    <hyperlink ref="A6" location="'Module 2'!A1" display="Module 2: Duties in occupation " xr:uid="{22A7F34E-B69A-4225-B945-F8304C91F1FF}"/>
    <hyperlink ref="A7" location="'Module 3'!A1" display="Module 3: Duties that run throughout a building’s life cycle " xr:uid="{085CE94A-4886-4B16-A409-F60A1E564792}"/>
    <hyperlink ref="A8" location="'Module 4'!A1" display="Module 4: Residents at the heart of a new regulatory system " xr:uid="{65502E63-4C7D-41F4-A205-BC036E714826}"/>
    <hyperlink ref="A9" location="'Module 5'!A1" display="Module 5: Regulation and oversight " xr:uid="{258AB60F-8D0A-4F66-9755-8BD24B445332}"/>
    <hyperlink ref="A10" location="'Module 6'!A1" display="Module 6: Oversight of competence " xr:uid="{FB955CE2-F64B-436C-9EE8-5485C667BBC9}"/>
    <hyperlink ref="A11" location="'Module 7'!A1" display="Module 7: Establishing roles and responsibilities " xr:uid="{E1BF2876-45D8-4F8F-8632-B30DB0D40CEB}"/>
    <hyperlink ref="A12" location="'Module 8'!A1" display="Module 8: Strengthening national construction products oversight " xr:uid="{9E3CB3B7-D676-4AC9-8E07-A1FB5F759C83}"/>
    <hyperlink ref="A13" location="'Module 9'!A1" display="Module 9: Duty holder roles and responsibilities in design and construction " xr:uid="{AF62593B-2F1E-42B4-A499-CD7CBD0B8C37}"/>
    <hyperlink ref="A4" location="'Response counts'!A1" display="Response counts" xr:uid="{92A4F5CE-78EA-4DB1-96B1-837BE4FF8066}"/>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F2B18-B078-4B1F-8E3B-B0CEE87E3BE3}">
  <dimension ref="A1:N64"/>
  <sheetViews>
    <sheetView workbookViewId="0"/>
  </sheetViews>
  <sheetFormatPr defaultColWidth="8.796875" defaultRowHeight="12.75" x14ac:dyDescent="0.35"/>
  <cols>
    <col min="1" max="1" width="13.53125" style="34" customWidth="1"/>
    <col min="2" max="4" width="11.796875" style="34" customWidth="1"/>
    <col min="5" max="5" width="8.796875" style="34"/>
    <col min="6" max="9" width="11.796875" style="34" customWidth="1"/>
    <col min="10" max="10" width="8.796875" style="34"/>
    <col min="11" max="14" width="11.796875" style="34" customWidth="1"/>
    <col min="15" max="16384" width="8.796875" style="34"/>
  </cols>
  <sheetData>
    <row r="1" spans="1:14" ht="14.2" customHeight="1" x14ac:dyDescent="0.4">
      <c r="A1" s="156" t="s">
        <v>335</v>
      </c>
      <c r="B1" s="38"/>
      <c r="C1" s="38"/>
      <c r="D1" s="38"/>
      <c r="N1" s="159" t="s">
        <v>327</v>
      </c>
    </row>
    <row r="2" spans="1:14" ht="14.2" customHeight="1" thickBot="1" x14ac:dyDescent="0.4">
      <c r="A2" s="105"/>
      <c r="B2" s="38"/>
      <c r="C2" s="38"/>
      <c r="D2" s="38"/>
    </row>
    <row r="3" spans="1:14" ht="52.5" x14ac:dyDescent="0.4">
      <c r="A3" s="205" t="s">
        <v>119</v>
      </c>
      <c r="B3" s="77"/>
      <c r="C3" s="77"/>
      <c r="D3" s="78"/>
      <c r="F3" s="205" t="s">
        <v>120</v>
      </c>
      <c r="G3" s="42"/>
      <c r="H3" s="42"/>
      <c r="I3" s="43"/>
      <c r="K3" s="212" t="s">
        <v>121</v>
      </c>
      <c r="L3" s="103"/>
      <c r="M3" s="103"/>
      <c r="N3" s="103"/>
    </row>
    <row r="4" spans="1:14" ht="13.15" thickBot="1" x14ac:dyDescent="0.4">
      <c r="A4" s="40"/>
      <c r="B4" s="101" t="s">
        <v>1</v>
      </c>
      <c r="C4" s="101" t="s">
        <v>2</v>
      </c>
      <c r="D4" s="102" t="s">
        <v>3</v>
      </c>
      <c r="F4" s="41"/>
      <c r="G4" s="101" t="s">
        <v>1</v>
      </c>
      <c r="H4" s="101" t="s">
        <v>2</v>
      </c>
      <c r="I4" s="102" t="s">
        <v>3</v>
      </c>
      <c r="K4" s="104"/>
      <c r="L4" s="59" t="s">
        <v>1</v>
      </c>
      <c r="M4" s="59" t="s">
        <v>2</v>
      </c>
      <c r="N4" s="60" t="s">
        <v>3</v>
      </c>
    </row>
    <row r="5" spans="1:14" ht="13.5" thickBot="1" x14ac:dyDescent="0.45">
      <c r="A5" s="23" t="s">
        <v>159</v>
      </c>
      <c r="B5" s="32">
        <v>207</v>
      </c>
      <c r="C5" s="32">
        <v>96</v>
      </c>
      <c r="D5" s="72">
        <v>303</v>
      </c>
      <c r="F5" s="23" t="s">
        <v>159</v>
      </c>
      <c r="G5" s="32">
        <v>216</v>
      </c>
      <c r="H5" s="32">
        <v>101</v>
      </c>
      <c r="I5" s="72">
        <v>317</v>
      </c>
      <c r="K5" s="25" t="s">
        <v>122</v>
      </c>
      <c r="L5" s="155"/>
      <c r="M5" s="155"/>
      <c r="N5" s="31"/>
    </row>
    <row r="6" spans="1:14" ht="13.15" x14ac:dyDescent="0.4">
      <c r="A6" s="73" t="s">
        <v>160</v>
      </c>
      <c r="B6" s="71">
        <f>B5/B9</f>
        <v>0.90789473684210531</v>
      </c>
      <c r="C6" s="71">
        <f t="shared" ref="C6:D6" si="0">C5/C9</f>
        <v>0.95049504950495045</v>
      </c>
      <c r="D6" s="74">
        <f t="shared" si="0"/>
        <v>0.92097264437689974</v>
      </c>
      <c r="F6" s="73" t="s">
        <v>160</v>
      </c>
      <c r="G6" s="71">
        <f>G5/G9</f>
        <v>0.91914893617021276</v>
      </c>
      <c r="H6" s="71">
        <f t="shared" ref="H6" si="1">H5/H9</f>
        <v>0.94392523364485981</v>
      </c>
      <c r="I6" s="74">
        <f t="shared" ref="I6" si="2">I5/I9</f>
        <v>0.92690058479532167</v>
      </c>
      <c r="K6" s="33"/>
      <c r="L6" s="106"/>
      <c r="M6" s="106"/>
    </row>
    <row r="7" spans="1:14" ht="13.15" x14ac:dyDescent="0.4">
      <c r="A7" s="24" t="s">
        <v>156</v>
      </c>
      <c r="B7" s="34">
        <v>21</v>
      </c>
      <c r="C7" s="34">
        <v>5</v>
      </c>
      <c r="D7" s="39">
        <v>26</v>
      </c>
      <c r="F7" s="24" t="s">
        <v>156</v>
      </c>
      <c r="G7" s="34">
        <v>19</v>
      </c>
      <c r="H7" s="34">
        <v>6</v>
      </c>
      <c r="I7" s="39">
        <v>25</v>
      </c>
      <c r="L7" s="106"/>
      <c r="M7" s="106"/>
      <c r="N7" s="106"/>
    </row>
    <row r="8" spans="1:14" ht="13.15" x14ac:dyDescent="0.4">
      <c r="A8" s="73" t="s">
        <v>157</v>
      </c>
      <c r="B8" s="71">
        <f>B7/B9</f>
        <v>9.2105263157894732E-2</v>
      </c>
      <c r="C8" s="71">
        <f t="shared" ref="C8:D8" si="3">C7/C9</f>
        <v>4.9504950495049507E-2</v>
      </c>
      <c r="D8" s="74">
        <f t="shared" si="3"/>
        <v>7.9027355623100301E-2</v>
      </c>
      <c r="F8" s="73" t="s">
        <v>157</v>
      </c>
      <c r="G8" s="71">
        <f>G7/G9</f>
        <v>8.085106382978724E-2</v>
      </c>
      <c r="H8" s="71">
        <f t="shared" ref="H8" si="4">H7/H9</f>
        <v>5.6074766355140186E-2</v>
      </c>
      <c r="I8" s="74">
        <f t="shared" ref="I8" si="5">I7/I9</f>
        <v>7.3099415204678359E-2</v>
      </c>
      <c r="K8" s="33"/>
      <c r="L8" s="106"/>
      <c r="M8" s="106"/>
      <c r="N8" s="106"/>
    </row>
    <row r="9" spans="1:14" ht="13.15" x14ac:dyDescent="0.4">
      <c r="A9" s="24" t="s">
        <v>155</v>
      </c>
      <c r="B9" s="34">
        <v>228</v>
      </c>
      <c r="C9" s="34">
        <v>101</v>
      </c>
      <c r="D9" s="39">
        <v>329</v>
      </c>
      <c r="F9" s="24" t="s">
        <v>155</v>
      </c>
      <c r="G9" s="34">
        <v>235</v>
      </c>
      <c r="H9" s="34">
        <v>107</v>
      </c>
      <c r="I9" s="39">
        <v>342</v>
      </c>
      <c r="K9" s="33"/>
    </row>
    <row r="10" spans="1:14" ht="13.5" thickBot="1" x14ac:dyDescent="0.45">
      <c r="A10" s="25" t="s">
        <v>150</v>
      </c>
      <c r="B10" s="35">
        <f>SUM(B6+B8)</f>
        <v>1</v>
      </c>
      <c r="C10" s="35">
        <f t="shared" ref="C10:D10" si="6">SUM(C6+C8)</f>
        <v>1</v>
      </c>
      <c r="D10" s="36">
        <f t="shared" si="6"/>
        <v>1</v>
      </c>
      <c r="F10" s="25" t="s">
        <v>150</v>
      </c>
      <c r="G10" s="35">
        <f>SUM(G6+G8)</f>
        <v>1</v>
      </c>
      <c r="H10" s="35">
        <f t="shared" ref="H10:I10" si="7">SUM(H6+H8)</f>
        <v>1</v>
      </c>
      <c r="I10" s="36">
        <f t="shared" si="7"/>
        <v>1</v>
      </c>
    </row>
    <row r="11" spans="1:14" ht="13.15" thickBot="1" x14ac:dyDescent="0.4"/>
    <row r="12" spans="1:14" ht="39.4" x14ac:dyDescent="0.4">
      <c r="A12" s="205" t="s">
        <v>123</v>
      </c>
      <c r="B12" s="77"/>
      <c r="C12" s="77"/>
      <c r="D12" s="78"/>
      <c r="F12" s="213" t="s">
        <v>124</v>
      </c>
      <c r="G12" s="201"/>
      <c r="H12" s="201"/>
      <c r="I12" s="202"/>
      <c r="K12" s="205" t="s">
        <v>125</v>
      </c>
      <c r="L12" s="77"/>
      <c r="M12" s="77"/>
      <c r="N12" s="78"/>
    </row>
    <row r="13" spans="1:14" ht="13.15" thickBot="1" x14ac:dyDescent="0.4">
      <c r="A13" s="40"/>
      <c r="B13" s="101" t="s">
        <v>1</v>
      </c>
      <c r="C13" s="101" t="s">
        <v>2</v>
      </c>
      <c r="D13" s="102" t="s">
        <v>3</v>
      </c>
      <c r="F13" s="40"/>
      <c r="G13" s="101" t="s">
        <v>1</v>
      </c>
      <c r="H13" s="101" t="s">
        <v>2</v>
      </c>
      <c r="I13" s="102" t="s">
        <v>3</v>
      </c>
      <c r="K13" s="40"/>
      <c r="L13" s="101" t="s">
        <v>1</v>
      </c>
      <c r="M13" s="101" t="s">
        <v>2</v>
      </c>
      <c r="N13" s="102" t="s">
        <v>3</v>
      </c>
    </row>
    <row r="14" spans="1:14" ht="13.15" x14ac:dyDescent="0.4">
      <c r="A14" s="23" t="s">
        <v>225</v>
      </c>
      <c r="B14" s="32">
        <v>225</v>
      </c>
      <c r="C14" s="32">
        <v>61</v>
      </c>
      <c r="D14" s="72">
        <v>286</v>
      </c>
      <c r="F14" s="23" t="s">
        <v>156</v>
      </c>
      <c r="G14" s="32">
        <v>80</v>
      </c>
      <c r="H14" s="32">
        <v>59</v>
      </c>
      <c r="I14" s="72">
        <v>139</v>
      </c>
      <c r="K14" s="23" t="s">
        <v>225</v>
      </c>
      <c r="L14" s="32">
        <v>179</v>
      </c>
      <c r="M14" s="32">
        <v>89</v>
      </c>
      <c r="N14" s="72">
        <v>268</v>
      </c>
    </row>
    <row r="15" spans="1:14" ht="13.15" x14ac:dyDescent="0.4">
      <c r="A15" s="73" t="s">
        <v>146</v>
      </c>
      <c r="B15" s="71">
        <f>B14/B18</f>
        <v>0.94142259414225937</v>
      </c>
      <c r="C15" s="71">
        <f t="shared" ref="C15" si="8">C14/C18</f>
        <v>0.57547169811320753</v>
      </c>
      <c r="D15" s="74">
        <f t="shared" ref="D15" si="9">D14/D18</f>
        <v>0.82898550724637676</v>
      </c>
      <c r="F15" s="73" t="s">
        <v>157</v>
      </c>
      <c r="G15" s="71">
        <f>G14/G18</f>
        <v>0.36363636363636365</v>
      </c>
      <c r="H15" s="71">
        <f t="shared" ref="H15" si="10">H14/H18</f>
        <v>0.64835164835164838</v>
      </c>
      <c r="I15" s="74">
        <f t="shared" ref="I15" si="11">I14/I18</f>
        <v>0.44694533762057875</v>
      </c>
      <c r="K15" s="73" t="s">
        <v>146</v>
      </c>
      <c r="L15" s="71">
        <f>L14/L18</f>
        <v>0.87317073170731707</v>
      </c>
      <c r="M15" s="71">
        <f t="shared" ref="M15" si="12">M14/M18</f>
        <v>0.91752577319587625</v>
      </c>
      <c r="N15" s="74">
        <f t="shared" ref="N15" si="13">N14/N18</f>
        <v>0.88741721854304634</v>
      </c>
    </row>
    <row r="16" spans="1:14" ht="13.15" x14ac:dyDescent="0.4">
      <c r="A16" s="24" t="s">
        <v>226</v>
      </c>
      <c r="B16" s="34">
        <v>14</v>
      </c>
      <c r="C16" s="34">
        <v>45</v>
      </c>
      <c r="D16" s="39">
        <v>59</v>
      </c>
      <c r="F16" s="24" t="s">
        <v>182</v>
      </c>
      <c r="G16" s="34">
        <v>140</v>
      </c>
      <c r="H16" s="34">
        <v>32</v>
      </c>
      <c r="I16" s="39">
        <v>172</v>
      </c>
      <c r="K16" s="24" t="s">
        <v>226</v>
      </c>
      <c r="L16" s="34">
        <v>26</v>
      </c>
      <c r="M16" s="34">
        <v>8</v>
      </c>
      <c r="N16" s="39">
        <v>34</v>
      </c>
    </row>
    <row r="17" spans="1:14" ht="13.15" x14ac:dyDescent="0.4">
      <c r="A17" s="73" t="s">
        <v>148</v>
      </c>
      <c r="B17" s="71">
        <f>B16/B18</f>
        <v>5.8577405857740586E-2</v>
      </c>
      <c r="C17" s="71">
        <f t="shared" ref="C17" si="14">C16/C18</f>
        <v>0.42452830188679247</v>
      </c>
      <c r="D17" s="74">
        <f t="shared" ref="D17" si="15">D16/D18</f>
        <v>0.17101449275362318</v>
      </c>
      <c r="F17" s="73" t="s">
        <v>183</v>
      </c>
      <c r="G17" s="71">
        <f>G16/G18</f>
        <v>0.63636363636363635</v>
      </c>
      <c r="H17" s="71">
        <f t="shared" ref="H17" si="16">H16/H18</f>
        <v>0.35164835164835168</v>
      </c>
      <c r="I17" s="74">
        <f t="shared" ref="I17" si="17">I16/I18</f>
        <v>0.55305466237942125</v>
      </c>
      <c r="K17" s="73" t="s">
        <v>148</v>
      </c>
      <c r="L17" s="71">
        <f>L16/L18</f>
        <v>0.12682926829268293</v>
      </c>
      <c r="M17" s="71">
        <f t="shared" ref="M17" si="18">M16/M18</f>
        <v>8.247422680412371E-2</v>
      </c>
      <c r="N17" s="74">
        <f t="shared" ref="N17" si="19">N16/N18</f>
        <v>0.11258278145695365</v>
      </c>
    </row>
    <row r="18" spans="1:14" ht="13.15" x14ac:dyDescent="0.4">
      <c r="A18" s="24" t="s">
        <v>155</v>
      </c>
      <c r="B18" s="34">
        <v>239</v>
      </c>
      <c r="C18" s="34">
        <v>106</v>
      </c>
      <c r="D18" s="39">
        <v>345</v>
      </c>
      <c r="F18" s="24" t="s">
        <v>155</v>
      </c>
      <c r="G18" s="34">
        <v>220</v>
      </c>
      <c r="H18" s="34">
        <v>91</v>
      </c>
      <c r="I18" s="39">
        <v>311</v>
      </c>
      <c r="K18" s="24" t="s">
        <v>155</v>
      </c>
      <c r="L18" s="34">
        <v>205</v>
      </c>
      <c r="M18" s="34">
        <v>97</v>
      </c>
      <c r="N18" s="39">
        <v>302</v>
      </c>
    </row>
    <row r="19" spans="1:14" ht="13.5" thickBot="1" x14ac:dyDescent="0.45">
      <c r="A19" s="25" t="s">
        <v>150</v>
      </c>
      <c r="B19" s="35">
        <f>SUM(B15+B17)</f>
        <v>1</v>
      </c>
      <c r="C19" s="35">
        <f t="shared" ref="C19:D19" si="20">SUM(C15+C17)</f>
        <v>1</v>
      </c>
      <c r="D19" s="36">
        <f t="shared" si="20"/>
        <v>1</v>
      </c>
      <c r="F19" s="25" t="s">
        <v>150</v>
      </c>
      <c r="G19" s="35">
        <f>SUM(G15+G17)</f>
        <v>1</v>
      </c>
      <c r="H19" s="35">
        <f t="shared" ref="H19:I19" si="21">SUM(H15+H17)</f>
        <v>1</v>
      </c>
      <c r="I19" s="36">
        <f t="shared" si="21"/>
        <v>1</v>
      </c>
      <c r="K19" s="25" t="s">
        <v>150</v>
      </c>
      <c r="L19" s="35">
        <f>SUM(L15+L17)</f>
        <v>1</v>
      </c>
      <c r="M19" s="35">
        <f t="shared" ref="M19:N19" si="22">SUM(M15+M17)</f>
        <v>1</v>
      </c>
      <c r="N19" s="36">
        <f t="shared" si="22"/>
        <v>1</v>
      </c>
    </row>
    <row r="20" spans="1:14" ht="13.15" thickBot="1" x14ac:dyDescent="0.4"/>
    <row r="21" spans="1:14" ht="39.4" x14ac:dyDescent="0.4">
      <c r="A21" s="205" t="s">
        <v>126</v>
      </c>
      <c r="B21" s="77"/>
      <c r="C21" s="77"/>
      <c r="D21" s="78"/>
      <c r="F21" s="205" t="s">
        <v>127</v>
      </c>
      <c r="G21" s="77"/>
      <c r="H21" s="77"/>
      <c r="I21" s="78"/>
      <c r="K21" s="205" t="s">
        <v>128</v>
      </c>
      <c r="L21" s="77"/>
      <c r="M21" s="77"/>
      <c r="N21" s="78"/>
    </row>
    <row r="22" spans="1:14" ht="13.15" thickBot="1" x14ac:dyDescent="0.4">
      <c r="A22" s="40"/>
      <c r="B22" s="101" t="s">
        <v>1</v>
      </c>
      <c r="C22" s="101" t="s">
        <v>2</v>
      </c>
      <c r="D22" s="102" t="s">
        <v>3</v>
      </c>
      <c r="F22" s="40"/>
      <c r="G22" s="101" t="s">
        <v>1</v>
      </c>
      <c r="H22" s="101" t="s">
        <v>2</v>
      </c>
      <c r="I22" s="102" t="s">
        <v>3</v>
      </c>
      <c r="K22" s="40"/>
      <c r="L22" s="101" t="s">
        <v>1</v>
      </c>
      <c r="M22" s="101" t="s">
        <v>2</v>
      </c>
      <c r="N22" s="102" t="s">
        <v>3</v>
      </c>
    </row>
    <row r="23" spans="1:14" ht="13.15" x14ac:dyDescent="0.4">
      <c r="A23" s="23" t="s">
        <v>225</v>
      </c>
      <c r="B23" s="32">
        <v>232</v>
      </c>
      <c r="C23" s="32">
        <v>101</v>
      </c>
      <c r="D23" s="72">
        <v>333</v>
      </c>
      <c r="F23" s="23" t="s">
        <v>225</v>
      </c>
      <c r="G23" s="32">
        <v>219</v>
      </c>
      <c r="H23" s="32">
        <v>97</v>
      </c>
      <c r="I23" s="72">
        <v>316</v>
      </c>
      <c r="K23" s="23" t="s">
        <v>225</v>
      </c>
      <c r="L23" s="32">
        <v>182</v>
      </c>
      <c r="M23" s="32">
        <v>93</v>
      </c>
      <c r="N23" s="72">
        <v>275</v>
      </c>
    </row>
    <row r="24" spans="1:14" ht="13.15" x14ac:dyDescent="0.4">
      <c r="A24" s="73" t="s">
        <v>146</v>
      </c>
      <c r="B24" s="71">
        <f>B23/B27</f>
        <v>0.96265560165975106</v>
      </c>
      <c r="C24" s="71">
        <f t="shared" ref="C24" si="23">C23/C27</f>
        <v>0.98058252427184467</v>
      </c>
      <c r="D24" s="74">
        <f t="shared" ref="D24" si="24">D23/D27</f>
        <v>0.96802325581395354</v>
      </c>
      <c r="F24" s="73" t="s">
        <v>146</v>
      </c>
      <c r="G24" s="71">
        <f>G23/G27</f>
        <v>0.94805194805194803</v>
      </c>
      <c r="H24" s="71">
        <f t="shared" ref="H24" si="25">H23/H27</f>
        <v>0.97979797979797978</v>
      </c>
      <c r="I24" s="74">
        <f t="shared" ref="I24" si="26">I23/I27</f>
        <v>0.95757575757575752</v>
      </c>
      <c r="K24" s="73" t="s">
        <v>146</v>
      </c>
      <c r="L24" s="71">
        <f>L23/L27</f>
        <v>0.93333333333333335</v>
      </c>
      <c r="M24" s="71">
        <f t="shared" ref="M24" si="27">M23/M27</f>
        <v>0.93939393939393945</v>
      </c>
      <c r="N24" s="74">
        <f t="shared" ref="N24" si="28">N23/N27</f>
        <v>0.93537414965986398</v>
      </c>
    </row>
    <row r="25" spans="1:14" ht="13.15" x14ac:dyDescent="0.4">
      <c r="A25" s="24" t="s">
        <v>226</v>
      </c>
      <c r="B25" s="34">
        <v>9</v>
      </c>
      <c r="C25" s="34">
        <v>2</v>
      </c>
      <c r="D25" s="39">
        <v>11</v>
      </c>
      <c r="F25" s="24" t="s">
        <v>226</v>
      </c>
      <c r="G25" s="34">
        <v>12</v>
      </c>
      <c r="H25" s="34">
        <v>2</v>
      </c>
      <c r="I25" s="39">
        <v>14</v>
      </c>
      <c r="K25" s="24" t="s">
        <v>226</v>
      </c>
      <c r="L25" s="34">
        <v>13</v>
      </c>
      <c r="M25" s="34">
        <v>6</v>
      </c>
      <c r="N25" s="39">
        <v>19</v>
      </c>
    </row>
    <row r="26" spans="1:14" ht="13.15" x14ac:dyDescent="0.4">
      <c r="A26" s="73" t="s">
        <v>148</v>
      </c>
      <c r="B26" s="71">
        <f>B25/B27</f>
        <v>3.7344398340248962E-2</v>
      </c>
      <c r="C26" s="71">
        <f t="shared" ref="C26" si="29">C25/C27</f>
        <v>1.9417475728155338E-2</v>
      </c>
      <c r="D26" s="74">
        <f t="shared" ref="D26" si="30">D25/D27</f>
        <v>3.1976744186046513E-2</v>
      </c>
      <c r="F26" s="73" t="s">
        <v>148</v>
      </c>
      <c r="G26" s="71">
        <f>G25/G27</f>
        <v>5.1948051948051951E-2</v>
      </c>
      <c r="H26" s="71">
        <f t="shared" ref="H26" si="31">H25/H27</f>
        <v>2.0202020202020204E-2</v>
      </c>
      <c r="I26" s="74">
        <f t="shared" ref="I26" si="32">I25/I27</f>
        <v>4.2424242424242427E-2</v>
      </c>
      <c r="K26" s="73" t="s">
        <v>148</v>
      </c>
      <c r="L26" s="71">
        <f>L25/L27</f>
        <v>6.6666666666666666E-2</v>
      </c>
      <c r="M26" s="71">
        <f t="shared" ref="M26" si="33">M25/M27</f>
        <v>6.0606060606060608E-2</v>
      </c>
      <c r="N26" s="74">
        <f t="shared" ref="N26" si="34">N25/N27</f>
        <v>6.4625850340136057E-2</v>
      </c>
    </row>
    <row r="27" spans="1:14" ht="13.15" x14ac:dyDescent="0.4">
      <c r="A27" s="24" t="s">
        <v>155</v>
      </c>
      <c r="B27" s="34">
        <v>241</v>
      </c>
      <c r="C27" s="34">
        <v>103</v>
      </c>
      <c r="D27" s="39">
        <v>344</v>
      </c>
      <c r="F27" s="24" t="s">
        <v>155</v>
      </c>
      <c r="G27" s="34">
        <v>231</v>
      </c>
      <c r="H27" s="34">
        <v>99</v>
      </c>
      <c r="I27" s="39">
        <v>330</v>
      </c>
      <c r="K27" s="24" t="s">
        <v>155</v>
      </c>
      <c r="L27" s="34">
        <v>195</v>
      </c>
      <c r="M27" s="34">
        <v>99</v>
      </c>
      <c r="N27" s="39">
        <v>294</v>
      </c>
    </row>
    <row r="28" spans="1:14" ht="13.5" thickBot="1" x14ac:dyDescent="0.45">
      <c r="A28" s="25" t="s">
        <v>150</v>
      </c>
      <c r="B28" s="35">
        <f>SUM(B24+B26)</f>
        <v>1</v>
      </c>
      <c r="C28" s="35">
        <f t="shared" ref="C28:D28" si="35">SUM(C24+C26)</f>
        <v>1</v>
      </c>
      <c r="D28" s="36">
        <f t="shared" si="35"/>
        <v>1</v>
      </c>
      <c r="F28" s="25" t="s">
        <v>150</v>
      </c>
      <c r="G28" s="35">
        <f>SUM(G24+G26)</f>
        <v>1</v>
      </c>
      <c r="H28" s="35">
        <f t="shared" ref="H28:I28" si="36">SUM(H24+H26)</f>
        <v>1</v>
      </c>
      <c r="I28" s="36">
        <f t="shared" si="36"/>
        <v>1</v>
      </c>
      <c r="K28" s="25" t="s">
        <v>150</v>
      </c>
      <c r="L28" s="35">
        <f>SUM(L24+L26)</f>
        <v>1</v>
      </c>
      <c r="M28" s="35">
        <f t="shared" ref="M28:N28" si="37">SUM(M24+M26)</f>
        <v>1</v>
      </c>
      <c r="N28" s="36">
        <f t="shared" si="37"/>
        <v>1</v>
      </c>
    </row>
    <row r="29" spans="1:14" ht="13.15" thickBot="1" x14ac:dyDescent="0.4"/>
    <row r="30" spans="1:14" ht="26.25" x14ac:dyDescent="0.4">
      <c r="A30" s="205" t="s">
        <v>129</v>
      </c>
      <c r="B30" s="77"/>
      <c r="C30" s="77"/>
      <c r="D30" s="78"/>
      <c r="F30" s="207" t="s">
        <v>196</v>
      </c>
      <c r="G30" s="77"/>
      <c r="H30" s="77"/>
      <c r="I30" s="78"/>
      <c r="K30" s="207" t="s">
        <v>197</v>
      </c>
      <c r="L30" s="77"/>
      <c r="M30" s="77"/>
      <c r="N30" s="78"/>
    </row>
    <row r="31" spans="1:14" ht="13.15" thickBot="1" x14ac:dyDescent="0.4">
      <c r="A31" s="40"/>
      <c r="B31" s="101" t="s">
        <v>1</v>
      </c>
      <c r="C31" s="101" t="s">
        <v>2</v>
      </c>
      <c r="D31" s="102" t="s">
        <v>3</v>
      </c>
      <c r="F31" s="28"/>
      <c r="G31" s="59" t="s">
        <v>1</v>
      </c>
      <c r="H31" s="59" t="s">
        <v>2</v>
      </c>
      <c r="I31" s="60" t="s">
        <v>3</v>
      </c>
      <c r="K31" s="28"/>
      <c r="L31" s="59" t="s">
        <v>1</v>
      </c>
      <c r="M31" s="59" t="s">
        <v>2</v>
      </c>
      <c r="N31" s="60" t="s">
        <v>3</v>
      </c>
    </row>
    <row r="32" spans="1:14" ht="13.15" x14ac:dyDescent="0.4">
      <c r="A32" s="23" t="s">
        <v>156</v>
      </c>
      <c r="B32" s="32">
        <v>67</v>
      </c>
      <c r="C32" s="32">
        <v>59</v>
      </c>
      <c r="D32" s="72">
        <v>126</v>
      </c>
      <c r="F32" s="112" t="s">
        <v>191</v>
      </c>
      <c r="G32" s="32">
        <v>163</v>
      </c>
      <c r="H32" s="32">
        <v>91</v>
      </c>
      <c r="I32" s="72">
        <v>254</v>
      </c>
      <c r="K32" s="112" t="s">
        <v>198</v>
      </c>
      <c r="L32" s="32">
        <v>132</v>
      </c>
      <c r="M32" s="32">
        <v>81</v>
      </c>
      <c r="N32" s="72">
        <v>213</v>
      </c>
    </row>
    <row r="33" spans="1:14" ht="13.15" x14ac:dyDescent="0.4">
      <c r="A33" s="73" t="s">
        <v>157</v>
      </c>
      <c r="B33" s="71">
        <f>B32/B36</f>
        <v>0.5234375</v>
      </c>
      <c r="C33" s="71">
        <f t="shared" ref="C33" si="38">C32/C36</f>
        <v>0.73750000000000004</v>
      </c>
      <c r="D33" s="74">
        <f t="shared" ref="D33" si="39">D32/D36</f>
        <v>0.60576923076923073</v>
      </c>
      <c r="F33" s="114" t="s">
        <v>192</v>
      </c>
      <c r="G33" s="71">
        <f>G32/G36</f>
        <v>0.95321637426900585</v>
      </c>
      <c r="H33" s="71">
        <f t="shared" ref="H33:I33" si="40">H32/H36</f>
        <v>0.978494623655914</v>
      </c>
      <c r="I33" s="74">
        <f t="shared" si="40"/>
        <v>0.96212121212121215</v>
      </c>
      <c r="K33" s="114" t="s">
        <v>199</v>
      </c>
      <c r="L33" s="71">
        <f>L32/L36</f>
        <v>0.97777777777777775</v>
      </c>
      <c r="M33" s="71">
        <f t="shared" ref="M33:N33" si="41">M32/M36</f>
        <v>1</v>
      </c>
      <c r="N33" s="74">
        <f t="shared" si="41"/>
        <v>0.98611111111111116</v>
      </c>
    </row>
    <row r="34" spans="1:14" ht="13.15" x14ac:dyDescent="0.4">
      <c r="A34" s="24" t="s">
        <v>159</v>
      </c>
      <c r="B34" s="34">
        <v>61</v>
      </c>
      <c r="C34" s="34">
        <v>21</v>
      </c>
      <c r="D34" s="39">
        <v>82</v>
      </c>
      <c r="F34" s="113" t="s">
        <v>193</v>
      </c>
      <c r="G34" s="70">
        <v>8</v>
      </c>
      <c r="H34" s="70">
        <v>2</v>
      </c>
      <c r="I34" s="76">
        <v>10</v>
      </c>
      <c r="K34" s="113" t="s">
        <v>200</v>
      </c>
      <c r="L34" s="70">
        <v>3</v>
      </c>
      <c r="M34" s="70">
        <v>0</v>
      </c>
      <c r="N34" s="76">
        <v>3</v>
      </c>
    </row>
    <row r="35" spans="1:14" ht="13.15" x14ac:dyDescent="0.4">
      <c r="A35" s="73" t="s">
        <v>160</v>
      </c>
      <c r="B35" s="71">
        <f>B34/B36</f>
        <v>0.4765625</v>
      </c>
      <c r="C35" s="71">
        <f t="shared" ref="C35" si="42">C34/C36</f>
        <v>0.26250000000000001</v>
      </c>
      <c r="D35" s="74">
        <f t="shared" ref="D35" si="43">D34/D36</f>
        <v>0.39423076923076922</v>
      </c>
      <c r="F35" s="114" t="s">
        <v>194</v>
      </c>
      <c r="G35" s="71">
        <f>G34/G36</f>
        <v>4.6783625730994149E-2</v>
      </c>
      <c r="H35" s="71">
        <f t="shared" ref="H35:I35" si="44">H34/H36</f>
        <v>2.1505376344086023E-2</v>
      </c>
      <c r="I35" s="74">
        <f t="shared" si="44"/>
        <v>3.787878787878788E-2</v>
      </c>
      <c r="K35" s="114" t="s">
        <v>201</v>
      </c>
      <c r="L35" s="71">
        <f>L34/L36</f>
        <v>2.2222222222222223E-2</v>
      </c>
      <c r="M35" s="71">
        <f t="shared" ref="M35:N35" si="45">M34/M36</f>
        <v>0</v>
      </c>
      <c r="N35" s="74">
        <f t="shared" si="45"/>
        <v>1.3888888888888888E-2</v>
      </c>
    </row>
    <row r="36" spans="1:14" ht="13.15" x14ac:dyDescent="0.4">
      <c r="A36" s="24" t="s">
        <v>155</v>
      </c>
      <c r="B36" s="34">
        <v>128</v>
      </c>
      <c r="C36" s="34">
        <v>80</v>
      </c>
      <c r="D36" s="39">
        <v>208</v>
      </c>
      <c r="F36" s="28" t="s">
        <v>195</v>
      </c>
      <c r="G36" s="34">
        <v>171</v>
      </c>
      <c r="H36" s="34">
        <v>93</v>
      </c>
      <c r="I36" s="39">
        <v>264</v>
      </c>
      <c r="K36" s="28" t="s">
        <v>195</v>
      </c>
      <c r="L36" s="34">
        <v>135</v>
      </c>
      <c r="M36" s="34">
        <v>81</v>
      </c>
      <c r="N36" s="39">
        <v>216</v>
      </c>
    </row>
    <row r="37" spans="1:14" ht="13.5" thickBot="1" x14ac:dyDescent="0.45">
      <c r="A37" s="25" t="s">
        <v>150</v>
      </c>
      <c r="B37" s="35">
        <f>SUM(B33+B35)</f>
        <v>1</v>
      </c>
      <c r="C37" s="35">
        <f t="shared" ref="C37:D37" si="46">SUM(C33+C35)</f>
        <v>1</v>
      </c>
      <c r="D37" s="36">
        <f t="shared" si="46"/>
        <v>1</v>
      </c>
      <c r="F37" s="40" t="s">
        <v>195</v>
      </c>
      <c r="G37" s="35">
        <f>SUM(G33+G35)</f>
        <v>1</v>
      </c>
      <c r="H37" s="35">
        <f t="shared" ref="H37:I37" si="47">SUM(H33+H35)</f>
        <v>1</v>
      </c>
      <c r="I37" s="36">
        <f t="shared" si="47"/>
        <v>1</v>
      </c>
      <c r="K37" s="40" t="s">
        <v>195</v>
      </c>
      <c r="L37" s="35">
        <f>SUM(L33+L35)</f>
        <v>1</v>
      </c>
      <c r="M37" s="35">
        <f t="shared" ref="M37:N37" si="48">SUM(M33+M35)</f>
        <v>1</v>
      </c>
      <c r="N37" s="36">
        <f t="shared" si="48"/>
        <v>1</v>
      </c>
    </row>
    <row r="38" spans="1:14" ht="13.5" thickBot="1" x14ac:dyDescent="0.45">
      <c r="A38" s="33"/>
      <c r="K38" s="33"/>
    </row>
    <row r="39" spans="1:14" ht="26.25" x14ac:dyDescent="0.4">
      <c r="A39" s="211" t="s">
        <v>202</v>
      </c>
      <c r="B39" s="77"/>
      <c r="C39" s="77"/>
      <c r="D39" s="78"/>
      <c r="F39" s="207" t="s">
        <v>208</v>
      </c>
      <c r="G39" s="77"/>
      <c r="H39" s="77"/>
      <c r="I39" s="78"/>
      <c r="K39" s="207" t="s">
        <v>219</v>
      </c>
      <c r="L39" s="77"/>
      <c r="M39" s="77"/>
      <c r="N39" s="78"/>
    </row>
    <row r="40" spans="1:14" ht="13.15" thickBot="1" x14ac:dyDescent="0.4">
      <c r="B40" s="59" t="s">
        <v>1</v>
      </c>
      <c r="C40" s="59" t="s">
        <v>2</v>
      </c>
      <c r="D40" s="60" t="s">
        <v>3</v>
      </c>
      <c r="F40" s="40"/>
      <c r="G40" s="101" t="s">
        <v>1</v>
      </c>
      <c r="H40" s="101" t="s">
        <v>2</v>
      </c>
      <c r="I40" s="102" t="s">
        <v>3</v>
      </c>
      <c r="K40" s="28"/>
      <c r="L40" s="59" t="s">
        <v>1</v>
      </c>
      <c r="M40" s="59" t="s">
        <v>2</v>
      </c>
      <c r="N40" s="60" t="s">
        <v>3</v>
      </c>
    </row>
    <row r="41" spans="1:14" ht="13.15" x14ac:dyDescent="0.4">
      <c r="A41" s="112" t="s">
        <v>203</v>
      </c>
      <c r="B41" s="32">
        <v>136</v>
      </c>
      <c r="C41" s="32">
        <v>81</v>
      </c>
      <c r="D41" s="72">
        <v>217</v>
      </c>
      <c r="F41" s="112" t="s">
        <v>209</v>
      </c>
      <c r="G41" s="32">
        <v>132</v>
      </c>
      <c r="H41" s="32">
        <v>82</v>
      </c>
      <c r="I41" s="72">
        <v>214</v>
      </c>
      <c r="K41" s="112" t="s">
        <v>215</v>
      </c>
      <c r="L41" s="32">
        <v>132</v>
      </c>
      <c r="M41" s="32">
        <v>79</v>
      </c>
      <c r="N41" s="72">
        <v>211</v>
      </c>
    </row>
    <row r="42" spans="1:14" ht="13.15" x14ac:dyDescent="0.4">
      <c r="A42" s="114" t="s">
        <v>204</v>
      </c>
      <c r="B42" s="71">
        <f>B41/B45</f>
        <v>0.99270072992700731</v>
      </c>
      <c r="C42" s="71">
        <f t="shared" ref="C42:D42" si="49">C41/C45</f>
        <v>1</v>
      </c>
      <c r="D42" s="74">
        <f t="shared" si="49"/>
        <v>0.99541284403669728</v>
      </c>
      <c r="F42" s="114" t="s">
        <v>210</v>
      </c>
      <c r="G42" s="71">
        <f>G41/G45</f>
        <v>0.97058823529411764</v>
      </c>
      <c r="H42" s="71">
        <f t="shared" ref="H42:I42" si="50">H41/H45</f>
        <v>1</v>
      </c>
      <c r="I42" s="74">
        <f t="shared" si="50"/>
        <v>0.98165137614678899</v>
      </c>
      <c r="K42" s="114" t="s">
        <v>216</v>
      </c>
      <c r="L42" s="71">
        <f>L41/L45</f>
        <v>0.99248120300751874</v>
      </c>
      <c r="M42" s="71">
        <f t="shared" ref="M42:N42" si="51">M41/M45</f>
        <v>0.98750000000000004</v>
      </c>
      <c r="N42" s="74">
        <f t="shared" si="51"/>
        <v>0.99061032863849763</v>
      </c>
    </row>
    <row r="43" spans="1:14" ht="13.15" x14ac:dyDescent="0.4">
      <c r="A43" s="113" t="s">
        <v>205</v>
      </c>
      <c r="B43" s="70">
        <v>1</v>
      </c>
      <c r="C43" s="70">
        <v>0</v>
      </c>
      <c r="D43" s="76">
        <v>1</v>
      </c>
      <c r="F43" s="113" t="s">
        <v>211</v>
      </c>
      <c r="G43" s="70">
        <v>4</v>
      </c>
      <c r="H43" s="70">
        <v>0</v>
      </c>
      <c r="I43" s="76">
        <v>4</v>
      </c>
      <c r="K43" s="113" t="s">
        <v>217</v>
      </c>
      <c r="L43" s="70">
        <v>1</v>
      </c>
      <c r="M43" s="70">
        <v>1</v>
      </c>
      <c r="N43" s="76">
        <v>2</v>
      </c>
    </row>
    <row r="44" spans="1:14" ht="13.15" x14ac:dyDescent="0.4">
      <c r="A44" s="114" t="s">
        <v>206</v>
      </c>
      <c r="B44" s="71">
        <f>B43/B45</f>
        <v>7.2992700729927005E-3</v>
      </c>
      <c r="C44" s="71">
        <f t="shared" ref="C44:D44" si="52">C43/C45</f>
        <v>0</v>
      </c>
      <c r="D44" s="74">
        <f t="shared" si="52"/>
        <v>4.5871559633027525E-3</v>
      </c>
      <c r="F44" s="114" t="s">
        <v>212</v>
      </c>
      <c r="G44" s="71">
        <f>G43/G45</f>
        <v>2.9411764705882353E-2</v>
      </c>
      <c r="H44" s="71">
        <f t="shared" ref="H44:I44" si="53">H43/H45</f>
        <v>0</v>
      </c>
      <c r="I44" s="74">
        <f t="shared" si="53"/>
        <v>1.834862385321101E-2</v>
      </c>
      <c r="K44" s="114" t="s">
        <v>218</v>
      </c>
      <c r="L44" s="71">
        <f>L43/L45</f>
        <v>7.5187969924812026E-3</v>
      </c>
      <c r="M44" s="71">
        <f t="shared" ref="M44:N44" si="54">M43/M45</f>
        <v>1.2500000000000001E-2</v>
      </c>
      <c r="N44" s="74">
        <f t="shared" si="54"/>
        <v>9.3896713615023476E-3</v>
      </c>
    </row>
    <row r="45" spans="1:14" ht="13.15" x14ac:dyDescent="0.4">
      <c r="A45" s="113" t="s">
        <v>195</v>
      </c>
      <c r="B45" s="70">
        <v>137</v>
      </c>
      <c r="C45" s="70">
        <v>81</v>
      </c>
      <c r="D45" s="76">
        <v>218</v>
      </c>
      <c r="F45" s="113" t="s">
        <v>213</v>
      </c>
      <c r="G45" s="70">
        <v>136</v>
      </c>
      <c r="H45" s="70">
        <v>82</v>
      </c>
      <c r="I45" s="76">
        <v>218</v>
      </c>
      <c r="K45" s="28" t="s">
        <v>195</v>
      </c>
      <c r="L45" s="34">
        <v>133</v>
      </c>
      <c r="M45" s="34">
        <v>80</v>
      </c>
      <c r="N45" s="39">
        <v>213</v>
      </c>
    </row>
    <row r="46" spans="1:14" ht="13.5" thickBot="1" x14ac:dyDescent="0.45">
      <c r="A46" s="40" t="s">
        <v>207</v>
      </c>
      <c r="B46" s="35">
        <f>SUM(B42+B44)</f>
        <v>1</v>
      </c>
      <c r="C46" s="35">
        <f t="shared" ref="C46:D46" si="55">SUM(C42+C44)</f>
        <v>1</v>
      </c>
      <c r="D46" s="36">
        <f t="shared" si="55"/>
        <v>1</v>
      </c>
      <c r="F46" s="40" t="s">
        <v>214</v>
      </c>
      <c r="G46" s="35">
        <f>SUM(G42+G44)</f>
        <v>1</v>
      </c>
      <c r="H46" s="35">
        <f t="shared" ref="H46:I46" si="56">SUM(H42+H44)</f>
        <v>1</v>
      </c>
      <c r="I46" s="36">
        <f t="shared" si="56"/>
        <v>1</v>
      </c>
      <c r="K46" s="40" t="s">
        <v>207</v>
      </c>
      <c r="L46" s="35">
        <f>SUM(L42+L44)</f>
        <v>1</v>
      </c>
      <c r="M46" s="35">
        <f t="shared" ref="M46:N46" si="57">SUM(M42+M44)</f>
        <v>1</v>
      </c>
      <c r="N46" s="36">
        <f t="shared" si="57"/>
        <v>1</v>
      </c>
    </row>
    <row r="47" spans="1:14" ht="13.5" thickBot="1" x14ac:dyDescent="0.45">
      <c r="A47" s="33"/>
      <c r="K47" s="33"/>
    </row>
    <row r="48" spans="1:14" ht="39.4" x14ac:dyDescent="0.4">
      <c r="A48" s="211" t="s">
        <v>224</v>
      </c>
      <c r="B48" s="77"/>
      <c r="C48" s="77"/>
      <c r="D48" s="78"/>
      <c r="F48" s="207" t="s">
        <v>130</v>
      </c>
      <c r="G48" s="77"/>
      <c r="H48" s="77"/>
      <c r="I48" s="78"/>
      <c r="K48" s="205" t="s">
        <v>131</v>
      </c>
      <c r="L48" s="77"/>
      <c r="M48" s="77"/>
      <c r="N48" s="78"/>
    </row>
    <row r="49" spans="1:14" ht="13.15" thickBot="1" x14ac:dyDescent="0.4">
      <c r="A49" s="28"/>
      <c r="B49" s="59" t="s">
        <v>1</v>
      </c>
      <c r="C49" s="59" t="s">
        <v>2</v>
      </c>
      <c r="D49" s="60" t="s">
        <v>3</v>
      </c>
      <c r="F49" s="28"/>
      <c r="G49" s="59" t="s">
        <v>1</v>
      </c>
      <c r="H49" s="59" t="s">
        <v>2</v>
      </c>
      <c r="I49" s="60" t="s">
        <v>3</v>
      </c>
      <c r="K49" s="28"/>
      <c r="L49" s="59" t="s">
        <v>1</v>
      </c>
      <c r="M49" s="59" t="s">
        <v>2</v>
      </c>
      <c r="N49" s="60" t="s">
        <v>3</v>
      </c>
    </row>
    <row r="50" spans="1:14" ht="13.5" thickBot="1" x14ac:dyDescent="0.45">
      <c r="A50" s="112" t="s">
        <v>220</v>
      </c>
      <c r="B50" s="32">
        <v>130</v>
      </c>
      <c r="C50" s="32">
        <v>80</v>
      </c>
      <c r="D50" s="72">
        <v>210</v>
      </c>
      <c r="F50" s="25" t="s">
        <v>122</v>
      </c>
      <c r="G50" s="155"/>
      <c r="H50" s="155"/>
      <c r="I50" s="31"/>
      <c r="K50" s="23" t="s">
        <v>225</v>
      </c>
      <c r="L50" s="32">
        <v>179</v>
      </c>
      <c r="M50" s="32">
        <v>46</v>
      </c>
      <c r="N50" s="72">
        <v>225</v>
      </c>
    </row>
    <row r="51" spans="1:14" ht="13.15" x14ac:dyDescent="0.4">
      <c r="A51" s="114" t="s">
        <v>221</v>
      </c>
      <c r="B51" s="71">
        <f>B50/B54</f>
        <v>0.97744360902255634</v>
      </c>
      <c r="C51" s="71">
        <f t="shared" ref="C51:D51" si="58">C50/C54</f>
        <v>0.98765432098765427</v>
      </c>
      <c r="D51" s="74">
        <f t="shared" si="58"/>
        <v>0.98130841121495327</v>
      </c>
      <c r="K51" s="73" t="s">
        <v>146</v>
      </c>
      <c r="L51" s="71">
        <f>L50/L54</f>
        <v>0.90862944162436543</v>
      </c>
      <c r="M51" s="71">
        <f t="shared" ref="M51" si="59">M50/M54</f>
        <v>0.5168539325842697</v>
      </c>
      <c r="N51" s="74">
        <f t="shared" ref="N51" si="60">N50/N54</f>
        <v>0.78671328671328666</v>
      </c>
    </row>
    <row r="52" spans="1:14" ht="13.15" x14ac:dyDescent="0.4">
      <c r="A52" s="113" t="s">
        <v>222</v>
      </c>
      <c r="B52" s="70">
        <v>3</v>
      </c>
      <c r="C52" s="70">
        <v>1</v>
      </c>
      <c r="D52" s="76">
        <v>4</v>
      </c>
      <c r="K52" s="24" t="s">
        <v>226</v>
      </c>
      <c r="L52" s="34">
        <v>18</v>
      </c>
      <c r="M52" s="34">
        <v>43</v>
      </c>
      <c r="N52" s="39">
        <v>61</v>
      </c>
    </row>
    <row r="53" spans="1:14" ht="13.15" x14ac:dyDescent="0.4">
      <c r="A53" s="114" t="s">
        <v>223</v>
      </c>
      <c r="B53" s="71">
        <f>B52/B54</f>
        <v>2.2556390977443608E-2</v>
      </c>
      <c r="C53" s="71">
        <f t="shared" ref="C53:D53" si="61">C52/C54</f>
        <v>1.2345679012345678E-2</v>
      </c>
      <c r="D53" s="74">
        <f t="shared" si="61"/>
        <v>1.8691588785046728E-2</v>
      </c>
      <c r="K53" s="73" t="s">
        <v>148</v>
      </c>
      <c r="L53" s="71">
        <f>L52/L54</f>
        <v>9.1370558375634514E-2</v>
      </c>
      <c r="M53" s="71">
        <f t="shared" ref="M53" si="62">M52/M54</f>
        <v>0.48314606741573035</v>
      </c>
      <c r="N53" s="74">
        <f t="shared" ref="N53" si="63">N52/N54</f>
        <v>0.21328671328671328</v>
      </c>
    </row>
    <row r="54" spans="1:14" ht="13.15" x14ac:dyDescent="0.4">
      <c r="A54" s="113" t="s">
        <v>195</v>
      </c>
      <c r="B54" s="70">
        <v>133</v>
      </c>
      <c r="C54" s="70">
        <v>81</v>
      </c>
      <c r="D54" s="76">
        <v>214</v>
      </c>
      <c r="K54" s="24" t="s">
        <v>155</v>
      </c>
      <c r="L54" s="34">
        <v>197</v>
      </c>
      <c r="M54" s="34">
        <v>89</v>
      </c>
      <c r="N54" s="39">
        <v>286</v>
      </c>
    </row>
    <row r="55" spans="1:14" ht="13.5" thickBot="1" x14ac:dyDescent="0.45">
      <c r="A55" s="40" t="s">
        <v>195</v>
      </c>
      <c r="B55" s="35">
        <f>SUM(B51+B53)</f>
        <v>1</v>
      </c>
      <c r="C55" s="35">
        <f t="shared" ref="C55:D55" si="64">SUM(C51+C53)</f>
        <v>1</v>
      </c>
      <c r="D55" s="36">
        <f t="shared" si="64"/>
        <v>1</v>
      </c>
      <c r="K55" s="25" t="s">
        <v>150</v>
      </c>
      <c r="L55" s="35">
        <f>SUM(L51+L53)</f>
        <v>1</v>
      </c>
      <c r="M55" s="35">
        <f t="shared" ref="M55:N55" si="65">SUM(M51+M53)</f>
        <v>1</v>
      </c>
      <c r="N55" s="36">
        <f t="shared" si="65"/>
        <v>1</v>
      </c>
    </row>
    <row r="56" spans="1:14" ht="13.15" thickBot="1" x14ac:dyDescent="0.4"/>
    <row r="57" spans="1:14" ht="26.25" x14ac:dyDescent="0.4">
      <c r="A57" s="205" t="s">
        <v>132</v>
      </c>
      <c r="B57" s="77"/>
      <c r="C57" s="77"/>
      <c r="D57" s="78"/>
      <c r="F57" s="205" t="s">
        <v>133</v>
      </c>
      <c r="G57" s="77"/>
      <c r="H57" s="77"/>
      <c r="I57" s="78"/>
      <c r="K57" s="205" t="s">
        <v>134</v>
      </c>
      <c r="L57" s="77"/>
      <c r="M57" s="77"/>
      <c r="N57" s="78"/>
    </row>
    <row r="58" spans="1:14" ht="13.15" thickBot="1" x14ac:dyDescent="0.4">
      <c r="A58" s="40"/>
      <c r="B58" s="101" t="s">
        <v>1</v>
      </c>
      <c r="C58" s="101" t="s">
        <v>2</v>
      </c>
      <c r="D58" s="102" t="s">
        <v>3</v>
      </c>
      <c r="F58" s="28"/>
      <c r="G58" s="59" t="s">
        <v>1</v>
      </c>
      <c r="H58" s="59" t="s">
        <v>2</v>
      </c>
      <c r="I58" s="60" t="s">
        <v>3</v>
      </c>
      <c r="K58" s="40"/>
      <c r="L58" s="101" t="s">
        <v>1</v>
      </c>
      <c r="M58" s="101" t="s">
        <v>2</v>
      </c>
      <c r="N58" s="102" t="s">
        <v>3</v>
      </c>
    </row>
    <row r="59" spans="1:14" ht="13.15" x14ac:dyDescent="0.4">
      <c r="A59" s="23" t="s">
        <v>225</v>
      </c>
      <c r="B59" s="32">
        <v>229</v>
      </c>
      <c r="C59" s="32">
        <v>98</v>
      </c>
      <c r="D59" s="72">
        <v>327</v>
      </c>
      <c r="F59" s="23" t="s">
        <v>159</v>
      </c>
      <c r="G59" s="32">
        <v>228</v>
      </c>
      <c r="H59" s="32">
        <v>97</v>
      </c>
      <c r="I59" s="72">
        <v>325</v>
      </c>
      <c r="K59" s="23" t="s">
        <v>159</v>
      </c>
      <c r="L59" s="32">
        <v>189</v>
      </c>
      <c r="M59" s="32">
        <v>79</v>
      </c>
      <c r="N59" s="72">
        <v>268</v>
      </c>
    </row>
    <row r="60" spans="1:14" ht="13.15" x14ac:dyDescent="0.4">
      <c r="A60" s="24" t="s">
        <v>146</v>
      </c>
      <c r="B60" s="133">
        <f>B59/B63</f>
        <v>0.98283261802575106</v>
      </c>
      <c r="C60" s="133">
        <f t="shared" ref="C60" si="66">C59/C63</f>
        <v>1</v>
      </c>
      <c r="D60" s="150">
        <f t="shared" ref="D60" si="67">D59/D63</f>
        <v>0.98791540785498488</v>
      </c>
      <c r="F60" s="73" t="s">
        <v>160</v>
      </c>
      <c r="G60" s="71">
        <f>G59/G63</f>
        <v>0.95</v>
      </c>
      <c r="H60" s="71">
        <f t="shared" ref="H60" si="68">H59/H63</f>
        <v>0.93269230769230771</v>
      </c>
      <c r="I60" s="74">
        <f t="shared" ref="I60" si="69">I59/I63</f>
        <v>0.94476744186046513</v>
      </c>
      <c r="K60" s="73" t="s">
        <v>160</v>
      </c>
      <c r="L60" s="71">
        <f>L59/L63</f>
        <v>0.82894736842105265</v>
      </c>
      <c r="M60" s="71">
        <f t="shared" ref="M60" si="70">M59/M63</f>
        <v>0.78217821782178221</v>
      </c>
      <c r="N60" s="74">
        <f t="shared" ref="N60" si="71">N59/N63</f>
        <v>0.81458966565349544</v>
      </c>
    </row>
    <row r="61" spans="1:14" ht="13.15" x14ac:dyDescent="0.4">
      <c r="A61" s="75" t="s">
        <v>226</v>
      </c>
      <c r="B61" s="70">
        <v>4</v>
      </c>
      <c r="C61" s="70">
        <v>0</v>
      </c>
      <c r="D61" s="76">
        <v>4</v>
      </c>
      <c r="F61" s="24" t="s">
        <v>156</v>
      </c>
      <c r="G61" s="34">
        <v>12</v>
      </c>
      <c r="H61" s="34">
        <v>7</v>
      </c>
      <c r="I61" s="39">
        <v>19</v>
      </c>
      <c r="K61" s="24" t="s">
        <v>156</v>
      </c>
      <c r="L61" s="34">
        <v>39</v>
      </c>
      <c r="M61" s="34">
        <v>22</v>
      </c>
      <c r="N61" s="39">
        <v>61</v>
      </c>
    </row>
    <row r="62" spans="1:14" ht="13.15" x14ac:dyDescent="0.4">
      <c r="A62" s="73" t="s">
        <v>148</v>
      </c>
      <c r="B62" s="71">
        <f>B61/B63</f>
        <v>1.7167381974248927E-2</v>
      </c>
      <c r="C62" s="71">
        <f t="shared" ref="C62" si="72">C61/C63</f>
        <v>0</v>
      </c>
      <c r="D62" s="74">
        <f t="shared" ref="D62" si="73">D61/D63</f>
        <v>1.2084592145015106E-2</v>
      </c>
      <c r="F62" s="73" t="s">
        <v>157</v>
      </c>
      <c r="G62" s="71">
        <f>G61/G63</f>
        <v>0.05</v>
      </c>
      <c r="H62" s="71">
        <f t="shared" ref="H62" si="74">H61/H63</f>
        <v>6.7307692307692304E-2</v>
      </c>
      <c r="I62" s="74">
        <f t="shared" ref="I62" si="75">I61/I63</f>
        <v>5.5232558139534885E-2</v>
      </c>
      <c r="K62" s="73" t="s">
        <v>157</v>
      </c>
      <c r="L62" s="71">
        <f>L61/L63</f>
        <v>0.17105263157894737</v>
      </c>
      <c r="M62" s="71">
        <f t="shared" ref="M62" si="76">M61/M63</f>
        <v>0.21782178217821782</v>
      </c>
      <c r="N62" s="74">
        <f t="shared" ref="N62" si="77">N61/N63</f>
        <v>0.18541033434650456</v>
      </c>
    </row>
    <row r="63" spans="1:14" ht="13.15" x14ac:dyDescent="0.4">
      <c r="A63" s="24" t="s">
        <v>155</v>
      </c>
      <c r="B63" s="34">
        <v>233</v>
      </c>
      <c r="C63" s="34">
        <v>98</v>
      </c>
      <c r="D63" s="39">
        <v>331</v>
      </c>
      <c r="F63" s="24" t="s">
        <v>155</v>
      </c>
      <c r="G63" s="34">
        <v>240</v>
      </c>
      <c r="H63" s="34">
        <v>104</v>
      </c>
      <c r="I63" s="39">
        <v>344</v>
      </c>
      <c r="K63" s="24" t="s">
        <v>155</v>
      </c>
      <c r="L63" s="34">
        <v>228</v>
      </c>
      <c r="M63" s="34">
        <v>101</v>
      </c>
      <c r="N63" s="39">
        <v>329</v>
      </c>
    </row>
    <row r="64" spans="1:14" ht="13.5" thickBot="1" x14ac:dyDescent="0.45">
      <c r="A64" s="25" t="s">
        <v>150</v>
      </c>
      <c r="B64" s="35">
        <f>SUM(B60+B62)</f>
        <v>1</v>
      </c>
      <c r="C64" s="35">
        <f t="shared" ref="C64:D64" si="78">SUM(C60+C62)</f>
        <v>1</v>
      </c>
      <c r="D64" s="36">
        <f t="shared" si="78"/>
        <v>1</v>
      </c>
      <c r="F64" s="25" t="s">
        <v>150</v>
      </c>
      <c r="G64" s="35">
        <f>SUM(G60+G62)</f>
        <v>1</v>
      </c>
      <c r="H64" s="35">
        <f t="shared" ref="H64:I64" si="79">SUM(H60+H62)</f>
        <v>1</v>
      </c>
      <c r="I64" s="36">
        <f t="shared" si="79"/>
        <v>1</v>
      </c>
      <c r="K64" s="25" t="s">
        <v>150</v>
      </c>
      <c r="L64" s="35">
        <f>SUM(L60+L62)</f>
        <v>1</v>
      </c>
      <c r="M64" s="35">
        <f t="shared" ref="M64:N64" si="80">SUM(M60+M62)</f>
        <v>1</v>
      </c>
      <c r="N64" s="36">
        <f t="shared" si="80"/>
        <v>1</v>
      </c>
    </row>
  </sheetData>
  <hyperlinks>
    <hyperlink ref="N1" location="'Contents and notes'!A1" display="Contents page" xr:uid="{BCBF3972-D6A3-476A-B989-E67D65DB5245}"/>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B9BB-94A1-43C0-BD3C-88D5F7B23A87}">
  <dimension ref="A1:N35"/>
  <sheetViews>
    <sheetView topLeftCell="A10" workbookViewId="0"/>
  </sheetViews>
  <sheetFormatPr defaultColWidth="8.796875" defaultRowHeight="12.75" x14ac:dyDescent="0.35"/>
  <cols>
    <col min="1" max="1" width="13.53125" style="34" customWidth="1"/>
    <col min="2" max="4" width="11.796875" style="34" customWidth="1"/>
    <col min="5" max="5" width="8.796875" style="34"/>
    <col min="6" max="9" width="11.796875" style="34" customWidth="1"/>
    <col min="10" max="10" width="8.796875" style="34"/>
    <col min="11" max="14" width="11.796875" style="34" customWidth="1"/>
    <col min="15" max="16384" width="8.796875" style="34"/>
  </cols>
  <sheetData>
    <row r="1" spans="1:14" ht="14.2" customHeight="1" x14ac:dyDescent="0.4">
      <c r="A1" s="156" t="s">
        <v>328</v>
      </c>
      <c r="B1" s="38"/>
      <c r="C1" s="38"/>
      <c r="D1" s="38"/>
      <c r="N1" s="159" t="s">
        <v>327</v>
      </c>
    </row>
    <row r="2" spans="1:14" ht="14.2" customHeight="1" thickBot="1" x14ac:dyDescent="0.4">
      <c r="A2" s="105"/>
      <c r="B2" s="38"/>
      <c r="C2" s="38"/>
      <c r="D2" s="38"/>
    </row>
    <row r="3" spans="1:14" ht="65.650000000000006" x14ac:dyDescent="0.35">
      <c r="A3" s="212" t="s">
        <v>135</v>
      </c>
      <c r="B3" s="77"/>
      <c r="C3" s="77"/>
      <c r="D3" s="78"/>
      <c r="F3" s="212" t="s">
        <v>136</v>
      </c>
      <c r="G3" s="42"/>
      <c r="H3" s="42"/>
      <c r="I3" s="43"/>
      <c r="K3" s="212" t="s">
        <v>137</v>
      </c>
      <c r="L3" s="44"/>
      <c r="M3" s="44"/>
      <c r="N3" s="45"/>
    </row>
    <row r="4" spans="1:14" ht="13.15" thickBot="1" x14ac:dyDescent="0.4">
      <c r="A4" s="40"/>
      <c r="B4" s="101" t="s">
        <v>1</v>
      </c>
      <c r="C4" s="101" t="s">
        <v>2</v>
      </c>
      <c r="D4" s="102" t="s">
        <v>3</v>
      </c>
      <c r="F4" s="41"/>
      <c r="G4" s="101" t="s">
        <v>1</v>
      </c>
      <c r="H4" s="101" t="s">
        <v>2</v>
      </c>
      <c r="I4" s="102" t="s">
        <v>3</v>
      </c>
      <c r="K4" s="41"/>
      <c r="L4" s="101" t="s">
        <v>1</v>
      </c>
      <c r="M4" s="101" t="s">
        <v>2</v>
      </c>
      <c r="N4" s="102" t="s">
        <v>3</v>
      </c>
    </row>
    <row r="5" spans="1:14" ht="13.15" x14ac:dyDescent="0.4">
      <c r="A5" s="23" t="s">
        <v>225</v>
      </c>
      <c r="B5" s="32">
        <v>242</v>
      </c>
      <c r="C5" s="32">
        <v>125</v>
      </c>
      <c r="D5" s="72">
        <v>367</v>
      </c>
      <c r="F5" s="23" t="s">
        <v>225</v>
      </c>
      <c r="G5" s="32">
        <v>274</v>
      </c>
      <c r="H5" s="32">
        <v>123</v>
      </c>
      <c r="I5" s="72">
        <v>397</v>
      </c>
      <c r="K5" s="23" t="s">
        <v>225</v>
      </c>
      <c r="L5" s="69">
        <v>176</v>
      </c>
      <c r="M5" s="69">
        <v>73</v>
      </c>
      <c r="N5" s="72">
        <v>249</v>
      </c>
    </row>
    <row r="6" spans="1:14" ht="13.15" x14ac:dyDescent="0.4">
      <c r="A6" s="73" t="s">
        <v>146</v>
      </c>
      <c r="B6" s="71">
        <f>B5/B9</f>
        <v>0.79344262295081969</v>
      </c>
      <c r="C6" s="71">
        <f t="shared" ref="C6:D6" si="0">C5/C9</f>
        <v>0.88652482269503541</v>
      </c>
      <c r="D6" s="74">
        <f t="shared" si="0"/>
        <v>0.82286995515695072</v>
      </c>
      <c r="F6" s="73" t="s">
        <v>146</v>
      </c>
      <c r="G6" s="71">
        <f>G5/G9</f>
        <v>0.95804195804195802</v>
      </c>
      <c r="H6" s="71">
        <f t="shared" ref="H6" si="1">H5/H9</f>
        <v>0.93893129770992367</v>
      </c>
      <c r="I6" s="74">
        <f t="shared" ref="I6" si="2">I5/I9</f>
        <v>0.95203836930455632</v>
      </c>
      <c r="K6" s="73" t="s">
        <v>146</v>
      </c>
      <c r="L6" s="71">
        <f>L5/L9</f>
        <v>0.9263157894736842</v>
      </c>
      <c r="M6" s="71">
        <f t="shared" ref="M6" si="3">M5/M9</f>
        <v>0.87951807228915657</v>
      </c>
      <c r="N6" s="74">
        <f t="shared" ref="N6" si="4">N5/N9</f>
        <v>0.91208791208791207</v>
      </c>
    </row>
    <row r="7" spans="1:14" ht="13.15" x14ac:dyDescent="0.4">
      <c r="A7" s="24" t="s">
        <v>226</v>
      </c>
      <c r="B7" s="34">
        <v>63</v>
      </c>
      <c r="C7" s="34">
        <v>16</v>
      </c>
      <c r="D7" s="39">
        <v>79</v>
      </c>
      <c r="F7" s="24" t="s">
        <v>226</v>
      </c>
      <c r="G7" s="34">
        <v>12</v>
      </c>
      <c r="H7" s="34">
        <v>8</v>
      </c>
      <c r="I7" s="39">
        <v>20</v>
      </c>
      <c r="K7" s="24" t="s">
        <v>226</v>
      </c>
      <c r="L7" s="106">
        <v>14</v>
      </c>
      <c r="M7" s="106">
        <v>10</v>
      </c>
      <c r="N7" s="107">
        <v>24</v>
      </c>
    </row>
    <row r="8" spans="1:14" ht="13.15" x14ac:dyDescent="0.4">
      <c r="A8" s="73" t="s">
        <v>148</v>
      </c>
      <c r="B8" s="71">
        <f>B7/B9</f>
        <v>0.20655737704918034</v>
      </c>
      <c r="C8" s="71">
        <f t="shared" ref="C8:D8" si="5">C7/C9</f>
        <v>0.11347517730496454</v>
      </c>
      <c r="D8" s="74">
        <f t="shared" si="5"/>
        <v>0.17713004484304934</v>
      </c>
      <c r="F8" s="73" t="s">
        <v>148</v>
      </c>
      <c r="G8" s="71">
        <f>G7/G9</f>
        <v>4.195804195804196E-2</v>
      </c>
      <c r="H8" s="71">
        <f t="shared" ref="H8" si="6">H7/H9</f>
        <v>6.1068702290076333E-2</v>
      </c>
      <c r="I8" s="74">
        <f t="shared" ref="I8" si="7">I7/I9</f>
        <v>4.7961630695443645E-2</v>
      </c>
      <c r="K8" s="73" t="s">
        <v>148</v>
      </c>
      <c r="L8" s="71">
        <f>L7/L9</f>
        <v>7.3684210526315783E-2</v>
      </c>
      <c r="M8" s="71">
        <f t="shared" ref="M8" si="8">M7/M9</f>
        <v>0.12048192771084337</v>
      </c>
      <c r="N8" s="74">
        <f t="shared" ref="N8" si="9">N7/N9</f>
        <v>8.7912087912087919E-2</v>
      </c>
    </row>
    <row r="9" spans="1:14" ht="13.15" x14ac:dyDescent="0.4">
      <c r="A9" s="24" t="s">
        <v>155</v>
      </c>
      <c r="B9" s="34">
        <v>305</v>
      </c>
      <c r="C9" s="34">
        <v>141</v>
      </c>
      <c r="D9" s="39">
        <v>446</v>
      </c>
      <c r="F9" s="24" t="s">
        <v>155</v>
      </c>
      <c r="G9" s="34">
        <v>286</v>
      </c>
      <c r="H9" s="34">
        <v>131</v>
      </c>
      <c r="I9" s="39">
        <v>417</v>
      </c>
      <c r="K9" s="24" t="s">
        <v>155</v>
      </c>
      <c r="L9" s="34">
        <v>190</v>
      </c>
      <c r="M9" s="34">
        <v>83</v>
      </c>
      <c r="N9" s="39">
        <v>273</v>
      </c>
    </row>
    <row r="10" spans="1:14" ht="13.5" thickBot="1" x14ac:dyDescent="0.45">
      <c r="A10" s="25" t="s">
        <v>150</v>
      </c>
      <c r="B10" s="35">
        <f>SUM(B6+B8)</f>
        <v>1</v>
      </c>
      <c r="C10" s="35">
        <f t="shared" ref="C10:D10" si="10">SUM(C6+C8)</f>
        <v>1</v>
      </c>
      <c r="D10" s="36">
        <f t="shared" si="10"/>
        <v>1</v>
      </c>
      <c r="F10" s="25" t="s">
        <v>150</v>
      </c>
      <c r="G10" s="35">
        <f>SUM(G6+G8)</f>
        <v>1</v>
      </c>
      <c r="H10" s="35">
        <f t="shared" ref="H10:I10" si="11">SUM(H6+H8)</f>
        <v>1</v>
      </c>
      <c r="I10" s="36">
        <f t="shared" si="11"/>
        <v>1</v>
      </c>
      <c r="K10" s="25" t="s">
        <v>150</v>
      </c>
      <c r="L10" s="35">
        <f>SUM(L6+L8)</f>
        <v>1</v>
      </c>
      <c r="M10" s="35">
        <f t="shared" ref="M10:N10" si="12">SUM(M6+M8)</f>
        <v>1</v>
      </c>
      <c r="N10" s="36">
        <f t="shared" si="12"/>
        <v>1</v>
      </c>
    </row>
    <row r="11" spans="1:14" ht="13.15" thickBot="1" x14ac:dyDescent="0.4"/>
    <row r="12" spans="1:14" ht="65.650000000000006" x14ac:dyDescent="0.4">
      <c r="A12" s="212" t="s">
        <v>138</v>
      </c>
      <c r="B12" s="77"/>
      <c r="C12" s="77"/>
      <c r="D12" s="78"/>
      <c r="F12" s="212" t="s">
        <v>139</v>
      </c>
      <c r="G12" s="77"/>
      <c r="H12" s="77"/>
      <c r="I12" s="78"/>
      <c r="K12" s="205" t="s">
        <v>140</v>
      </c>
      <c r="L12" s="77"/>
      <c r="M12" s="77"/>
      <c r="N12" s="78"/>
    </row>
    <row r="13" spans="1:14" ht="13.15" thickBot="1" x14ac:dyDescent="0.4">
      <c r="A13" s="40"/>
      <c r="B13" s="101" t="s">
        <v>1</v>
      </c>
      <c r="C13" s="101" t="s">
        <v>2</v>
      </c>
      <c r="D13" s="102" t="s">
        <v>3</v>
      </c>
      <c r="F13" s="40"/>
      <c r="G13" s="101" t="s">
        <v>1</v>
      </c>
      <c r="H13" s="101" t="s">
        <v>2</v>
      </c>
      <c r="I13" s="102" t="s">
        <v>3</v>
      </c>
      <c r="K13" s="40"/>
      <c r="L13" s="101" t="s">
        <v>1</v>
      </c>
      <c r="M13" s="101" t="s">
        <v>2</v>
      </c>
      <c r="N13" s="102" t="s">
        <v>3</v>
      </c>
    </row>
    <row r="14" spans="1:14" ht="13.15" x14ac:dyDescent="0.4">
      <c r="A14" s="23" t="s">
        <v>225</v>
      </c>
      <c r="B14" s="32">
        <v>171</v>
      </c>
      <c r="C14" s="32">
        <v>74</v>
      </c>
      <c r="D14" s="72">
        <v>245</v>
      </c>
      <c r="F14" s="23" t="s">
        <v>225</v>
      </c>
      <c r="G14" s="32">
        <v>199</v>
      </c>
      <c r="H14" s="32">
        <v>78</v>
      </c>
      <c r="I14" s="72">
        <v>277</v>
      </c>
      <c r="K14" s="23" t="s">
        <v>225</v>
      </c>
      <c r="L14" s="32">
        <v>239</v>
      </c>
      <c r="M14" s="32">
        <v>121</v>
      </c>
      <c r="N14" s="72">
        <v>360</v>
      </c>
    </row>
    <row r="15" spans="1:14" ht="13.15" x14ac:dyDescent="0.4">
      <c r="A15" s="73" t="s">
        <v>146</v>
      </c>
      <c r="B15" s="71">
        <f>B14/B18</f>
        <v>0.94475138121546964</v>
      </c>
      <c r="C15" s="71">
        <f t="shared" ref="C15" si="13">C14/C18</f>
        <v>0.92500000000000004</v>
      </c>
      <c r="D15" s="74">
        <f t="shared" ref="D15" si="14">D14/D18</f>
        <v>0.93869731800766287</v>
      </c>
      <c r="F15" s="73" t="s">
        <v>146</v>
      </c>
      <c r="G15" s="71">
        <f>G14/G18</f>
        <v>0.95673076923076927</v>
      </c>
      <c r="H15" s="71">
        <f t="shared" ref="H15" si="15">H14/H18</f>
        <v>0.95121951219512191</v>
      </c>
      <c r="I15" s="74">
        <f t="shared" ref="I15" si="16">I14/I18</f>
        <v>0.95517241379310347</v>
      </c>
      <c r="K15" s="73" t="s">
        <v>146</v>
      </c>
      <c r="L15" s="71">
        <f>L14/L18</f>
        <v>0.85663082437275984</v>
      </c>
      <c r="M15" s="71">
        <f t="shared" ref="M15" si="17">M14/M18</f>
        <v>0.86428571428571432</v>
      </c>
      <c r="N15" s="74">
        <f t="shared" ref="N15" si="18">N14/N18</f>
        <v>0.85918854415274459</v>
      </c>
    </row>
    <row r="16" spans="1:14" ht="13.15" x14ac:dyDescent="0.4">
      <c r="A16" s="24" t="s">
        <v>226</v>
      </c>
      <c r="B16" s="34">
        <v>10</v>
      </c>
      <c r="C16" s="34">
        <v>6</v>
      </c>
      <c r="D16" s="39">
        <v>16</v>
      </c>
      <c r="F16" s="24" t="s">
        <v>226</v>
      </c>
      <c r="G16" s="34">
        <v>9</v>
      </c>
      <c r="H16" s="34">
        <v>4</v>
      </c>
      <c r="I16" s="39">
        <v>13</v>
      </c>
      <c r="K16" s="24" t="s">
        <v>226</v>
      </c>
      <c r="L16" s="34">
        <v>40</v>
      </c>
      <c r="M16" s="34">
        <v>19</v>
      </c>
      <c r="N16" s="39">
        <v>59</v>
      </c>
    </row>
    <row r="17" spans="1:14" ht="13.15" x14ac:dyDescent="0.4">
      <c r="A17" s="73" t="s">
        <v>148</v>
      </c>
      <c r="B17" s="71">
        <f>B16/B18</f>
        <v>5.5248618784530384E-2</v>
      </c>
      <c r="C17" s="71">
        <f t="shared" ref="C17" si="19">C16/C18</f>
        <v>7.4999999999999997E-2</v>
      </c>
      <c r="D17" s="74">
        <f t="shared" ref="D17" si="20">D16/D18</f>
        <v>6.1302681992337162E-2</v>
      </c>
      <c r="F17" s="73" t="s">
        <v>148</v>
      </c>
      <c r="G17" s="71">
        <f>G16/G18</f>
        <v>4.3269230769230768E-2</v>
      </c>
      <c r="H17" s="71">
        <f t="shared" ref="H17" si="21">H16/H18</f>
        <v>4.878048780487805E-2</v>
      </c>
      <c r="I17" s="74">
        <f t="shared" ref="I17" si="22">I16/I18</f>
        <v>4.4827586206896551E-2</v>
      </c>
      <c r="K17" s="73" t="s">
        <v>148</v>
      </c>
      <c r="L17" s="71">
        <f>L16/L18</f>
        <v>0.14336917562724014</v>
      </c>
      <c r="M17" s="71">
        <f t="shared" ref="M17" si="23">M16/M18</f>
        <v>0.1357142857142857</v>
      </c>
      <c r="N17" s="74">
        <f t="shared" ref="N17" si="24">N16/N18</f>
        <v>0.14081145584725538</v>
      </c>
    </row>
    <row r="18" spans="1:14" ht="13.15" x14ac:dyDescent="0.4">
      <c r="A18" s="24" t="s">
        <v>155</v>
      </c>
      <c r="B18" s="34">
        <v>181</v>
      </c>
      <c r="C18" s="34">
        <v>80</v>
      </c>
      <c r="D18" s="39">
        <v>261</v>
      </c>
      <c r="F18" s="24" t="s">
        <v>155</v>
      </c>
      <c r="G18" s="34">
        <v>208</v>
      </c>
      <c r="H18" s="34">
        <v>82</v>
      </c>
      <c r="I18" s="39">
        <v>290</v>
      </c>
      <c r="K18" s="24" t="s">
        <v>155</v>
      </c>
      <c r="L18" s="34">
        <v>279</v>
      </c>
      <c r="M18" s="34">
        <v>140</v>
      </c>
      <c r="N18" s="39">
        <v>419</v>
      </c>
    </row>
    <row r="19" spans="1:14" ht="13.5" thickBot="1" x14ac:dyDescent="0.45">
      <c r="A19" s="25" t="s">
        <v>150</v>
      </c>
      <c r="B19" s="35">
        <f>SUM(B15+B17)</f>
        <v>1</v>
      </c>
      <c r="C19" s="35">
        <f t="shared" ref="C19:D19" si="25">SUM(C15+C17)</f>
        <v>1</v>
      </c>
      <c r="D19" s="36">
        <f t="shared" si="25"/>
        <v>1</v>
      </c>
      <c r="F19" s="25" t="s">
        <v>150</v>
      </c>
      <c r="G19" s="35">
        <f>SUM(G15+G17)</f>
        <v>1</v>
      </c>
      <c r="H19" s="35">
        <f t="shared" ref="H19:I19" si="26">SUM(H15+H17)</f>
        <v>1</v>
      </c>
      <c r="I19" s="36">
        <f t="shared" si="26"/>
        <v>1</v>
      </c>
      <c r="K19" s="25" t="s">
        <v>150</v>
      </c>
      <c r="L19" s="35">
        <f>SUM(L15+L17)</f>
        <v>1</v>
      </c>
      <c r="M19" s="35">
        <f t="shared" ref="M19:N19" si="27">SUM(M15+M17)</f>
        <v>1</v>
      </c>
      <c r="N19" s="36">
        <f t="shared" si="27"/>
        <v>1</v>
      </c>
    </row>
    <row r="20" spans="1:14" ht="13.15" thickBot="1" x14ac:dyDescent="0.4"/>
    <row r="21" spans="1:14" ht="39.4" x14ac:dyDescent="0.4">
      <c r="A21" s="205" t="s">
        <v>141</v>
      </c>
      <c r="B21" s="77"/>
      <c r="C21" s="77"/>
      <c r="D21" s="78"/>
      <c r="F21" s="47" t="s">
        <v>142</v>
      </c>
      <c r="G21" s="77"/>
      <c r="H21" s="77"/>
      <c r="I21" s="78"/>
    </row>
    <row r="22" spans="1:14" ht="13.15" thickBot="1" x14ac:dyDescent="0.4">
      <c r="A22" s="40"/>
      <c r="B22" s="101" t="s">
        <v>1</v>
      </c>
      <c r="C22" s="101" t="s">
        <v>2</v>
      </c>
      <c r="D22" s="102" t="s">
        <v>3</v>
      </c>
      <c r="F22" s="40"/>
      <c r="G22" s="101" t="s">
        <v>1</v>
      </c>
      <c r="H22" s="101" t="s">
        <v>2</v>
      </c>
      <c r="I22" s="102" t="s">
        <v>3</v>
      </c>
    </row>
    <row r="23" spans="1:14" ht="13.15" x14ac:dyDescent="0.4">
      <c r="A23" s="23" t="s">
        <v>225</v>
      </c>
      <c r="B23" s="32">
        <v>277</v>
      </c>
      <c r="C23" s="32">
        <v>132</v>
      </c>
      <c r="D23" s="72">
        <v>409</v>
      </c>
      <c r="F23" s="23" t="s">
        <v>225</v>
      </c>
      <c r="G23" s="32">
        <v>234</v>
      </c>
      <c r="H23" s="32">
        <v>122</v>
      </c>
      <c r="I23" s="72">
        <v>356</v>
      </c>
    </row>
    <row r="24" spans="1:14" ht="13.15" x14ac:dyDescent="0.4">
      <c r="A24" s="73" t="s">
        <v>146</v>
      </c>
      <c r="B24" s="71">
        <f>B23/B27</f>
        <v>0.95189003436426112</v>
      </c>
      <c r="C24" s="71">
        <f t="shared" ref="C24" si="28">C23/C27</f>
        <v>0.91666666666666663</v>
      </c>
      <c r="D24" s="74">
        <f t="shared" ref="D24" si="29">D23/D27</f>
        <v>0.94022988505747129</v>
      </c>
      <c r="F24" s="73" t="s">
        <v>146</v>
      </c>
      <c r="G24" s="71">
        <f>G23/G27</f>
        <v>0.83870967741935487</v>
      </c>
      <c r="H24" s="71">
        <f t="shared" ref="H24:I24" si="30">H23/H27</f>
        <v>0.90370370370370368</v>
      </c>
      <c r="I24" s="74">
        <f t="shared" si="30"/>
        <v>0.85990338164251212</v>
      </c>
    </row>
    <row r="25" spans="1:14" ht="13.15" x14ac:dyDescent="0.4">
      <c r="A25" s="24" t="s">
        <v>226</v>
      </c>
      <c r="B25" s="34">
        <v>14</v>
      </c>
      <c r="C25" s="34">
        <v>12</v>
      </c>
      <c r="D25" s="39">
        <v>26</v>
      </c>
      <c r="F25" s="75" t="s">
        <v>226</v>
      </c>
      <c r="G25" s="70">
        <v>45</v>
      </c>
      <c r="H25" s="70">
        <v>13</v>
      </c>
      <c r="I25" s="76">
        <v>58</v>
      </c>
    </row>
    <row r="26" spans="1:14" ht="13.15" x14ac:dyDescent="0.4">
      <c r="A26" s="73" t="s">
        <v>148</v>
      </c>
      <c r="B26" s="71">
        <f>B25/B27</f>
        <v>4.8109965635738834E-2</v>
      </c>
      <c r="C26" s="71">
        <f t="shared" ref="C26" si="31">C25/C27</f>
        <v>8.3333333333333329E-2</v>
      </c>
      <c r="D26" s="74">
        <f t="shared" ref="D26" si="32">D25/D27</f>
        <v>5.9770114942528735E-2</v>
      </c>
      <c r="F26" s="73" t="s">
        <v>148</v>
      </c>
      <c r="G26" s="71">
        <f>G25/G27</f>
        <v>0.16129032258064516</v>
      </c>
      <c r="H26" s="71">
        <f t="shared" ref="H26:I26" si="33">H25/H27</f>
        <v>9.6296296296296297E-2</v>
      </c>
      <c r="I26" s="74">
        <f t="shared" si="33"/>
        <v>0.14009661835748793</v>
      </c>
    </row>
    <row r="27" spans="1:14" ht="13.15" x14ac:dyDescent="0.4">
      <c r="A27" s="24" t="s">
        <v>155</v>
      </c>
      <c r="B27" s="34">
        <v>291</v>
      </c>
      <c r="C27" s="34">
        <v>144</v>
      </c>
      <c r="D27" s="39">
        <v>435</v>
      </c>
      <c r="F27" s="75" t="s">
        <v>227</v>
      </c>
      <c r="G27" s="70">
        <v>279</v>
      </c>
      <c r="H27" s="70">
        <v>135</v>
      </c>
      <c r="I27" s="76">
        <v>414</v>
      </c>
    </row>
    <row r="28" spans="1:14" ht="13.5" thickBot="1" x14ac:dyDescent="0.45">
      <c r="A28" s="25" t="s">
        <v>150</v>
      </c>
      <c r="B28" s="35">
        <f>SUM(B24+B26)</f>
        <v>1</v>
      </c>
      <c r="C28" s="35">
        <f t="shared" ref="C28:D28" si="34">SUM(C24+C26)</f>
        <v>1</v>
      </c>
      <c r="D28" s="36">
        <f t="shared" si="34"/>
        <v>1</v>
      </c>
      <c r="F28" s="73" t="s">
        <v>228</v>
      </c>
      <c r="G28" s="71">
        <f>SUM(G24+G26)</f>
        <v>1</v>
      </c>
      <c r="H28" s="71">
        <f t="shared" ref="H28:I28" si="35">SUM(H24+H26)</f>
        <v>1</v>
      </c>
      <c r="I28" s="74">
        <f t="shared" si="35"/>
        <v>1</v>
      </c>
    </row>
    <row r="29" spans="1:14" ht="38.25" x14ac:dyDescent="0.35">
      <c r="F29" s="116" t="s">
        <v>143</v>
      </c>
      <c r="G29" s="115"/>
      <c r="H29" s="115"/>
      <c r="I29" s="117"/>
    </row>
    <row r="30" spans="1:14" ht="13.15" x14ac:dyDescent="0.4">
      <c r="F30" s="75" t="s">
        <v>229</v>
      </c>
      <c r="G30" s="70">
        <v>55</v>
      </c>
      <c r="H30" s="70">
        <v>63</v>
      </c>
      <c r="I30" s="76">
        <v>118</v>
      </c>
    </row>
    <row r="31" spans="1:14" ht="13.15" x14ac:dyDescent="0.4">
      <c r="F31" s="73" t="s">
        <v>230</v>
      </c>
      <c r="G31" s="71">
        <f>G30/G34</f>
        <v>0.35256410256410259</v>
      </c>
      <c r="H31" s="71">
        <f t="shared" ref="H31:I31" si="36">H30/H34</f>
        <v>0.6</v>
      </c>
      <c r="I31" s="74">
        <f t="shared" si="36"/>
        <v>0.45210727969348657</v>
      </c>
    </row>
    <row r="32" spans="1:14" ht="13.15" x14ac:dyDescent="0.4">
      <c r="F32" s="75" t="s">
        <v>231</v>
      </c>
      <c r="G32" s="70">
        <v>101</v>
      </c>
      <c r="H32" s="70">
        <v>42</v>
      </c>
      <c r="I32" s="76">
        <v>143</v>
      </c>
    </row>
    <row r="33" spans="6:9" ht="13.15" x14ac:dyDescent="0.4">
      <c r="F33" s="73" t="s">
        <v>232</v>
      </c>
      <c r="G33" s="71">
        <f>G32/G34</f>
        <v>0.64743589743589747</v>
      </c>
      <c r="H33" s="71">
        <f t="shared" ref="H33:I33" si="37">H32/H34</f>
        <v>0.4</v>
      </c>
      <c r="I33" s="74">
        <f t="shared" si="37"/>
        <v>0.54789272030651337</v>
      </c>
    </row>
    <row r="34" spans="6:9" ht="13.15" x14ac:dyDescent="0.4">
      <c r="F34" s="24" t="s">
        <v>155</v>
      </c>
      <c r="G34" s="34">
        <v>156</v>
      </c>
      <c r="H34" s="34">
        <v>105</v>
      </c>
      <c r="I34" s="39">
        <v>261</v>
      </c>
    </row>
    <row r="35" spans="6:9" ht="13.5" thickBot="1" x14ac:dyDescent="0.45">
      <c r="F35" s="25" t="s">
        <v>150</v>
      </c>
      <c r="G35" s="35">
        <f>SUM(G31+G33)</f>
        <v>1</v>
      </c>
      <c r="H35" s="35">
        <f t="shared" ref="H35:I35" si="38">SUM(H31+H33)</f>
        <v>1</v>
      </c>
      <c r="I35" s="36">
        <f t="shared" si="38"/>
        <v>1</v>
      </c>
    </row>
  </sheetData>
  <hyperlinks>
    <hyperlink ref="N1" location="'Contents and notes'!A1" display="Contents page" xr:uid="{948CCE78-7A9F-4DD3-B4BD-99B740F09A66}"/>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24EA0-DFFD-43F7-8303-6C8CD4FF9C7E}">
  <dimension ref="A1:D22"/>
  <sheetViews>
    <sheetView tabSelected="1" workbookViewId="0">
      <selection activeCell="A13" sqref="A13:D21"/>
    </sheetView>
  </sheetViews>
  <sheetFormatPr defaultColWidth="8.9296875" defaultRowHeight="12.75" x14ac:dyDescent="0.35"/>
  <cols>
    <col min="1" max="1" width="35.796875" style="27" customWidth="1"/>
    <col min="2" max="4" width="20.796875" style="27" customWidth="1"/>
    <col min="5" max="16384" width="8.9296875" style="27"/>
  </cols>
  <sheetData>
    <row r="1" spans="1:4" x14ac:dyDescent="0.35">
      <c r="D1" s="159" t="s">
        <v>327</v>
      </c>
    </row>
    <row r="2" spans="1:4" x14ac:dyDescent="0.35">
      <c r="D2" s="159"/>
    </row>
    <row r="3" spans="1:4" ht="13.5" thickBot="1" x14ac:dyDescent="0.45">
      <c r="A3" s="37" t="s">
        <v>356</v>
      </c>
    </row>
    <row r="4" spans="1:4" ht="13.15" thickBot="1" x14ac:dyDescent="0.4">
      <c r="A4" s="183"/>
      <c r="B4" s="184" t="s">
        <v>1</v>
      </c>
      <c r="C4" s="184" t="s">
        <v>2</v>
      </c>
      <c r="D4" s="185" t="s">
        <v>3</v>
      </c>
    </row>
    <row r="5" spans="1:4" x14ac:dyDescent="0.35">
      <c r="A5" s="180" t="s">
        <v>338</v>
      </c>
      <c r="B5" s="181">
        <v>168</v>
      </c>
      <c r="C5" s="181">
        <v>200</v>
      </c>
      <c r="D5" s="182">
        <v>368</v>
      </c>
    </row>
    <row r="6" spans="1:4" x14ac:dyDescent="0.35">
      <c r="A6" s="163" t="s">
        <v>339</v>
      </c>
      <c r="B6" s="162">
        <v>292</v>
      </c>
      <c r="C6" s="162">
        <v>92</v>
      </c>
      <c r="D6" s="164">
        <v>384</v>
      </c>
    </row>
    <row r="7" spans="1:4" x14ac:dyDescent="0.35">
      <c r="A7" s="163" t="s">
        <v>340</v>
      </c>
      <c r="B7" s="162">
        <v>88</v>
      </c>
      <c r="C7" s="162">
        <v>31</v>
      </c>
      <c r="D7" s="164">
        <v>119</v>
      </c>
    </row>
    <row r="8" spans="1:4" ht="13.15" thickBot="1" x14ac:dyDescent="0.4">
      <c r="A8" s="165" t="s">
        <v>3</v>
      </c>
      <c r="B8" s="166">
        <v>548</v>
      </c>
      <c r="C8" s="166">
        <v>323</v>
      </c>
      <c r="D8" s="167">
        <v>871</v>
      </c>
    </row>
    <row r="11" spans="1:4" ht="13.5" thickBot="1" x14ac:dyDescent="0.4">
      <c r="A11" s="161" t="s">
        <v>343</v>
      </c>
    </row>
    <row r="12" spans="1:4" ht="51.4" thickBot="1" x14ac:dyDescent="0.4">
      <c r="A12" s="177" t="s">
        <v>344</v>
      </c>
      <c r="B12" s="178" t="s">
        <v>354</v>
      </c>
      <c r="C12" s="178" t="s">
        <v>341</v>
      </c>
      <c r="D12" s="179" t="s">
        <v>342</v>
      </c>
    </row>
    <row r="13" spans="1:4" ht="25.5" x14ac:dyDescent="0.35">
      <c r="A13" s="174" t="s">
        <v>345</v>
      </c>
      <c r="B13" s="175">
        <v>564</v>
      </c>
      <c r="C13" s="175">
        <v>461</v>
      </c>
      <c r="D13" s="176">
        <v>349</v>
      </c>
    </row>
    <row r="14" spans="1:4" x14ac:dyDescent="0.35">
      <c r="A14" s="169" t="s">
        <v>346</v>
      </c>
      <c r="B14" s="168">
        <v>578</v>
      </c>
      <c r="C14" s="168">
        <v>461</v>
      </c>
      <c r="D14" s="170">
        <v>203</v>
      </c>
    </row>
    <row r="15" spans="1:4" x14ac:dyDescent="0.35">
      <c r="A15" s="169" t="s">
        <v>347</v>
      </c>
      <c r="B15" s="168">
        <v>487</v>
      </c>
      <c r="C15" s="168">
        <v>415</v>
      </c>
      <c r="D15" s="170">
        <v>198</v>
      </c>
    </row>
    <row r="16" spans="1:4" ht="25.5" x14ac:dyDescent="0.35">
      <c r="A16" s="169" t="s">
        <v>348</v>
      </c>
      <c r="B16" s="168">
        <v>573</v>
      </c>
      <c r="C16" s="168">
        <v>416</v>
      </c>
      <c r="D16" s="170">
        <v>115</v>
      </c>
    </row>
    <row r="17" spans="1:4" ht="25.5" x14ac:dyDescent="0.35">
      <c r="A17" s="169" t="s">
        <v>349</v>
      </c>
      <c r="B17" s="168">
        <v>428</v>
      </c>
      <c r="C17" s="168">
        <v>363</v>
      </c>
      <c r="D17" s="170">
        <v>212</v>
      </c>
    </row>
    <row r="18" spans="1:4" x14ac:dyDescent="0.35">
      <c r="A18" s="169" t="s">
        <v>350</v>
      </c>
      <c r="B18" s="168">
        <v>513</v>
      </c>
      <c r="C18" s="168">
        <v>451</v>
      </c>
      <c r="D18" s="170">
        <v>397</v>
      </c>
    </row>
    <row r="19" spans="1:4" x14ac:dyDescent="0.35">
      <c r="A19" s="169" t="s">
        <v>351</v>
      </c>
      <c r="B19" s="168">
        <v>495</v>
      </c>
      <c r="C19" s="168">
        <v>444</v>
      </c>
      <c r="D19" s="170">
        <v>374</v>
      </c>
    </row>
    <row r="20" spans="1:4" x14ac:dyDescent="0.35">
      <c r="A20" s="169" t="s">
        <v>352</v>
      </c>
      <c r="B20" s="168">
        <v>424</v>
      </c>
      <c r="C20" s="168">
        <v>368</v>
      </c>
      <c r="D20" s="170">
        <v>211</v>
      </c>
    </row>
    <row r="21" spans="1:4" ht="13.15" thickBot="1" x14ac:dyDescent="0.4">
      <c r="A21" s="171" t="s">
        <v>353</v>
      </c>
      <c r="B21" s="172">
        <v>499</v>
      </c>
      <c r="C21" s="172">
        <v>445</v>
      </c>
      <c r="D21" s="173">
        <v>211</v>
      </c>
    </row>
    <row r="22" spans="1:4" x14ac:dyDescent="0.35">
      <c r="A22" s="160"/>
    </row>
  </sheetData>
  <hyperlinks>
    <hyperlink ref="D1" location="'Contents and notes'!A1" display="Contents page" xr:uid="{54E271F6-36A8-4483-A29D-0B742C53A189}"/>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0456B-17E6-4F7E-96EE-22C0A04E4809}">
  <dimension ref="A1:N30"/>
  <sheetViews>
    <sheetView zoomScale="90" zoomScaleNormal="90" workbookViewId="0"/>
  </sheetViews>
  <sheetFormatPr defaultColWidth="8.796875" defaultRowHeight="12.75" x14ac:dyDescent="0.35"/>
  <cols>
    <col min="1" max="1" width="30.796875" style="27" customWidth="1"/>
    <col min="2" max="4" width="11.796875" style="27" customWidth="1"/>
    <col min="5" max="5" width="8.796875" style="27"/>
    <col min="6" max="6" width="35.796875" style="27" customWidth="1"/>
    <col min="7" max="9" width="11.796875" style="27" customWidth="1"/>
    <col min="10" max="11" width="8.796875" style="27"/>
    <col min="12" max="14" width="11.796875" style="27" customWidth="1"/>
    <col min="15" max="16384" width="8.796875" style="27"/>
  </cols>
  <sheetData>
    <row r="1" spans="1:14" ht="14.2" customHeight="1" x14ac:dyDescent="0.35">
      <c r="A1" s="149" t="s">
        <v>234</v>
      </c>
      <c r="B1" s="26"/>
      <c r="C1" s="26"/>
      <c r="D1" s="26"/>
      <c r="N1" s="159" t="s">
        <v>327</v>
      </c>
    </row>
    <row r="2" spans="1:14" ht="14.2" customHeight="1" thickBot="1" x14ac:dyDescent="0.4">
      <c r="A2" s="22"/>
      <c r="B2" s="26"/>
      <c r="C2" s="26"/>
      <c r="D2" s="26"/>
    </row>
    <row r="3" spans="1:14" ht="39.4" x14ac:dyDescent="0.4">
      <c r="A3" s="56" t="s">
        <v>0</v>
      </c>
      <c r="B3" s="77"/>
      <c r="C3" s="77"/>
      <c r="D3" s="78"/>
      <c r="F3" s="52" t="s">
        <v>4</v>
      </c>
      <c r="G3" s="78"/>
      <c r="H3" s="78"/>
      <c r="I3" s="78"/>
      <c r="K3" s="47" t="s">
        <v>6</v>
      </c>
      <c r="L3" s="78"/>
      <c r="M3" s="78"/>
      <c r="N3" s="78"/>
    </row>
    <row r="4" spans="1:14" ht="13.15" thickBot="1" x14ac:dyDescent="0.4">
      <c r="A4" s="40"/>
      <c r="B4" s="81" t="s">
        <v>1</v>
      </c>
      <c r="C4" s="81" t="s">
        <v>2</v>
      </c>
      <c r="D4" s="82" t="s">
        <v>3</v>
      </c>
      <c r="F4" s="214" t="s">
        <v>5</v>
      </c>
      <c r="G4" s="9"/>
      <c r="H4" s="9"/>
      <c r="I4" s="118"/>
      <c r="K4" s="8" t="s">
        <v>5</v>
      </c>
      <c r="L4" s="29"/>
      <c r="M4" s="29"/>
      <c r="N4" s="31"/>
    </row>
    <row r="5" spans="1:14" ht="13.15" x14ac:dyDescent="0.4">
      <c r="A5" s="23" t="s">
        <v>144</v>
      </c>
      <c r="B5" s="32">
        <v>291</v>
      </c>
      <c r="C5" s="32">
        <v>144</v>
      </c>
      <c r="D5" s="72">
        <v>435</v>
      </c>
      <c r="F5" s="33"/>
    </row>
    <row r="6" spans="1:14" ht="13.15" x14ac:dyDescent="0.4">
      <c r="A6" s="73" t="s">
        <v>146</v>
      </c>
      <c r="B6" s="71">
        <f>B5/B9</f>
        <v>0.84104046242774566</v>
      </c>
      <c r="C6" s="71">
        <f>C5/C9</f>
        <v>0.84210526315789469</v>
      </c>
      <c r="D6" s="74">
        <f>D5/D9</f>
        <v>0.84139264990328821</v>
      </c>
      <c r="F6" s="33"/>
    </row>
    <row r="7" spans="1:14" ht="13.15" x14ac:dyDescent="0.4">
      <c r="A7" s="24" t="s">
        <v>147</v>
      </c>
      <c r="B7" s="70">
        <v>55</v>
      </c>
      <c r="C7" s="70">
        <v>27</v>
      </c>
      <c r="D7" s="76">
        <v>82</v>
      </c>
      <c r="F7" s="33"/>
    </row>
    <row r="8" spans="1:14" ht="13.15" x14ac:dyDescent="0.4">
      <c r="A8" s="73" t="s">
        <v>148</v>
      </c>
      <c r="B8" s="71">
        <f>B7/B9</f>
        <v>0.15895953757225434</v>
      </c>
      <c r="C8" s="71">
        <f>C7/C9</f>
        <v>0.15789473684210525</v>
      </c>
      <c r="D8" s="74">
        <f>D7/D9</f>
        <v>0.15860735009671179</v>
      </c>
      <c r="F8" s="33"/>
    </row>
    <row r="9" spans="1:14" ht="13.15" x14ac:dyDescent="0.4">
      <c r="A9" s="75" t="s">
        <v>149</v>
      </c>
      <c r="B9" s="70">
        <v>346</v>
      </c>
      <c r="C9" s="70">
        <v>171</v>
      </c>
      <c r="D9" s="76">
        <v>517</v>
      </c>
    </row>
    <row r="10" spans="1:14" ht="13.5" thickBot="1" x14ac:dyDescent="0.45">
      <c r="A10" s="25" t="s">
        <v>150</v>
      </c>
      <c r="B10" s="35">
        <f>B6+B8</f>
        <v>1</v>
      </c>
      <c r="C10" s="35">
        <f>C6+C8</f>
        <v>1</v>
      </c>
      <c r="D10" s="36">
        <f>D6+D8</f>
        <v>1</v>
      </c>
    </row>
    <row r="11" spans="1:14" ht="13.5" thickBot="1" x14ac:dyDescent="0.45">
      <c r="A11" s="33"/>
      <c r="C11" s="37"/>
    </row>
    <row r="12" spans="1:14" ht="65.650000000000006" x14ac:dyDescent="0.4">
      <c r="A12" s="196" t="s">
        <v>7</v>
      </c>
      <c r="B12" s="78"/>
      <c r="C12" s="78"/>
      <c r="D12" s="78"/>
      <c r="F12" s="195" t="s">
        <v>361</v>
      </c>
      <c r="G12" s="194"/>
      <c r="H12" s="194"/>
      <c r="I12" s="194"/>
      <c r="K12" s="47" t="s">
        <v>12</v>
      </c>
      <c r="L12" s="78"/>
      <c r="M12" s="78"/>
      <c r="N12" s="78"/>
    </row>
    <row r="13" spans="1:14" ht="13.15" thickBot="1" x14ac:dyDescent="0.4">
      <c r="A13" s="8" t="s">
        <v>5</v>
      </c>
      <c r="B13" s="29"/>
      <c r="C13" s="29"/>
      <c r="D13" s="89"/>
      <c r="F13" s="40"/>
      <c r="G13" s="79" t="s">
        <v>1</v>
      </c>
      <c r="H13" s="79" t="s">
        <v>2</v>
      </c>
      <c r="I13" s="80" t="s">
        <v>3</v>
      </c>
      <c r="K13" s="8" t="s">
        <v>5</v>
      </c>
      <c r="L13" s="29"/>
      <c r="M13" s="29"/>
      <c r="N13" s="31"/>
    </row>
    <row r="14" spans="1:14" ht="13.15" x14ac:dyDescent="0.4">
      <c r="F14" s="84" t="s">
        <v>8</v>
      </c>
      <c r="G14" s="32">
        <v>148</v>
      </c>
      <c r="H14" s="32">
        <v>56</v>
      </c>
      <c r="I14" s="72">
        <v>204</v>
      </c>
    </row>
    <row r="15" spans="1:14" ht="13.15" x14ac:dyDescent="0.4">
      <c r="F15" s="85" t="s">
        <v>151</v>
      </c>
      <c r="G15" s="71">
        <f>G14/$G$22</f>
        <v>0.48524590163934428</v>
      </c>
      <c r="H15" s="71">
        <f>H14/$H$22</f>
        <v>0.3783783783783784</v>
      </c>
      <c r="I15" s="74">
        <f>I14/$I$22</f>
        <v>0.45033112582781459</v>
      </c>
    </row>
    <row r="16" spans="1:14" ht="18.7" customHeight="1" x14ac:dyDescent="0.4">
      <c r="F16" s="86" t="s">
        <v>9</v>
      </c>
      <c r="G16" s="70">
        <v>160</v>
      </c>
      <c r="H16" s="70">
        <v>114</v>
      </c>
      <c r="I16" s="76">
        <v>274</v>
      </c>
    </row>
    <row r="17" spans="1:9" ht="18.7" customHeight="1" x14ac:dyDescent="0.35">
      <c r="F17" s="87" t="s">
        <v>152</v>
      </c>
      <c r="G17" s="71">
        <f>G16/$G$22</f>
        <v>0.52459016393442626</v>
      </c>
      <c r="H17" s="71">
        <f>H16/$H$22</f>
        <v>0.77027027027027029</v>
      </c>
      <c r="I17" s="74">
        <f>I16/$I$22</f>
        <v>0.60485651214128033</v>
      </c>
    </row>
    <row r="18" spans="1:9" ht="13.15" x14ac:dyDescent="0.4">
      <c r="F18" s="86" t="s">
        <v>11</v>
      </c>
      <c r="G18" s="70">
        <v>161</v>
      </c>
      <c r="H18" s="70">
        <v>112</v>
      </c>
      <c r="I18" s="76">
        <v>273</v>
      </c>
    </row>
    <row r="19" spans="1:9" ht="13.15" x14ac:dyDescent="0.4">
      <c r="F19" s="85" t="s">
        <v>153</v>
      </c>
      <c r="G19" s="71">
        <f>G18/$G$22</f>
        <v>0.52786885245901638</v>
      </c>
      <c r="H19" s="71">
        <f>H18/$H$22</f>
        <v>0.7567567567567568</v>
      </c>
      <c r="I19" s="74">
        <f>I18/$I$22</f>
        <v>0.60264900662251653</v>
      </c>
    </row>
    <row r="20" spans="1:9" ht="13.15" x14ac:dyDescent="0.4">
      <c r="F20" s="86" t="s">
        <v>10</v>
      </c>
      <c r="G20" s="70">
        <v>139</v>
      </c>
      <c r="H20" s="70">
        <v>60</v>
      </c>
      <c r="I20" s="76">
        <v>199</v>
      </c>
    </row>
    <row r="21" spans="1:9" ht="13.15" x14ac:dyDescent="0.4">
      <c r="F21" s="85" t="s">
        <v>154</v>
      </c>
      <c r="G21" s="71">
        <f>G20/$G$22</f>
        <v>0.45573770491803278</v>
      </c>
      <c r="H21" s="71">
        <f>H20/$H$22</f>
        <v>0.40540540540540543</v>
      </c>
      <c r="I21" s="74">
        <f>I20/$I$22</f>
        <v>0.43929359823399561</v>
      </c>
    </row>
    <row r="22" spans="1:9" ht="13.5" thickBot="1" x14ac:dyDescent="0.45">
      <c r="F22" s="88" t="s">
        <v>25</v>
      </c>
      <c r="G22" s="30">
        <v>305</v>
      </c>
      <c r="H22" s="30">
        <v>148</v>
      </c>
      <c r="I22" s="31">
        <v>453</v>
      </c>
    </row>
    <row r="23" spans="1:9" ht="13.15" x14ac:dyDescent="0.4">
      <c r="F23" s="83"/>
      <c r="G23" s="34"/>
      <c r="H23" s="34"/>
      <c r="I23" s="34"/>
    </row>
    <row r="24" spans="1:9" ht="13.15" thickBot="1" x14ac:dyDescent="0.4"/>
    <row r="25" spans="1:9" ht="52.5" x14ac:dyDescent="0.4">
      <c r="A25" s="196" t="s">
        <v>13</v>
      </c>
      <c r="B25" s="78"/>
      <c r="C25" s="78"/>
      <c r="D25" s="78"/>
      <c r="F25" s="52" t="s">
        <v>14</v>
      </c>
      <c r="G25" s="78"/>
      <c r="H25" s="78"/>
      <c r="I25" s="78"/>
    </row>
    <row r="26" spans="1:9" ht="13.15" thickBot="1" x14ac:dyDescent="0.4">
      <c r="A26" s="8" t="s">
        <v>5</v>
      </c>
      <c r="B26" s="29"/>
      <c r="C26" s="29"/>
      <c r="D26" s="89"/>
      <c r="F26" s="8" t="s">
        <v>5</v>
      </c>
      <c r="G26" s="29"/>
      <c r="H26" s="29"/>
      <c r="I26" s="89"/>
    </row>
    <row r="27" spans="1:9" x14ac:dyDescent="0.35">
      <c r="A27" s="34"/>
      <c r="B27" s="34"/>
      <c r="C27" s="34"/>
      <c r="D27" s="34"/>
      <c r="F27" s="34"/>
      <c r="G27" s="34"/>
      <c r="H27" s="34"/>
      <c r="I27" s="34"/>
    </row>
    <row r="28" spans="1:9" x14ac:dyDescent="0.35">
      <c r="A28" s="34"/>
      <c r="B28" s="34"/>
      <c r="C28" s="34"/>
      <c r="D28" s="34"/>
      <c r="F28" s="34"/>
      <c r="G28" s="34"/>
      <c r="H28" s="34"/>
      <c r="I28" s="34"/>
    </row>
    <row r="29" spans="1:9" x14ac:dyDescent="0.35">
      <c r="A29" s="34"/>
      <c r="B29" s="34"/>
      <c r="C29" s="34"/>
      <c r="D29" s="34"/>
      <c r="F29" s="34"/>
      <c r="G29" s="34"/>
      <c r="H29" s="34"/>
      <c r="I29" s="34"/>
    </row>
    <row r="30" spans="1:9" x14ac:dyDescent="0.35">
      <c r="A30" s="34"/>
      <c r="B30" s="34"/>
      <c r="C30" s="34"/>
      <c r="D30" s="34"/>
      <c r="F30" s="34"/>
      <c r="G30" s="34"/>
      <c r="H30" s="34"/>
      <c r="I30" s="34"/>
    </row>
  </sheetData>
  <hyperlinks>
    <hyperlink ref="N1" location="'Contents and notes'!A1" display="Contents page" xr:uid="{60DC8CA1-5D30-4F1F-8798-D0F8055B51BA}"/>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15535-4D18-4DA1-88CF-9004450B6247}">
  <dimension ref="A1:O141"/>
  <sheetViews>
    <sheetView topLeftCell="A19" workbookViewId="0">
      <selection activeCell="R27" sqref="R27"/>
    </sheetView>
  </sheetViews>
  <sheetFormatPr defaultColWidth="8.796875" defaultRowHeight="12.75" x14ac:dyDescent="0.35"/>
  <cols>
    <col min="1" max="1" width="15.796875" style="27" customWidth="1"/>
    <col min="2" max="4" width="11.796875" style="27" customWidth="1"/>
    <col min="5" max="5" width="8.796875" style="27"/>
    <col min="6" max="6" width="15.796875" style="27" customWidth="1"/>
    <col min="7" max="9" width="11.796875" style="27" customWidth="1"/>
    <col min="10" max="10" width="8.796875" style="27"/>
    <col min="11" max="11" width="26.796875" style="27" customWidth="1"/>
    <col min="12" max="14" width="11.796875" style="27" customWidth="1"/>
    <col min="15" max="16384" width="8.796875" style="27"/>
  </cols>
  <sheetData>
    <row r="1" spans="1:14" ht="15" x14ac:dyDescent="0.4">
      <c r="A1" s="145" t="s">
        <v>329</v>
      </c>
      <c r="B1" s="26"/>
      <c r="C1" s="26"/>
      <c r="D1" s="26"/>
      <c r="N1" s="159" t="s">
        <v>327</v>
      </c>
    </row>
    <row r="2" spans="1:14" ht="13.15" thickBot="1" x14ac:dyDescent="0.4">
      <c r="A2" s="124"/>
      <c r="B2" s="26"/>
      <c r="C2" s="26"/>
      <c r="D2" s="26"/>
    </row>
    <row r="3" spans="1:14" ht="39.4" x14ac:dyDescent="0.4">
      <c r="A3" s="17" t="s">
        <v>15</v>
      </c>
      <c r="B3" s="3"/>
      <c r="C3" s="3"/>
      <c r="D3" s="4"/>
      <c r="F3" s="16" t="s">
        <v>16</v>
      </c>
      <c r="G3" s="13"/>
      <c r="H3" s="13"/>
      <c r="I3" s="14"/>
      <c r="K3" s="17" t="s">
        <v>17</v>
      </c>
      <c r="L3" s="6"/>
      <c r="M3" s="6"/>
      <c r="N3" s="7"/>
    </row>
    <row r="4" spans="1:14" ht="13.15" thickBot="1" x14ac:dyDescent="0.4">
      <c r="A4" s="28"/>
      <c r="B4" s="2" t="s">
        <v>1</v>
      </c>
      <c r="C4" s="2" t="s">
        <v>2</v>
      </c>
      <c r="D4" s="5" t="s">
        <v>3</v>
      </c>
      <c r="F4" s="28"/>
      <c r="G4" s="2" t="s">
        <v>1</v>
      </c>
      <c r="H4" s="2" t="s">
        <v>2</v>
      </c>
      <c r="I4" s="5" t="s">
        <v>3</v>
      </c>
      <c r="K4" s="28"/>
      <c r="L4" s="2" t="s">
        <v>1</v>
      </c>
      <c r="M4" s="2" t="s">
        <v>2</v>
      </c>
      <c r="N4" s="5" t="s">
        <v>3</v>
      </c>
    </row>
    <row r="5" spans="1:14" ht="13.15" x14ac:dyDescent="0.4">
      <c r="A5" s="23" t="s">
        <v>225</v>
      </c>
      <c r="B5" s="32">
        <v>319</v>
      </c>
      <c r="C5" s="32">
        <v>140</v>
      </c>
      <c r="D5" s="72">
        <v>459</v>
      </c>
      <c r="F5" s="125" t="s">
        <v>236</v>
      </c>
      <c r="G5" s="120">
        <v>170</v>
      </c>
      <c r="H5" s="120">
        <v>77</v>
      </c>
      <c r="I5" s="121">
        <v>247</v>
      </c>
      <c r="K5" s="23" t="s">
        <v>159</v>
      </c>
      <c r="L5" s="32">
        <v>292</v>
      </c>
      <c r="M5" s="32">
        <v>135</v>
      </c>
      <c r="N5" s="72">
        <v>427</v>
      </c>
    </row>
    <row r="6" spans="1:14" ht="13.15" x14ac:dyDescent="0.4">
      <c r="A6" s="73" t="s">
        <v>146</v>
      </c>
      <c r="B6" s="71">
        <f>B5/B9</f>
        <v>0.93548387096774188</v>
      </c>
      <c r="C6" s="71">
        <f>C5/C9</f>
        <v>0.89743589743589747</v>
      </c>
      <c r="D6" s="74">
        <f>D5/D9</f>
        <v>0.92354124748490951</v>
      </c>
      <c r="F6" s="126" t="s">
        <v>237</v>
      </c>
      <c r="G6" s="127">
        <f>G5/G9</f>
        <v>0.57239057239057234</v>
      </c>
      <c r="H6" s="127">
        <f>H5/H9</f>
        <v>0.58333333333333337</v>
      </c>
      <c r="I6" s="128">
        <f>I5/I9</f>
        <v>0.5757575757575758</v>
      </c>
      <c r="K6" s="73" t="s">
        <v>160</v>
      </c>
      <c r="L6" s="71">
        <f>L5/L9</f>
        <v>0.86135693215339237</v>
      </c>
      <c r="M6" s="71">
        <f>M5/M9</f>
        <v>0.85987261146496818</v>
      </c>
      <c r="N6" s="74">
        <f>N5/N9</f>
        <v>0.86088709677419351</v>
      </c>
    </row>
    <row r="7" spans="1:14" ht="13.15" x14ac:dyDescent="0.4">
      <c r="A7" s="24" t="s">
        <v>226</v>
      </c>
      <c r="B7" s="34">
        <v>22</v>
      </c>
      <c r="C7" s="34">
        <v>16</v>
      </c>
      <c r="D7" s="39">
        <v>38</v>
      </c>
      <c r="F7" s="129" t="s">
        <v>238</v>
      </c>
      <c r="G7" s="122">
        <v>127</v>
      </c>
      <c r="H7" s="122">
        <v>55</v>
      </c>
      <c r="I7" s="123">
        <v>182</v>
      </c>
      <c r="K7" s="24" t="s">
        <v>156</v>
      </c>
      <c r="L7" s="34">
        <v>47</v>
      </c>
      <c r="M7" s="34">
        <v>22</v>
      </c>
      <c r="N7" s="39">
        <v>69</v>
      </c>
    </row>
    <row r="8" spans="1:14" ht="13.15" x14ac:dyDescent="0.4">
      <c r="A8" s="73" t="s">
        <v>148</v>
      </c>
      <c r="B8" s="71">
        <f>B7/B9</f>
        <v>6.4516129032258063E-2</v>
      </c>
      <c r="C8" s="71">
        <f>C7/C9</f>
        <v>0.10256410256410256</v>
      </c>
      <c r="D8" s="74">
        <f>D7/D9</f>
        <v>7.6458752515090544E-2</v>
      </c>
      <c r="F8" s="130" t="s">
        <v>158</v>
      </c>
      <c r="G8" s="127">
        <f>G7/G9</f>
        <v>0.42760942760942761</v>
      </c>
      <c r="H8" s="127">
        <f>H7/H9</f>
        <v>0.41666666666666669</v>
      </c>
      <c r="I8" s="128">
        <f>I7/I9</f>
        <v>0.42424242424242425</v>
      </c>
      <c r="K8" s="73" t="s">
        <v>157</v>
      </c>
      <c r="L8" s="71">
        <f>L7/L9</f>
        <v>0.13864306784660768</v>
      </c>
      <c r="M8" s="71">
        <f>M7/M9</f>
        <v>0.14012738853503184</v>
      </c>
      <c r="N8" s="74">
        <f>N7/N9</f>
        <v>0.13911290322580644</v>
      </c>
    </row>
    <row r="9" spans="1:14" ht="13.15" x14ac:dyDescent="0.4">
      <c r="A9" s="24" t="s">
        <v>149</v>
      </c>
      <c r="B9" s="34">
        <v>341</v>
      </c>
      <c r="C9" s="34">
        <v>156</v>
      </c>
      <c r="D9" s="39">
        <v>497</v>
      </c>
      <c r="F9" s="129" t="s">
        <v>155</v>
      </c>
      <c r="G9" s="122">
        <f>G5+G7</f>
        <v>297</v>
      </c>
      <c r="H9" s="122">
        <f>H5+H7</f>
        <v>132</v>
      </c>
      <c r="I9" s="123">
        <f>G9+H9</f>
        <v>429</v>
      </c>
      <c r="K9" s="24" t="s">
        <v>155</v>
      </c>
      <c r="L9" s="34">
        <v>339</v>
      </c>
      <c r="M9" s="34">
        <v>157</v>
      </c>
      <c r="N9" s="39">
        <v>496</v>
      </c>
    </row>
    <row r="10" spans="1:14" ht="13.5" thickBot="1" x14ac:dyDescent="0.45">
      <c r="A10" s="92" t="s">
        <v>239</v>
      </c>
      <c r="B10" s="35">
        <f>B6+B8</f>
        <v>1</v>
      </c>
      <c r="C10" s="35">
        <f>C6+C8</f>
        <v>1</v>
      </c>
      <c r="D10" s="36">
        <f>D6+D8</f>
        <v>1</v>
      </c>
      <c r="F10" s="92" t="s">
        <v>150</v>
      </c>
      <c r="G10" s="131">
        <f>G6+G8</f>
        <v>1</v>
      </c>
      <c r="H10" s="131">
        <f>H6+H8</f>
        <v>1</v>
      </c>
      <c r="I10" s="132">
        <f>I6+I8</f>
        <v>1</v>
      </c>
      <c r="K10" s="92" t="s">
        <v>150</v>
      </c>
      <c r="L10" s="35">
        <f>L6+L8</f>
        <v>1</v>
      </c>
      <c r="M10" s="35">
        <f>M6+M8</f>
        <v>1</v>
      </c>
      <c r="N10" s="36">
        <f>N6+N8</f>
        <v>1</v>
      </c>
    </row>
    <row r="11" spans="1:14" ht="13.15" thickBot="1" x14ac:dyDescent="0.4"/>
    <row r="12" spans="1:14" ht="105" x14ac:dyDescent="0.35">
      <c r="A12" s="16" t="s">
        <v>19</v>
      </c>
      <c r="B12" s="13"/>
      <c r="C12" s="13"/>
      <c r="D12" s="14"/>
      <c r="F12" s="17" t="s">
        <v>20</v>
      </c>
      <c r="G12" s="18"/>
      <c r="H12" s="18"/>
      <c r="I12" s="19"/>
      <c r="K12" s="16" t="s">
        <v>21</v>
      </c>
      <c r="L12" s="13"/>
      <c r="M12" s="13"/>
      <c r="N12" s="14"/>
    </row>
    <row r="13" spans="1:14" ht="13.15" thickBot="1" x14ac:dyDescent="0.4">
      <c r="A13" s="28"/>
      <c r="B13" s="2" t="s">
        <v>1</v>
      </c>
      <c r="C13" s="2" t="s">
        <v>2</v>
      </c>
      <c r="D13" s="5" t="s">
        <v>3</v>
      </c>
      <c r="F13" s="40"/>
      <c r="G13" s="10" t="s">
        <v>1</v>
      </c>
      <c r="H13" s="10" t="s">
        <v>2</v>
      </c>
      <c r="I13" s="11" t="s">
        <v>3</v>
      </c>
      <c r="K13" s="28"/>
      <c r="L13" s="2" t="s">
        <v>1</v>
      </c>
      <c r="M13" s="2" t="s">
        <v>2</v>
      </c>
      <c r="N13" s="5" t="s">
        <v>3</v>
      </c>
    </row>
    <row r="14" spans="1:14" ht="13.15" x14ac:dyDescent="0.4">
      <c r="A14" s="23" t="s">
        <v>225</v>
      </c>
      <c r="B14" s="32">
        <v>302</v>
      </c>
      <c r="C14" s="32">
        <v>131</v>
      </c>
      <c r="D14" s="72">
        <v>433</v>
      </c>
      <c r="F14" s="23" t="s">
        <v>225</v>
      </c>
      <c r="G14" s="32">
        <v>280</v>
      </c>
      <c r="H14" s="32">
        <v>134</v>
      </c>
      <c r="I14" s="72">
        <v>414</v>
      </c>
      <c r="K14" s="23" t="s">
        <v>225</v>
      </c>
      <c r="L14" s="32">
        <v>325</v>
      </c>
      <c r="M14" s="32">
        <v>136</v>
      </c>
      <c r="N14" s="72">
        <v>461</v>
      </c>
    </row>
    <row r="15" spans="1:14" ht="13.15" x14ac:dyDescent="0.4">
      <c r="A15" s="73" t="s">
        <v>240</v>
      </c>
      <c r="B15" s="71">
        <f>B5/B9</f>
        <v>0.93548387096774188</v>
      </c>
      <c r="C15" s="71">
        <f>C5/C9</f>
        <v>0.89743589743589747</v>
      </c>
      <c r="D15" s="74">
        <f>D5/D9</f>
        <v>0.92354124748490951</v>
      </c>
      <c r="F15" s="73" t="s">
        <v>146</v>
      </c>
      <c r="G15" s="71">
        <f>G14/G18</f>
        <v>0.85626911314984711</v>
      </c>
      <c r="H15" s="71">
        <f>H14/H18</f>
        <v>0.85897435897435892</v>
      </c>
      <c r="I15" s="74">
        <f>I14/I18</f>
        <v>0.8571428571428571</v>
      </c>
      <c r="K15" s="114" t="s">
        <v>241</v>
      </c>
      <c r="L15" s="71">
        <f>L14/L18</f>
        <v>0.95029239766081874</v>
      </c>
      <c r="M15" s="71">
        <f>M14/M18</f>
        <v>0.91891891891891897</v>
      </c>
      <c r="N15" s="74">
        <f>N14/N18</f>
        <v>0.9408163265306122</v>
      </c>
    </row>
    <row r="16" spans="1:14" ht="13.15" x14ac:dyDescent="0.4">
      <c r="A16" s="24" t="s">
        <v>226</v>
      </c>
      <c r="B16" s="34">
        <v>9</v>
      </c>
      <c r="C16" s="34">
        <v>12</v>
      </c>
      <c r="D16" s="39">
        <v>21</v>
      </c>
      <c r="F16" s="24" t="s">
        <v>226</v>
      </c>
      <c r="G16" s="34">
        <v>47</v>
      </c>
      <c r="H16" s="34">
        <v>22</v>
      </c>
      <c r="I16" s="39">
        <v>69</v>
      </c>
      <c r="K16" s="24" t="s">
        <v>226</v>
      </c>
      <c r="L16" s="34">
        <v>17</v>
      </c>
      <c r="M16" s="34">
        <v>12</v>
      </c>
      <c r="N16" s="39">
        <v>29</v>
      </c>
    </row>
    <row r="17" spans="1:14" ht="13.15" x14ac:dyDescent="0.4">
      <c r="A17" s="73" t="s">
        <v>148</v>
      </c>
      <c r="B17" s="71">
        <f>B7/B9</f>
        <v>6.4516129032258063E-2</v>
      </c>
      <c r="C17" s="71">
        <f>C7/C9</f>
        <v>0.10256410256410256</v>
      </c>
      <c r="D17" s="74">
        <f>D7/D9</f>
        <v>7.6458752515090544E-2</v>
      </c>
      <c r="F17" s="73" t="s">
        <v>148</v>
      </c>
      <c r="G17" s="71">
        <f>G16/G18</f>
        <v>0.14373088685015289</v>
      </c>
      <c r="H17" s="71">
        <f>H16/H18</f>
        <v>0.14102564102564102</v>
      </c>
      <c r="I17" s="74">
        <f>I16/I18</f>
        <v>0.14285714285714285</v>
      </c>
      <c r="K17" s="73" t="s">
        <v>148</v>
      </c>
      <c r="L17" s="71">
        <f>L16/L18</f>
        <v>4.9707602339181284E-2</v>
      </c>
      <c r="M17" s="71">
        <f>M16/M18</f>
        <v>8.1081081081081086E-2</v>
      </c>
      <c r="N17" s="74">
        <f>N16/N18</f>
        <v>5.9183673469387757E-2</v>
      </c>
    </row>
    <row r="18" spans="1:14" ht="13.15" x14ac:dyDescent="0.4">
      <c r="A18" s="24" t="s">
        <v>155</v>
      </c>
      <c r="B18" s="34">
        <v>311</v>
      </c>
      <c r="C18" s="34">
        <v>143</v>
      </c>
      <c r="D18" s="39">
        <v>454</v>
      </c>
      <c r="F18" s="24" t="s">
        <v>155</v>
      </c>
      <c r="G18" s="34">
        <v>327</v>
      </c>
      <c r="H18" s="34">
        <v>156</v>
      </c>
      <c r="I18" s="39">
        <v>483</v>
      </c>
      <c r="K18" s="24" t="s">
        <v>155</v>
      </c>
      <c r="L18" s="34">
        <v>342</v>
      </c>
      <c r="M18" s="34">
        <v>148</v>
      </c>
      <c r="N18" s="39">
        <v>490</v>
      </c>
    </row>
    <row r="19" spans="1:14" ht="13.5" thickBot="1" x14ac:dyDescent="0.45">
      <c r="A19" s="25" t="s">
        <v>150</v>
      </c>
      <c r="B19" s="35">
        <f>B6+B8</f>
        <v>1</v>
      </c>
      <c r="C19" s="35">
        <f>C6+C8</f>
        <v>1</v>
      </c>
      <c r="D19" s="36">
        <f>D6+D8</f>
        <v>1</v>
      </c>
      <c r="F19" s="25" t="s">
        <v>239</v>
      </c>
      <c r="G19" s="35">
        <f>G15+G17</f>
        <v>1</v>
      </c>
      <c r="H19" s="35">
        <f>H15+H17</f>
        <v>1</v>
      </c>
      <c r="I19" s="36">
        <f>I15+I17</f>
        <v>1</v>
      </c>
      <c r="J19" s="34"/>
      <c r="K19" s="25" t="s">
        <v>150</v>
      </c>
      <c r="L19" s="35">
        <f>L15+L17</f>
        <v>1</v>
      </c>
      <c r="M19" s="35">
        <f t="shared" ref="M19" si="0">M15+M17</f>
        <v>1</v>
      </c>
      <c r="N19" s="36">
        <f>N15+N17</f>
        <v>1</v>
      </c>
    </row>
    <row r="20" spans="1:14" ht="13.5" thickBot="1" x14ac:dyDescent="0.45">
      <c r="A20" s="37"/>
    </row>
    <row r="21" spans="1:14" ht="52.5" x14ac:dyDescent="0.4">
      <c r="A21" s="17" t="s">
        <v>22</v>
      </c>
      <c r="B21" s="3"/>
      <c r="C21" s="3"/>
      <c r="D21" s="4"/>
      <c r="F21" s="16" t="s">
        <v>23</v>
      </c>
      <c r="G21" s="20"/>
      <c r="H21" s="20"/>
      <c r="I21" s="21"/>
      <c r="K21" s="218" t="s">
        <v>24</v>
      </c>
      <c r="L21" s="219"/>
      <c r="M21" s="219"/>
      <c r="N21" s="220"/>
    </row>
    <row r="22" spans="1:14" ht="13.15" thickBot="1" x14ac:dyDescent="0.4">
      <c r="A22" s="28"/>
      <c r="B22" s="2" t="s">
        <v>1</v>
      </c>
      <c r="C22" s="2" t="s">
        <v>2</v>
      </c>
      <c r="D22" s="5" t="s">
        <v>3</v>
      </c>
      <c r="F22" s="28"/>
      <c r="G22" s="2" t="s">
        <v>1</v>
      </c>
      <c r="H22" s="2" t="s">
        <v>2</v>
      </c>
      <c r="I22" s="5" t="s">
        <v>3</v>
      </c>
      <c r="K22" s="28"/>
      <c r="L22" s="91" t="s">
        <v>1</v>
      </c>
      <c r="M22" s="2" t="s">
        <v>2</v>
      </c>
      <c r="N22" s="5" t="s">
        <v>3</v>
      </c>
    </row>
    <row r="23" spans="1:14" ht="13.15" x14ac:dyDescent="0.4">
      <c r="A23" s="23" t="s">
        <v>225</v>
      </c>
      <c r="B23" s="32">
        <v>245</v>
      </c>
      <c r="C23" s="32">
        <v>113</v>
      </c>
      <c r="D23" s="72">
        <v>358</v>
      </c>
      <c r="F23" s="23" t="s">
        <v>242</v>
      </c>
      <c r="G23" s="32">
        <v>36</v>
      </c>
      <c r="H23" s="32">
        <v>11</v>
      </c>
      <c r="I23" s="72">
        <v>47</v>
      </c>
      <c r="K23" s="23" t="s">
        <v>243</v>
      </c>
      <c r="L23" s="32">
        <v>109</v>
      </c>
      <c r="M23" s="32">
        <v>90</v>
      </c>
      <c r="N23" s="72">
        <v>199</v>
      </c>
    </row>
    <row r="24" spans="1:14" ht="13.15" x14ac:dyDescent="0.4">
      <c r="A24" s="73" t="s">
        <v>145</v>
      </c>
      <c r="B24" s="71">
        <f>B23/B27</f>
        <v>0.90740740740740744</v>
      </c>
      <c r="C24" s="71">
        <f t="shared" ref="C24:D24" si="1">C23/C27</f>
        <v>0.8828125</v>
      </c>
      <c r="D24" s="74">
        <f t="shared" si="1"/>
        <v>0.89949748743718594</v>
      </c>
      <c r="F24" s="114" t="s">
        <v>244</v>
      </c>
      <c r="G24" s="71">
        <f>G23/G31</f>
        <v>0.19251336898395721</v>
      </c>
      <c r="H24" s="71">
        <f t="shared" ref="H24:I24" si="2">H23/H31</f>
        <v>0.10476190476190476</v>
      </c>
      <c r="I24" s="74">
        <f t="shared" si="2"/>
        <v>0.16095890410958905</v>
      </c>
      <c r="K24" s="73" t="s">
        <v>245</v>
      </c>
      <c r="L24" s="71">
        <f>L23/L31</f>
        <v>0.367003367003367</v>
      </c>
      <c r="M24" s="71">
        <f t="shared" ref="M24:N24" si="3">M23/M31</f>
        <v>0.6428571428571429</v>
      </c>
      <c r="N24" s="74">
        <f t="shared" si="3"/>
        <v>0.45537757437070936</v>
      </c>
    </row>
    <row r="25" spans="1:14" ht="13.15" x14ac:dyDescent="0.4">
      <c r="A25" s="24" t="s">
        <v>226</v>
      </c>
      <c r="B25" s="34">
        <v>25</v>
      </c>
      <c r="C25" s="34">
        <v>15</v>
      </c>
      <c r="D25" s="39">
        <v>40</v>
      </c>
      <c r="F25" s="24" t="s">
        <v>246</v>
      </c>
      <c r="G25" s="34">
        <v>18</v>
      </c>
      <c r="H25" s="34">
        <v>14</v>
      </c>
      <c r="I25" s="39">
        <v>32</v>
      </c>
      <c r="K25" s="24" t="s">
        <v>247</v>
      </c>
      <c r="L25" s="34">
        <v>29</v>
      </c>
      <c r="M25" s="34">
        <v>21</v>
      </c>
      <c r="N25" s="39">
        <v>50</v>
      </c>
    </row>
    <row r="26" spans="1:14" ht="13.15" x14ac:dyDescent="0.4">
      <c r="A26" s="73" t="s">
        <v>148</v>
      </c>
      <c r="B26" s="71">
        <f>B25/B27</f>
        <v>9.2592592592592587E-2</v>
      </c>
      <c r="C26" s="71">
        <f>C25/C27</f>
        <v>0.1171875</v>
      </c>
      <c r="D26" s="74">
        <f>D25/D27</f>
        <v>0.10050251256281408</v>
      </c>
      <c r="F26" s="73" t="s">
        <v>248</v>
      </c>
      <c r="G26" s="71">
        <f>G25/G31</f>
        <v>9.6256684491978606E-2</v>
      </c>
      <c r="H26" s="71">
        <f t="shared" ref="H26:I26" si="4">H25/H31</f>
        <v>0.13333333333333333</v>
      </c>
      <c r="I26" s="74">
        <f t="shared" si="4"/>
        <v>0.1095890410958904</v>
      </c>
      <c r="K26" s="73" t="s">
        <v>249</v>
      </c>
      <c r="L26" s="71">
        <f>L25/L31</f>
        <v>9.7643097643097643E-2</v>
      </c>
      <c r="M26" s="71">
        <f t="shared" ref="M26:N26" si="5">M25/M31</f>
        <v>0.15</v>
      </c>
      <c r="N26" s="74">
        <f t="shared" si="5"/>
        <v>0.11441647597254005</v>
      </c>
    </row>
    <row r="27" spans="1:14" ht="13.15" x14ac:dyDescent="0.4">
      <c r="A27" s="24" t="s">
        <v>227</v>
      </c>
      <c r="B27" s="34">
        <v>270</v>
      </c>
      <c r="C27" s="34">
        <v>128</v>
      </c>
      <c r="D27" s="39">
        <v>398</v>
      </c>
      <c r="F27" s="24" t="s">
        <v>250</v>
      </c>
      <c r="G27" s="34">
        <v>46</v>
      </c>
      <c r="H27" s="34">
        <v>10</v>
      </c>
      <c r="I27" s="39">
        <v>56</v>
      </c>
      <c r="K27" s="24" t="s">
        <v>251</v>
      </c>
      <c r="L27" s="34">
        <v>73</v>
      </c>
      <c r="M27" s="34">
        <v>43</v>
      </c>
      <c r="N27" s="39">
        <v>116</v>
      </c>
    </row>
    <row r="28" spans="1:14" ht="13.5" thickBot="1" x14ac:dyDescent="0.45">
      <c r="A28" s="25" t="s">
        <v>150</v>
      </c>
      <c r="B28" s="35">
        <f>B24+B26</f>
        <v>1</v>
      </c>
      <c r="C28" s="35">
        <f t="shared" ref="C28:D28" si="6">C24+C26</f>
        <v>1</v>
      </c>
      <c r="D28" s="36">
        <f t="shared" si="6"/>
        <v>1</v>
      </c>
      <c r="F28" s="73" t="s">
        <v>252</v>
      </c>
      <c r="G28" s="71">
        <f>G27/G31</f>
        <v>0.24598930481283424</v>
      </c>
      <c r="H28" s="71">
        <f t="shared" ref="H28:I28" si="7">H27/H31</f>
        <v>9.5238095238095233E-2</v>
      </c>
      <c r="I28" s="74">
        <f t="shared" si="7"/>
        <v>0.19178082191780821</v>
      </c>
      <c r="K28" s="73" t="s">
        <v>253</v>
      </c>
      <c r="L28" s="71">
        <f>L27/L31</f>
        <v>0.24579124579124578</v>
      </c>
      <c r="M28" s="71">
        <f t="shared" ref="M28:N28" si="8">M27/M31</f>
        <v>0.30714285714285716</v>
      </c>
      <c r="N28" s="74">
        <f t="shared" si="8"/>
        <v>0.26544622425629288</v>
      </c>
    </row>
    <row r="29" spans="1:14" ht="13.15" x14ac:dyDescent="0.4">
      <c r="A29" s="34"/>
      <c r="B29" s="34"/>
      <c r="C29" s="34"/>
      <c r="D29" s="34"/>
      <c r="F29" s="24" t="s">
        <v>254</v>
      </c>
      <c r="G29" s="34">
        <v>87</v>
      </c>
      <c r="H29" s="34">
        <v>70</v>
      </c>
      <c r="I29" s="39">
        <v>157</v>
      </c>
      <c r="K29" s="24" t="s">
        <v>255</v>
      </c>
      <c r="L29" s="34">
        <v>166</v>
      </c>
      <c r="M29" s="34">
        <v>1</v>
      </c>
      <c r="N29" s="39">
        <v>167</v>
      </c>
    </row>
    <row r="30" spans="1:14" ht="13.15" x14ac:dyDescent="0.4">
      <c r="A30" s="34"/>
      <c r="B30" s="34"/>
      <c r="C30" s="34"/>
      <c r="D30" s="34"/>
      <c r="F30" s="73" t="s">
        <v>256</v>
      </c>
      <c r="G30" s="71">
        <f>G29/G31</f>
        <v>0.46524064171122997</v>
      </c>
      <c r="H30" s="71">
        <f t="shared" ref="H30:I30" si="9">H29/H31</f>
        <v>0.66666666666666663</v>
      </c>
      <c r="I30" s="74">
        <f t="shared" si="9"/>
        <v>0.53767123287671237</v>
      </c>
      <c r="K30" s="73" t="s">
        <v>257</v>
      </c>
      <c r="L30" s="71">
        <f>L29/L31</f>
        <v>0.55892255892255893</v>
      </c>
      <c r="M30" s="71">
        <f t="shared" ref="M30:N30" si="10">M29/M31</f>
        <v>7.1428571428571426E-3</v>
      </c>
      <c r="N30" s="74">
        <f t="shared" si="10"/>
        <v>0.38215102974828374</v>
      </c>
    </row>
    <row r="31" spans="1:14" ht="26.65" thickBot="1" x14ac:dyDescent="0.45">
      <c r="F31" s="24" t="s">
        <v>155</v>
      </c>
      <c r="G31" s="34">
        <v>187</v>
      </c>
      <c r="H31" s="34">
        <v>105</v>
      </c>
      <c r="I31" s="39">
        <v>292</v>
      </c>
      <c r="K31" s="88" t="s">
        <v>25</v>
      </c>
      <c r="L31" s="30">
        <v>297</v>
      </c>
      <c r="M31" s="30">
        <v>140</v>
      </c>
      <c r="N31" s="31">
        <v>437</v>
      </c>
    </row>
    <row r="32" spans="1:14" ht="13.5" thickBot="1" x14ac:dyDescent="0.45">
      <c r="F32" s="25" t="s">
        <v>150</v>
      </c>
      <c r="G32" s="35">
        <f>G24+G26+G28+G30</f>
        <v>1</v>
      </c>
      <c r="H32" s="35">
        <f t="shared" ref="H32:I32" si="11">H24+H26+H28+H30</f>
        <v>1</v>
      </c>
      <c r="I32" s="36">
        <f t="shared" si="11"/>
        <v>1</v>
      </c>
      <c r="J32" s="34"/>
      <c r="K32" s="33"/>
      <c r="L32" s="133"/>
      <c r="M32" s="133"/>
      <c r="N32" s="133"/>
    </row>
    <row r="33" spans="1:14" ht="13.15" thickBot="1" x14ac:dyDescent="0.4"/>
    <row r="34" spans="1:14" ht="39.75" thickBot="1" x14ac:dyDescent="0.45">
      <c r="A34" s="17" t="s">
        <v>52</v>
      </c>
      <c r="B34" s="12"/>
      <c r="C34" s="12"/>
      <c r="D34" s="47"/>
      <c r="F34" s="16" t="s">
        <v>55</v>
      </c>
      <c r="G34" s="16"/>
      <c r="H34" s="16"/>
      <c r="I34" s="16"/>
      <c r="K34" s="16" t="s">
        <v>56</v>
      </c>
      <c r="L34" s="15"/>
      <c r="M34" s="15"/>
      <c r="N34" s="90"/>
    </row>
    <row r="35" spans="1:14" ht="13.15" thickBot="1" x14ac:dyDescent="0.4">
      <c r="A35" s="28"/>
      <c r="B35" s="2" t="s">
        <v>1</v>
      </c>
      <c r="C35" s="2" t="s">
        <v>2</v>
      </c>
      <c r="D35" s="5" t="s">
        <v>3</v>
      </c>
      <c r="F35" s="48" t="s">
        <v>5</v>
      </c>
      <c r="G35" s="134"/>
      <c r="H35" s="134"/>
      <c r="I35" s="135"/>
      <c r="K35" s="136"/>
      <c r="L35" s="93" t="s">
        <v>1</v>
      </c>
      <c r="M35" s="93" t="s">
        <v>2</v>
      </c>
      <c r="N35" s="94" t="s">
        <v>3</v>
      </c>
    </row>
    <row r="36" spans="1:14" ht="13.15" x14ac:dyDescent="0.4">
      <c r="A36" s="23" t="s">
        <v>159</v>
      </c>
      <c r="B36" s="32">
        <v>218</v>
      </c>
      <c r="C36" s="32">
        <v>105</v>
      </c>
      <c r="D36" s="72">
        <v>323</v>
      </c>
      <c r="K36" s="23" t="s">
        <v>159</v>
      </c>
      <c r="L36" s="32">
        <v>249</v>
      </c>
      <c r="M36" s="32">
        <v>115</v>
      </c>
      <c r="N36" s="72">
        <v>364</v>
      </c>
    </row>
    <row r="37" spans="1:14" ht="13.15" x14ac:dyDescent="0.4">
      <c r="A37" s="73" t="s">
        <v>160</v>
      </c>
      <c r="B37" s="71">
        <f>B36/B40</f>
        <v>0.91983122362869196</v>
      </c>
      <c r="C37" s="71">
        <f t="shared" ref="C37:D37" si="12">C36/C40</f>
        <v>0.91304347826086951</v>
      </c>
      <c r="D37" s="74">
        <f t="shared" si="12"/>
        <v>0.91761363636363635</v>
      </c>
      <c r="K37" s="73" t="s">
        <v>160</v>
      </c>
      <c r="L37" s="71">
        <f>L36/L40</f>
        <v>0.98031496062992129</v>
      </c>
      <c r="M37" s="71">
        <f t="shared" ref="M37:N37" si="13">M36/M40</f>
        <v>0.95833333333333337</v>
      </c>
      <c r="N37" s="74">
        <f t="shared" si="13"/>
        <v>0.9732620320855615</v>
      </c>
    </row>
    <row r="38" spans="1:14" ht="13.15" x14ac:dyDescent="0.4">
      <c r="A38" s="24" t="s">
        <v>156</v>
      </c>
      <c r="B38" s="34">
        <v>19</v>
      </c>
      <c r="C38" s="34">
        <v>10</v>
      </c>
      <c r="D38" s="39">
        <v>29</v>
      </c>
      <c r="K38" s="24" t="s">
        <v>156</v>
      </c>
      <c r="L38" s="34">
        <v>5</v>
      </c>
      <c r="M38" s="34">
        <v>5</v>
      </c>
      <c r="N38" s="39">
        <v>10</v>
      </c>
    </row>
    <row r="39" spans="1:14" ht="13.15" x14ac:dyDescent="0.4">
      <c r="A39" s="73" t="s">
        <v>157</v>
      </c>
      <c r="B39" s="71">
        <f>B38/B40</f>
        <v>8.0168776371308023E-2</v>
      </c>
      <c r="C39" s="71">
        <f t="shared" ref="C39:D39" si="14">C38/C40</f>
        <v>8.6956521739130432E-2</v>
      </c>
      <c r="D39" s="74">
        <f t="shared" si="14"/>
        <v>8.2386363636363633E-2</v>
      </c>
      <c r="K39" s="73" t="s">
        <v>157</v>
      </c>
      <c r="L39" s="71">
        <f>L38/L40</f>
        <v>1.968503937007874E-2</v>
      </c>
      <c r="M39" s="71">
        <f t="shared" ref="M39:N39" si="15">M38/M40</f>
        <v>4.1666666666666664E-2</v>
      </c>
      <c r="N39" s="74">
        <f t="shared" si="15"/>
        <v>2.6737967914438502E-2</v>
      </c>
    </row>
    <row r="40" spans="1:14" ht="13.15" x14ac:dyDescent="0.4">
      <c r="A40" s="24" t="s">
        <v>155</v>
      </c>
      <c r="B40" s="34">
        <v>237</v>
      </c>
      <c r="C40" s="34">
        <v>115</v>
      </c>
      <c r="D40" s="39">
        <v>352</v>
      </c>
      <c r="K40" s="24" t="s">
        <v>149</v>
      </c>
      <c r="L40" s="34">
        <v>254</v>
      </c>
      <c r="M40" s="34">
        <v>120</v>
      </c>
      <c r="N40" s="39">
        <v>374</v>
      </c>
    </row>
    <row r="41" spans="1:14" ht="13.5" thickBot="1" x14ac:dyDescent="0.45">
      <c r="A41" s="92" t="s">
        <v>150</v>
      </c>
      <c r="B41" s="35">
        <f>B37+B39</f>
        <v>1</v>
      </c>
      <c r="C41" s="35">
        <f t="shared" ref="C41:D41" si="16">C37+C39</f>
        <v>1</v>
      </c>
      <c r="D41" s="36">
        <f t="shared" si="16"/>
        <v>1</v>
      </c>
      <c r="K41" s="92" t="s">
        <v>150</v>
      </c>
      <c r="L41" s="35">
        <f>L37+L39</f>
        <v>1</v>
      </c>
      <c r="M41" s="35">
        <f t="shared" ref="M41:N41" si="17">M37+M39</f>
        <v>1</v>
      </c>
      <c r="N41" s="36">
        <f t="shared" si="17"/>
        <v>1</v>
      </c>
    </row>
    <row r="43" spans="1:14" ht="13.15" thickBot="1" x14ac:dyDescent="0.4"/>
    <row r="44" spans="1:14" ht="52.9" thickBot="1" x14ac:dyDescent="0.45">
      <c r="A44" s="95" t="s">
        <v>57</v>
      </c>
      <c r="B44" s="96"/>
      <c r="C44" s="96"/>
      <c r="D44" s="97"/>
      <c r="F44" s="16" t="s">
        <v>58</v>
      </c>
      <c r="G44" s="16"/>
      <c r="H44" s="16"/>
      <c r="I44" s="51"/>
      <c r="K44" s="51" t="s">
        <v>233</v>
      </c>
      <c r="L44" s="51"/>
      <c r="M44" s="51"/>
      <c r="N44" s="51"/>
    </row>
    <row r="45" spans="1:14" ht="13.15" thickBot="1" x14ac:dyDescent="0.4">
      <c r="A45" s="112"/>
      <c r="B45" s="49" t="s">
        <v>1</v>
      </c>
      <c r="C45" s="49" t="s">
        <v>2</v>
      </c>
      <c r="D45" s="50" t="s">
        <v>3</v>
      </c>
      <c r="F45" s="28"/>
      <c r="G45" s="2" t="s">
        <v>1</v>
      </c>
      <c r="H45" s="2" t="s">
        <v>2</v>
      </c>
      <c r="I45" s="5" t="s">
        <v>3</v>
      </c>
      <c r="K45" s="28"/>
      <c r="L45" s="59" t="s">
        <v>1</v>
      </c>
      <c r="M45" s="59" t="s">
        <v>2</v>
      </c>
      <c r="N45" s="60" t="s">
        <v>3</v>
      </c>
    </row>
    <row r="46" spans="1:14" ht="13.15" x14ac:dyDescent="0.4">
      <c r="A46" s="23" t="s">
        <v>225</v>
      </c>
      <c r="B46" s="32">
        <v>194</v>
      </c>
      <c r="C46" s="32">
        <v>70</v>
      </c>
      <c r="D46" s="72">
        <v>264</v>
      </c>
      <c r="E46" s="34"/>
      <c r="F46" s="23" t="s">
        <v>225</v>
      </c>
      <c r="G46" s="32">
        <v>172</v>
      </c>
      <c r="H46" s="32">
        <v>87</v>
      </c>
      <c r="I46" s="72">
        <v>259</v>
      </c>
      <c r="K46" s="23" t="s">
        <v>258</v>
      </c>
      <c r="L46" s="32">
        <v>203</v>
      </c>
      <c r="M46" s="137">
        <v>117</v>
      </c>
      <c r="N46" s="138">
        <v>320</v>
      </c>
    </row>
    <row r="47" spans="1:14" ht="13.15" x14ac:dyDescent="0.4">
      <c r="A47" s="73" t="s">
        <v>146</v>
      </c>
      <c r="B47" s="71">
        <f>B46/B50</f>
        <v>0.75193798449612403</v>
      </c>
      <c r="C47" s="71">
        <f t="shared" ref="C47:D47" si="18">C46/C50</f>
        <v>0.53846153846153844</v>
      </c>
      <c r="D47" s="74">
        <f t="shared" si="18"/>
        <v>0.68041237113402064</v>
      </c>
      <c r="E47" s="34"/>
      <c r="F47" s="73" t="s">
        <v>146</v>
      </c>
      <c r="G47" s="71">
        <f>G46/G50</f>
        <v>0.87309644670050757</v>
      </c>
      <c r="H47" s="71">
        <f t="shared" ref="H47:I47" si="19">H46/H50</f>
        <v>0.94565217391304346</v>
      </c>
      <c r="I47" s="74">
        <f t="shared" si="19"/>
        <v>0.89619377162629754</v>
      </c>
      <c r="K47" s="73" t="s">
        <v>259</v>
      </c>
      <c r="L47" s="71">
        <f>L46/L50</f>
        <v>0.93119266055045868</v>
      </c>
      <c r="M47" s="71">
        <f>M46/M50</f>
        <v>0.95121951219512191</v>
      </c>
      <c r="N47" s="74">
        <f>N46/N50</f>
        <v>0.93841642228739008</v>
      </c>
    </row>
    <row r="48" spans="1:14" ht="13.15" x14ac:dyDescent="0.4">
      <c r="A48" s="24" t="s">
        <v>147</v>
      </c>
      <c r="B48" s="34">
        <v>64</v>
      </c>
      <c r="C48" s="34">
        <v>60</v>
      </c>
      <c r="D48" s="39">
        <v>124</v>
      </c>
      <c r="E48" s="34"/>
      <c r="F48" s="24" t="s">
        <v>226</v>
      </c>
      <c r="G48" s="34">
        <v>25</v>
      </c>
      <c r="H48" s="34">
        <v>5</v>
      </c>
      <c r="I48" s="39">
        <v>30</v>
      </c>
      <c r="K48" s="113" t="s">
        <v>235</v>
      </c>
      <c r="L48" s="70">
        <v>15</v>
      </c>
      <c r="M48" s="139">
        <v>6</v>
      </c>
      <c r="N48" s="140">
        <v>21</v>
      </c>
    </row>
    <row r="49" spans="1:15" ht="13.15" x14ac:dyDescent="0.4">
      <c r="A49" s="73" t="s">
        <v>148</v>
      </c>
      <c r="B49" s="71">
        <f>B48/B50</f>
        <v>0.24806201550387597</v>
      </c>
      <c r="C49" s="71">
        <f t="shared" ref="C49:D49" si="20">C48/C50</f>
        <v>0.46153846153846156</v>
      </c>
      <c r="D49" s="74">
        <f t="shared" si="20"/>
        <v>0.31958762886597936</v>
      </c>
      <c r="E49" s="34"/>
      <c r="F49" s="73" t="s">
        <v>148</v>
      </c>
      <c r="G49" s="71">
        <f>G48/G50</f>
        <v>0.12690355329949238</v>
      </c>
      <c r="H49" s="71">
        <f t="shared" ref="H49:I49" si="21">H48/H50</f>
        <v>5.434782608695652E-2</v>
      </c>
      <c r="I49" s="74">
        <f t="shared" si="21"/>
        <v>0.10380622837370242</v>
      </c>
      <c r="K49" s="73" t="s">
        <v>260</v>
      </c>
      <c r="L49" s="71">
        <f>L48/L50</f>
        <v>6.8807339449541288E-2</v>
      </c>
      <c r="M49" s="71">
        <f>M48/M50</f>
        <v>4.878048780487805E-2</v>
      </c>
      <c r="N49" s="74">
        <f>N48/N50</f>
        <v>6.1583577712609971E-2</v>
      </c>
    </row>
    <row r="50" spans="1:15" ht="13.15" x14ac:dyDescent="0.4">
      <c r="A50" s="24" t="s">
        <v>155</v>
      </c>
      <c r="B50" s="34">
        <v>258</v>
      </c>
      <c r="C50" s="34">
        <v>130</v>
      </c>
      <c r="D50" s="39">
        <v>388</v>
      </c>
      <c r="E50" s="34"/>
      <c r="F50" s="24" t="s">
        <v>155</v>
      </c>
      <c r="G50" s="34">
        <v>197</v>
      </c>
      <c r="H50" s="34">
        <v>92</v>
      </c>
      <c r="I50" s="39">
        <v>289</v>
      </c>
      <c r="K50" s="75" t="s">
        <v>155</v>
      </c>
      <c r="L50" s="70">
        <v>218</v>
      </c>
      <c r="M50" s="139">
        <v>123</v>
      </c>
      <c r="N50" s="140">
        <v>341</v>
      </c>
    </row>
    <row r="51" spans="1:15" ht="13.5" thickBot="1" x14ac:dyDescent="0.45">
      <c r="A51" s="25" t="s">
        <v>150</v>
      </c>
      <c r="B51" s="35">
        <f>B47+B49</f>
        <v>1</v>
      </c>
      <c r="C51" s="35">
        <f t="shared" ref="C51:D51" si="22">C47+C49</f>
        <v>1</v>
      </c>
      <c r="D51" s="36">
        <f t="shared" si="22"/>
        <v>1</v>
      </c>
      <c r="E51" s="34"/>
      <c r="F51" s="25" t="s">
        <v>150</v>
      </c>
      <c r="G51" s="35">
        <f>G47+G49</f>
        <v>1</v>
      </c>
      <c r="H51" s="35">
        <f t="shared" ref="H51:I51" si="23">H47+H49</f>
        <v>1</v>
      </c>
      <c r="I51" s="36">
        <f t="shared" si="23"/>
        <v>1</v>
      </c>
      <c r="K51" s="25" t="s">
        <v>150</v>
      </c>
      <c r="L51" s="35">
        <f>L47+L49</f>
        <v>1</v>
      </c>
      <c r="M51" s="35">
        <f>M47+M49</f>
        <v>1</v>
      </c>
      <c r="N51" s="36">
        <f>N47+N49</f>
        <v>1</v>
      </c>
    </row>
    <row r="52" spans="1:15" ht="13.15" x14ac:dyDescent="0.4">
      <c r="A52" s="34"/>
      <c r="B52" s="34"/>
      <c r="C52" s="34"/>
      <c r="D52" s="34"/>
      <c r="E52" s="34"/>
      <c r="F52" s="34"/>
      <c r="G52" s="34"/>
      <c r="H52" s="34"/>
      <c r="I52" s="34"/>
      <c r="K52" s="23" t="s">
        <v>261</v>
      </c>
      <c r="L52" s="32">
        <v>172</v>
      </c>
      <c r="M52" s="137">
        <v>98</v>
      </c>
      <c r="N52" s="138">
        <v>270</v>
      </c>
      <c r="O52" s="141"/>
    </row>
    <row r="53" spans="1:15" ht="13.15" x14ac:dyDescent="0.4">
      <c r="K53" s="73" t="s">
        <v>262</v>
      </c>
      <c r="L53" s="71">
        <f>L52/L56</f>
        <v>0.87755102040816324</v>
      </c>
      <c r="M53" s="71">
        <f>M52/M56</f>
        <v>0.84482758620689657</v>
      </c>
      <c r="N53" s="74">
        <f>N52/N56</f>
        <v>0.86538461538461542</v>
      </c>
      <c r="O53" s="141"/>
    </row>
    <row r="54" spans="1:15" ht="13.15" x14ac:dyDescent="0.4">
      <c r="K54" s="113" t="s">
        <v>263</v>
      </c>
      <c r="L54" s="70">
        <v>24</v>
      </c>
      <c r="M54" s="139">
        <v>18</v>
      </c>
      <c r="N54" s="140">
        <v>42</v>
      </c>
      <c r="O54" s="141"/>
    </row>
    <row r="55" spans="1:15" ht="13.15" x14ac:dyDescent="0.4">
      <c r="K55" s="73" t="s">
        <v>161</v>
      </c>
      <c r="L55" s="71">
        <f>L54/L56</f>
        <v>0.12244897959183673</v>
      </c>
      <c r="M55" s="71">
        <f>M54/M56</f>
        <v>0.15517241379310345</v>
      </c>
      <c r="N55" s="74">
        <f>N54/N56</f>
        <v>0.13461538461538461</v>
      </c>
      <c r="O55" s="141"/>
    </row>
    <row r="56" spans="1:15" ht="13.15" x14ac:dyDescent="0.4">
      <c r="K56" s="75" t="s">
        <v>155</v>
      </c>
      <c r="L56" s="70">
        <v>196</v>
      </c>
      <c r="M56" s="139">
        <v>116</v>
      </c>
      <c r="N56" s="140">
        <v>312</v>
      </c>
      <c r="O56" s="141"/>
    </row>
    <row r="57" spans="1:15" ht="13.5" thickBot="1" x14ac:dyDescent="0.45">
      <c r="K57" s="25" t="s">
        <v>150</v>
      </c>
      <c r="L57" s="35">
        <f>L53+L55</f>
        <v>1</v>
      </c>
      <c r="M57" s="35">
        <f>M53+M55</f>
        <v>1</v>
      </c>
      <c r="N57" s="36">
        <f>N53+N55</f>
        <v>1</v>
      </c>
      <c r="O57" s="141"/>
    </row>
    <row r="58" spans="1:15" ht="13.15" x14ac:dyDescent="0.4">
      <c r="K58" s="23" t="s">
        <v>264</v>
      </c>
      <c r="L58" s="32">
        <v>179</v>
      </c>
      <c r="M58" s="32">
        <v>111</v>
      </c>
      <c r="N58" s="72">
        <v>290</v>
      </c>
    </row>
    <row r="59" spans="1:15" ht="13.15" x14ac:dyDescent="0.4">
      <c r="K59" s="73" t="s">
        <v>265</v>
      </c>
      <c r="L59" s="71">
        <f>L58/L62</f>
        <v>0.90862944162436543</v>
      </c>
      <c r="M59" s="71">
        <f>M58/M62</f>
        <v>0.9173553719008265</v>
      </c>
      <c r="N59" s="74">
        <f>N58/N62</f>
        <v>0.91194968553459121</v>
      </c>
    </row>
    <row r="60" spans="1:15" ht="13.15" x14ac:dyDescent="0.4">
      <c r="K60" s="75" t="s">
        <v>266</v>
      </c>
      <c r="L60" s="70">
        <v>18</v>
      </c>
      <c r="M60" s="70">
        <v>10</v>
      </c>
      <c r="N60" s="76">
        <v>28</v>
      </c>
    </row>
    <row r="61" spans="1:15" ht="13.15" x14ac:dyDescent="0.4">
      <c r="K61" s="73" t="s">
        <v>267</v>
      </c>
      <c r="L61" s="71">
        <f>L60/L62</f>
        <v>9.1370558375634514E-2</v>
      </c>
      <c r="M61" s="71">
        <f>M60/M62</f>
        <v>8.2644628099173556E-2</v>
      </c>
      <c r="N61" s="74">
        <f>N60/N62</f>
        <v>8.8050314465408799E-2</v>
      </c>
    </row>
    <row r="62" spans="1:15" ht="13.15" x14ac:dyDescent="0.4">
      <c r="K62" s="75" t="s">
        <v>155</v>
      </c>
      <c r="L62" s="70">
        <v>197</v>
      </c>
      <c r="M62" s="70">
        <v>121</v>
      </c>
      <c r="N62" s="76">
        <v>318</v>
      </c>
    </row>
    <row r="63" spans="1:15" ht="13.5" thickBot="1" x14ac:dyDescent="0.45">
      <c r="K63" s="25" t="s">
        <v>150</v>
      </c>
      <c r="L63" s="35">
        <f>L59+L61</f>
        <v>1</v>
      </c>
      <c r="M63" s="35">
        <f>M59+M61</f>
        <v>1</v>
      </c>
      <c r="N63" s="36">
        <f>N59+N61</f>
        <v>1</v>
      </c>
    </row>
    <row r="64" spans="1:15" ht="13.15" x14ac:dyDescent="0.4">
      <c r="K64" s="23" t="s">
        <v>268</v>
      </c>
      <c r="L64" s="32">
        <v>188</v>
      </c>
      <c r="M64" s="32">
        <v>112</v>
      </c>
      <c r="N64" s="72">
        <v>300</v>
      </c>
    </row>
    <row r="65" spans="1:14" ht="13.15" x14ac:dyDescent="0.4">
      <c r="K65" s="73" t="s">
        <v>269</v>
      </c>
      <c r="L65" s="71">
        <f>L64/L68</f>
        <v>0.94472361809045224</v>
      </c>
      <c r="M65" s="71">
        <f>M64/M68</f>
        <v>0.93333333333333335</v>
      </c>
      <c r="N65" s="74">
        <f>N64/N68</f>
        <v>0.94043887147335425</v>
      </c>
    </row>
    <row r="66" spans="1:14" ht="13.15" x14ac:dyDescent="0.4">
      <c r="K66" s="75" t="s">
        <v>270</v>
      </c>
      <c r="L66" s="70">
        <v>11</v>
      </c>
      <c r="M66" s="70">
        <v>8</v>
      </c>
      <c r="N66" s="76">
        <v>19</v>
      </c>
    </row>
    <row r="67" spans="1:14" ht="13.15" x14ac:dyDescent="0.4">
      <c r="K67" s="73" t="s">
        <v>271</v>
      </c>
      <c r="L67" s="71">
        <f>L66/L68</f>
        <v>5.5276381909547742E-2</v>
      </c>
      <c r="M67" s="71">
        <f>M66/M68</f>
        <v>6.6666666666666666E-2</v>
      </c>
      <c r="N67" s="74">
        <f>N66/N68</f>
        <v>5.9561128526645767E-2</v>
      </c>
    </row>
    <row r="68" spans="1:14" ht="13.15" x14ac:dyDescent="0.4">
      <c r="K68" s="24" t="s">
        <v>155</v>
      </c>
      <c r="L68" s="34">
        <v>199</v>
      </c>
      <c r="M68" s="34">
        <v>120</v>
      </c>
      <c r="N68" s="39">
        <v>319</v>
      </c>
    </row>
    <row r="69" spans="1:14" ht="13.5" thickBot="1" x14ac:dyDescent="0.45">
      <c r="K69" s="25" t="s">
        <v>150</v>
      </c>
      <c r="L69" s="35">
        <f>L65+L67</f>
        <v>1</v>
      </c>
      <c r="M69" s="35">
        <f>M65+M67</f>
        <v>1</v>
      </c>
      <c r="N69" s="36">
        <f>N65+N67</f>
        <v>1</v>
      </c>
    </row>
    <row r="70" spans="1:14" ht="13.15" thickBot="1" x14ac:dyDescent="0.4"/>
    <row r="71" spans="1:14" ht="52.9" thickBot="1" x14ac:dyDescent="0.4">
      <c r="A71" s="52" t="s">
        <v>59</v>
      </c>
      <c r="B71" s="52"/>
      <c r="C71" s="52"/>
      <c r="D71" s="52"/>
      <c r="F71" s="52" t="s">
        <v>60</v>
      </c>
      <c r="G71" s="52"/>
      <c r="H71" s="52"/>
      <c r="I71" s="52"/>
      <c r="K71" s="52" t="s">
        <v>61</v>
      </c>
      <c r="L71" s="52"/>
      <c r="M71" s="52"/>
      <c r="N71" s="52"/>
    </row>
    <row r="72" spans="1:14" ht="13.15" thickBot="1" x14ac:dyDescent="0.4">
      <c r="A72" s="48" t="s">
        <v>5</v>
      </c>
      <c r="B72" s="134"/>
      <c r="C72" s="134"/>
      <c r="D72" s="135"/>
      <c r="F72" s="28"/>
      <c r="G72" s="2" t="s">
        <v>1</v>
      </c>
      <c r="H72" s="2" t="s">
        <v>2</v>
      </c>
      <c r="I72" s="5" t="s">
        <v>3</v>
      </c>
      <c r="K72" s="40"/>
      <c r="L72" s="10" t="s">
        <v>1</v>
      </c>
      <c r="M72" s="10" t="s">
        <v>2</v>
      </c>
      <c r="N72" s="11" t="s">
        <v>3</v>
      </c>
    </row>
    <row r="73" spans="1:14" ht="13.15" x14ac:dyDescent="0.4">
      <c r="F73" s="23" t="s">
        <v>225</v>
      </c>
      <c r="G73" s="32">
        <v>278</v>
      </c>
      <c r="H73" s="32">
        <v>90</v>
      </c>
      <c r="I73" s="72">
        <v>368</v>
      </c>
      <c r="K73" s="23" t="s">
        <v>159</v>
      </c>
      <c r="L73" s="32">
        <v>238</v>
      </c>
      <c r="M73" s="32">
        <v>110</v>
      </c>
      <c r="N73" s="72">
        <v>348</v>
      </c>
    </row>
    <row r="74" spans="1:14" ht="13.15" x14ac:dyDescent="0.4">
      <c r="F74" s="73" t="s">
        <v>146</v>
      </c>
      <c r="G74" s="71">
        <f>G73/G77</f>
        <v>0.92976588628762546</v>
      </c>
      <c r="H74" s="71">
        <f t="shared" ref="H74:I74" si="24">H73/H77</f>
        <v>0.67164179104477617</v>
      </c>
      <c r="I74" s="74">
        <f t="shared" si="24"/>
        <v>0.84988452655889146</v>
      </c>
      <c r="K74" s="73" t="s">
        <v>160</v>
      </c>
      <c r="L74" s="71">
        <f>L73/L77</f>
        <v>0.88805970149253732</v>
      </c>
      <c r="M74" s="71">
        <f t="shared" ref="M74:N74" si="25">M73/M77</f>
        <v>0.86614173228346458</v>
      </c>
      <c r="N74" s="74">
        <f t="shared" si="25"/>
        <v>0.88101265822784813</v>
      </c>
    </row>
    <row r="75" spans="1:14" ht="13.15" x14ac:dyDescent="0.4">
      <c r="F75" s="24" t="s">
        <v>226</v>
      </c>
      <c r="G75" s="34">
        <v>21</v>
      </c>
      <c r="H75" s="34">
        <v>44</v>
      </c>
      <c r="I75" s="39">
        <v>65</v>
      </c>
      <c r="K75" s="24" t="s">
        <v>156</v>
      </c>
      <c r="L75" s="34">
        <v>30</v>
      </c>
      <c r="M75" s="34">
        <v>17</v>
      </c>
      <c r="N75" s="39">
        <v>47</v>
      </c>
    </row>
    <row r="76" spans="1:14" ht="13.15" x14ac:dyDescent="0.4">
      <c r="F76" s="73" t="s">
        <v>148</v>
      </c>
      <c r="G76" s="71">
        <f>G75/G77</f>
        <v>7.0234113712374577E-2</v>
      </c>
      <c r="H76" s="71">
        <f t="shared" ref="H76:I76" si="26">H75/H77</f>
        <v>0.32835820895522388</v>
      </c>
      <c r="I76" s="74">
        <f t="shared" si="26"/>
        <v>0.15011547344110854</v>
      </c>
      <c r="K76" s="73" t="s">
        <v>157</v>
      </c>
      <c r="L76" s="71">
        <f>L75/L77</f>
        <v>0.11194029850746269</v>
      </c>
      <c r="M76" s="71">
        <f t="shared" ref="M76:N76" si="27">M75/M77</f>
        <v>0.13385826771653545</v>
      </c>
      <c r="N76" s="74">
        <f t="shared" si="27"/>
        <v>0.11898734177215189</v>
      </c>
    </row>
    <row r="77" spans="1:14" ht="13.15" x14ac:dyDescent="0.4">
      <c r="F77" s="24" t="s">
        <v>155</v>
      </c>
      <c r="G77" s="34">
        <v>299</v>
      </c>
      <c r="H77" s="34">
        <v>134</v>
      </c>
      <c r="I77" s="39">
        <v>433</v>
      </c>
      <c r="K77" s="24" t="s">
        <v>155</v>
      </c>
      <c r="L77" s="34">
        <v>268</v>
      </c>
      <c r="M77" s="34">
        <v>127</v>
      </c>
      <c r="N77" s="39">
        <v>395</v>
      </c>
    </row>
    <row r="78" spans="1:14" ht="13.5" thickBot="1" x14ac:dyDescent="0.45">
      <c r="F78" s="25" t="s">
        <v>228</v>
      </c>
      <c r="G78" s="35">
        <f>SUM(G74+G76)</f>
        <v>1</v>
      </c>
      <c r="H78" s="35">
        <f t="shared" ref="H78:I78" si="28">SUM(H74+H76)</f>
        <v>1</v>
      </c>
      <c r="I78" s="36">
        <f t="shared" si="28"/>
        <v>1</v>
      </c>
      <c r="K78" s="25" t="s">
        <v>150</v>
      </c>
      <c r="L78" s="35">
        <f>SUM(L74+L76)</f>
        <v>1</v>
      </c>
      <c r="M78" s="35">
        <f t="shared" ref="M78:N78" si="29">SUM(M74+M76)</f>
        <v>1</v>
      </c>
      <c r="N78" s="36">
        <f t="shared" si="29"/>
        <v>1</v>
      </c>
    </row>
    <row r="79" spans="1:14" ht="13.15" thickBot="1" x14ac:dyDescent="0.4"/>
    <row r="80" spans="1:14" ht="52.5" x14ac:dyDescent="0.35">
      <c r="A80" s="17" t="s">
        <v>62</v>
      </c>
      <c r="B80" s="17"/>
      <c r="C80" s="17"/>
      <c r="D80" s="52"/>
      <c r="F80" s="52" t="s">
        <v>63</v>
      </c>
      <c r="G80" s="52"/>
      <c r="H80" s="52"/>
      <c r="I80" s="52"/>
      <c r="K80" s="52" t="s">
        <v>64</v>
      </c>
      <c r="L80" s="52"/>
      <c r="M80" s="52"/>
      <c r="N80" s="52"/>
    </row>
    <row r="81" spans="1:14" ht="13.15" thickBot="1" x14ac:dyDescent="0.4">
      <c r="A81" s="28"/>
      <c r="B81" s="2" t="s">
        <v>1</v>
      </c>
      <c r="C81" s="2" t="s">
        <v>2</v>
      </c>
      <c r="D81" s="5" t="s">
        <v>3</v>
      </c>
      <c r="F81" s="28"/>
      <c r="G81" s="2" t="s">
        <v>1</v>
      </c>
      <c r="H81" s="2" t="s">
        <v>2</v>
      </c>
      <c r="I81" s="5" t="s">
        <v>3</v>
      </c>
      <c r="K81" s="28"/>
      <c r="L81" s="2" t="s">
        <v>1</v>
      </c>
      <c r="M81" s="2" t="s">
        <v>2</v>
      </c>
      <c r="N81" s="5" t="s">
        <v>3</v>
      </c>
    </row>
    <row r="82" spans="1:14" ht="13.15" x14ac:dyDescent="0.4">
      <c r="A82" s="23" t="s">
        <v>225</v>
      </c>
      <c r="B82" s="32">
        <v>230</v>
      </c>
      <c r="C82" s="32">
        <v>117</v>
      </c>
      <c r="D82" s="72">
        <v>347</v>
      </c>
      <c r="F82" s="23" t="s">
        <v>159</v>
      </c>
      <c r="G82" s="32">
        <v>221</v>
      </c>
      <c r="H82" s="32">
        <v>113</v>
      </c>
      <c r="I82" s="72">
        <v>334</v>
      </c>
      <c r="K82" s="23" t="s">
        <v>18</v>
      </c>
      <c r="L82" s="32">
        <v>22</v>
      </c>
      <c r="M82" s="32">
        <v>5</v>
      </c>
      <c r="N82" s="72">
        <v>27</v>
      </c>
    </row>
    <row r="83" spans="1:14" ht="13.15" x14ac:dyDescent="0.4">
      <c r="A83" s="73" t="s">
        <v>146</v>
      </c>
      <c r="B83" s="71">
        <f>B82/B86</f>
        <v>0.97872340425531912</v>
      </c>
      <c r="C83" s="71">
        <f t="shared" ref="C83:D83" si="30">C82/C86</f>
        <v>0.97499999999999998</v>
      </c>
      <c r="D83" s="74">
        <f t="shared" si="30"/>
        <v>0.9774647887323944</v>
      </c>
      <c r="F83" s="73" t="s">
        <v>160</v>
      </c>
      <c r="G83" s="71">
        <f>G82/G86</f>
        <v>0.96506550218340614</v>
      </c>
      <c r="H83" s="71">
        <f t="shared" ref="H83:I83" si="31">H82/H86</f>
        <v>0.94957983193277307</v>
      </c>
      <c r="I83" s="74">
        <f t="shared" si="31"/>
        <v>0.95977011494252873</v>
      </c>
      <c r="K83" s="73" t="s">
        <v>18</v>
      </c>
      <c r="L83" s="71">
        <f>L82/L86</f>
        <v>7.2847682119205295E-2</v>
      </c>
      <c r="M83" s="71">
        <f t="shared" ref="M83:N83" si="32">M82/M86</f>
        <v>3.5971223021582732E-2</v>
      </c>
      <c r="N83" s="74">
        <f t="shared" si="32"/>
        <v>6.1224489795918366E-2</v>
      </c>
    </row>
    <row r="84" spans="1:14" ht="13.15" x14ac:dyDescent="0.4">
      <c r="A84" s="24" t="s">
        <v>226</v>
      </c>
      <c r="B84" s="34">
        <v>5</v>
      </c>
      <c r="C84" s="34">
        <v>3</v>
      </c>
      <c r="D84" s="39">
        <v>8</v>
      </c>
      <c r="F84" s="24" t="s">
        <v>156</v>
      </c>
      <c r="G84" s="34">
        <v>8</v>
      </c>
      <c r="H84" s="34">
        <v>6</v>
      </c>
      <c r="I84" s="39">
        <v>14</v>
      </c>
      <c r="K84" s="24" t="s">
        <v>65</v>
      </c>
      <c r="L84" s="34">
        <v>280</v>
      </c>
      <c r="M84" s="34">
        <v>134</v>
      </c>
      <c r="N84" s="39">
        <v>414</v>
      </c>
    </row>
    <row r="85" spans="1:14" ht="13.15" x14ac:dyDescent="0.4">
      <c r="A85" s="73" t="s">
        <v>148</v>
      </c>
      <c r="B85" s="71">
        <f>B84/B86</f>
        <v>2.1276595744680851E-2</v>
      </c>
      <c r="C85" s="71">
        <f t="shared" ref="C85:D85" si="33">C84/C86</f>
        <v>2.5000000000000001E-2</v>
      </c>
      <c r="D85" s="74">
        <f t="shared" si="33"/>
        <v>2.2535211267605635E-2</v>
      </c>
      <c r="F85" s="73" t="s">
        <v>157</v>
      </c>
      <c r="G85" s="71">
        <f>G84/G86</f>
        <v>3.4934497816593885E-2</v>
      </c>
      <c r="H85" s="71">
        <f t="shared" ref="H85:I85" si="34">H84/H86</f>
        <v>5.0420168067226892E-2</v>
      </c>
      <c r="I85" s="74">
        <f t="shared" si="34"/>
        <v>4.0229885057471264E-2</v>
      </c>
      <c r="K85" s="73" t="s">
        <v>65</v>
      </c>
      <c r="L85" s="71">
        <f>L84/L86</f>
        <v>0.92715231788079466</v>
      </c>
      <c r="M85" s="71">
        <f t="shared" ref="M85:N85" si="35">M84/M86</f>
        <v>0.96402877697841727</v>
      </c>
      <c r="N85" s="74">
        <f t="shared" si="35"/>
        <v>0.93877551020408168</v>
      </c>
    </row>
    <row r="86" spans="1:14" ht="13.15" x14ac:dyDescent="0.4">
      <c r="A86" s="24" t="s">
        <v>155</v>
      </c>
      <c r="B86" s="34">
        <v>235</v>
      </c>
      <c r="C86" s="34">
        <v>120</v>
      </c>
      <c r="D86" s="39">
        <v>355</v>
      </c>
      <c r="F86" s="24" t="s">
        <v>155</v>
      </c>
      <c r="G86" s="34">
        <f>G82+G84</f>
        <v>229</v>
      </c>
      <c r="H86" s="34">
        <f t="shared" ref="H86:I86" si="36">H82+H84</f>
        <v>119</v>
      </c>
      <c r="I86" s="39">
        <f t="shared" si="36"/>
        <v>348</v>
      </c>
      <c r="K86" s="24" t="s">
        <v>3</v>
      </c>
      <c r="L86" s="34">
        <v>302</v>
      </c>
      <c r="M86" s="34">
        <v>139</v>
      </c>
      <c r="N86" s="39">
        <v>441</v>
      </c>
    </row>
    <row r="87" spans="1:14" ht="13.5" thickBot="1" x14ac:dyDescent="0.45">
      <c r="A87" s="25" t="s">
        <v>150</v>
      </c>
      <c r="B87" s="35">
        <f>B83+B85</f>
        <v>1</v>
      </c>
      <c r="C87" s="35">
        <f t="shared" ref="C87:D87" si="37">C83+C85</f>
        <v>1</v>
      </c>
      <c r="D87" s="36">
        <f t="shared" si="37"/>
        <v>1</v>
      </c>
      <c r="F87" s="25" t="s">
        <v>150</v>
      </c>
      <c r="G87" s="35">
        <f>SUM(G83+G85)</f>
        <v>1</v>
      </c>
      <c r="H87" s="35">
        <f t="shared" ref="H87:I87" si="38">SUM(H83+H85)</f>
        <v>1</v>
      </c>
      <c r="I87" s="36">
        <f t="shared" si="38"/>
        <v>1</v>
      </c>
      <c r="K87" s="25" t="s">
        <v>3</v>
      </c>
      <c r="L87" s="35">
        <f>SUM(L83+L85)</f>
        <v>1</v>
      </c>
      <c r="M87" s="35">
        <f t="shared" ref="M87:N87" si="39">SUM(M83+M85)</f>
        <v>1</v>
      </c>
      <c r="N87" s="36">
        <f t="shared" si="39"/>
        <v>1</v>
      </c>
    </row>
    <row r="88" spans="1:14" ht="13.15" thickBot="1" x14ac:dyDescent="0.4"/>
    <row r="89" spans="1:14" ht="52.9" thickBot="1" x14ac:dyDescent="0.4">
      <c r="A89" s="17" t="s">
        <v>66</v>
      </c>
      <c r="B89" s="17"/>
      <c r="C89" s="17"/>
      <c r="D89" s="52"/>
      <c r="F89" s="52" t="s">
        <v>67</v>
      </c>
      <c r="G89" s="52"/>
      <c r="H89" s="52"/>
      <c r="I89" s="52"/>
      <c r="K89" s="52" t="s">
        <v>68</v>
      </c>
      <c r="L89" s="52"/>
      <c r="M89" s="52"/>
      <c r="N89" s="52"/>
    </row>
    <row r="90" spans="1:14" ht="13.15" thickBot="1" x14ac:dyDescent="0.4">
      <c r="A90" s="28"/>
      <c r="B90" s="59" t="s">
        <v>1</v>
      </c>
      <c r="C90" s="59" t="s">
        <v>2</v>
      </c>
      <c r="D90" s="60" t="s">
        <v>3</v>
      </c>
      <c r="F90" s="28"/>
      <c r="G90" s="2" t="s">
        <v>1</v>
      </c>
      <c r="H90" s="2" t="s">
        <v>2</v>
      </c>
      <c r="I90" s="5" t="s">
        <v>3</v>
      </c>
      <c r="K90" s="112"/>
      <c r="L90" s="49" t="s">
        <v>1</v>
      </c>
      <c r="M90" s="49" t="s">
        <v>2</v>
      </c>
      <c r="N90" s="50" t="s">
        <v>3</v>
      </c>
    </row>
    <row r="91" spans="1:14" ht="13.15" x14ac:dyDescent="0.4">
      <c r="A91" s="23" t="s">
        <v>156</v>
      </c>
      <c r="B91" s="32">
        <v>46</v>
      </c>
      <c r="C91" s="32">
        <v>23</v>
      </c>
      <c r="D91" s="72">
        <v>69</v>
      </c>
      <c r="F91" s="23" t="s">
        <v>225</v>
      </c>
      <c r="G91" s="32">
        <v>267</v>
      </c>
      <c r="H91" s="32">
        <v>123</v>
      </c>
      <c r="I91" s="72">
        <v>390</v>
      </c>
      <c r="K91" s="23" t="s">
        <v>225</v>
      </c>
      <c r="L91" s="32">
        <v>239</v>
      </c>
      <c r="M91" s="32">
        <v>84</v>
      </c>
      <c r="N91" s="72">
        <v>323</v>
      </c>
    </row>
    <row r="92" spans="1:14" ht="13.15" x14ac:dyDescent="0.4">
      <c r="A92" s="73" t="s">
        <v>157</v>
      </c>
      <c r="B92" s="71">
        <f>B91/B95</f>
        <v>0.15972222222222221</v>
      </c>
      <c r="C92" s="71">
        <f t="shared" ref="C92:D92" si="40">C91/C95</f>
        <v>0.16911764705882354</v>
      </c>
      <c r="D92" s="74">
        <f t="shared" si="40"/>
        <v>0.16273584905660377</v>
      </c>
      <c r="F92" s="73" t="s">
        <v>146</v>
      </c>
      <c r="G92" s="71">
        <f>G91/G95</f>
        <v>0.98888888888888893</v>
      </c>
      <c r="H92" s="71">
        <f t="shared" ref="H92:I92" si="41">H91/H95</f>
        <v>0.95348837209302328</v>
      </c>
      <c r="I92" s="74">
        <f t="shared" si="41"/>
        <v>0.97744360902255634</v>
      </c>
      <c r="K92" s="73" t="s">
        <v>146</v>
      </c>
      <c r="L92" s="71">
        <f>L91/L95</f>
        <v>0.94466403162055335</v>
      </c>
      <c r="M92" s="71">
        <f t="shared" ref="M92:N92" si="42">M91/M95</f>
        <v>0.67741935483870963</v>
      </c>
      <c r="N92" s="74">
        <f t="shared" si="42"/>
        <v>0.85676392572944293</v>
      </c>
    </row>
    <row r="93" spans="1:14" ht="13.15" x14ac:dyDescent="0.4">
      <c r="A93" s="24" t="s">
        <v>272</v>
      </c>
      <c r="B93" s="34">
        <v>242</v>
      </c>
      <c r="C93" s="34">
        <v>113</v>
      </c>
      <c r="D93" s="39">
        <v>355</v>
      </c>
      <c r="F93" s="24" t="s">
        <v>226</v>
      </c>
      <c r="G93" s="34">
        <v>3</v>
      </c>
      <c r="H93" s="34">
        <v>6</v>
      </c>
      <c r="I93" s="39">
        <v>9</v>
      </c>
      <c r="K93" s="24" t="s">
        <v>226</v>
      </c>
      <c r="L93" s="34">
        <v>14</v>
      </c>
      <c r="M93" s="34">
        <v>40</v>
      </c>
      <c r="N93" s="39">
        <v>54</v>
      </c>
    </row>
    <row r="94" spans="1:14" ht="13.15" x14ac:dyDescent="0.4">
      <c r="A94" s="73" t="s">
        <v>273</v>
      </c>
      <c r="B94" s="71">
        <f>B93/B95</f>
        <v>0.84027777777777779</v>
      </c>
      <c r="C94" s="71">
        <f t="shared" ref="C94:D94" si="43">C93/C95</f>
        <v>0.83088235294117652</v>
      </c>
      <c r="D94" s="74">
        <f t="shared" si="43"/>
        <v>0.83726415094339623</v>
      </c>
      <c r="F94" s="73" t="s">
        <v>148</v>
      </c>
      <c r="G94" s="71">
        <f>G93/G95</f>
        <v>1.1111111111111112E-2</v>
      </c>
      <c r="H94" s="71">
        <f t="shared" ref="H94:I94" si="44">H93/H95</f>
        <v>4.6511627906976744E-2</v>
      </c>
      <c r="I94" s="74">
        <f t="shared" si="44"/>
        <v>2.2556390977443608E-2</v>
      </c>
      <c r="K94" s="73" t="s">
        <v>148</v>
      </c>
      <c r="L94" s="71">
        <f>L93/L95</f>
        <v>5.533596837944664E-2</v>
      </c>
      <c r="M94" s="71">
        <f t="shared" ref="M94:N94" si="45">M93/M95</f>
        <v>0.32258064516129031</v>
      </c>
      <c r="N94" s="74">
        <f t="shared" si="45"/>
        <v>0.14323607427055704</v>
      </c>
    </row>
    <row r="95" spans="1:14" ht="13.15" x14ac:dyDescent="0.4">
      <c r="A95" s="24" t="s">
        <v>155</v>
      </c>
      <c r="B95" s="34">
        <v>288</v>
      </c>
      <c r="C95" s="34">
        <v>136</v>
      </c>
      <c r="D95" s="39">
        <v>424</v>
      </c>
      <c r="F95" s="24" t="s">
        <v>155</v>
      </c>
      <c r="G95" s="34">
        <v>270</v>
      </c>
      <c r="H95" s="34">
        <v>129</v>
      </c>
      <c r="I95" s="39">
        <v>399</v>
      </c>
      <c r="K95" s="24" t="s">
        <v>155</v>
      </c>
      <c r="L95" s="34">
        <v>253</v>
      </c>
      <c r="M95" s="34">
        <v>124</v>
      </c>
      <c r="N95" s="39">
        <v>377</v>
      </c>
    </row>
    <row r="96" spans="1:14" ht="13.5" thickBot="1" x14ac:dyDescent="0.45">
      <c r="A96" s="25" t="s">
        <v>150</v>
      </c>
      <c r="B96" s="35">
        <f>B92+B94</f>
        <v>1</v>
      </c>
      <c r="C96" s="35">
        <f t="shared" ref="C96:D96" si="46">C92+C94</f>
        <v>1</v>
      </c>
      <c r="D96" s="36">
        <f t="shared" si="46"/>
        <v>1</v>
      </c>
      <c r="F96" s="25" t="s">
        <v>150</v>
      </c>
      <c r="G96" s="35">
        <f>SUM(G92+G94)</f>
        <v>1</v>
      </c>
      <c r="H96" s="35">
        <f t="shared" ref="H96:I96" si="47">SUM(H92+H94)</f>
        <v>1</v>
      </c>
      <c r="I96" s="36">
        <f t="shared" si="47"/>
        <v>1</v>
      </c>
      <c r="K96" s="25" t="s">
        <v>150</v>
      </c>
      <c r="L96" s="35">
        <f>SUM(L92+L94)</f>
        <v>1</v>
      </c>
      <c r="M96" s="35">
        <f t="shared" ref="M96:N96" si="48">SUM(M92+M94)</f>
        <v>1</v>
      </c>
      <c r="N96" s="36">
        <f t="shared" si="48"/>
        <v>1</v>
      </c>
    </row>
    <row r="97" spans="1:14" ht="13.15" thickBot="1" x14ac:dyDescent="0.4"/>
    <row r="98" spans="1:14" ht="52.5" x14ac:dyDescent="0.35">
      <c r="A98" s="197" t="s">
        <v>69</v>
      </c>
      <c r="B98" s="197"/>
      <c r="C98" s="197"/>
      <c r="D98" s="197"/>
      <c r="F98" s="52" t="s">
        <v>70</v>
      </c>
      <c r="G98" s="52"/>
      <c r="H98" s="52"/>
      <c r="I98" s="52"/>
      <c r="K98" s="52" t="s">
        <v>71</v>
      </c>
      <c r="L98" s="52"/>
      <c r="M98" s="52"/>
      <c r="N98" s="52"/>
    </row>
    <row r="99" spans="1:14" ht="13.15" thickBot="1" x14ac:dyDescent="0.4">
      <c r="A99" s="28"/>
      <c r="B99" s="2" t="s">
        <v>1</v>
      </c>
      <c r="C99" s="2" t="s">
        <v>2</v>
      </c>
      <c r="D99" s="5" t="s">
        <v>3</v>
      </c>
      <c r="F99" s="28"/>
      <c r="G99" s="2" t="s">
        <v>1</v>
      </c>
      <c r="H99" s="2" t="s">
        <v>2</v>
      </c>
      <c r="I99" s="5" t="s">
        <v>3</v>
      </c>
      <c r="K99" s="28"/>
      <c r="L99" s="2" t="s">
        <v>1</v>
      </c>
      <c r="M99" s="2" t="s">
        <v>2</v>
      </c>
      <c r="N99" s="5" t="s">
        <v>3</v>
      </c>
    </row>
    <row r="100" spans="1:14" ht="13.5" thickBot="1" x14ac:dyDescent="0.45">
      <c r="A100" s="23" t="s">
        <v>274</v>
      </c>
      <c r="B100" s="32">
        <v>158</v>
      </c>
      <c r="C100" s="32">
        <v>83</v>
      </c>
      <c r="D100" s="72">
        <v>241</v>
      </c>
      <c r="F100" s="23" t="s">
        <v>156</v>
      </c>
      <c r="G100" s="32">
        <v>26</v>
      </c>
      <c r="H100" s="32">
        <v>12</v>
      </c>
      <c r="I100" s="72">
        <f>G100+H100</f>
        <v>38</v>
      </c>
      <c r="K100" s="53" t="s">
        <v>5</v>
      </c>
      <c r="L100" s="142"/>
      <c r="M100" s="142"/>
      <c r="N100" s="143"/>
    </row>
    <row r="101" spans="1:14" ht="13.15" x14ac:dyDescent="0.4">
      <c r="A101" s="73" t="s">
        <v>275</v>
      </c>
      <c r="B101" s="71">
        <f>B100/B114</f>
        <v>0.50803858520900325</v>
      </c>
      <c r="C101" s="71">
        <f>C100/$C$114</f>
        <v>0.60144927536231885</v>
      </c>
      <c r="D101" s="74">
        <f>D100/$D$114</f>
        <v>0.53674832962138086</v>
      </c>
      <c r="F101" s="73" t="s">
        <v>157</v>
      </c>
      <c r="G101" s="71">
        <f>G100/G104</f>
        <v>8.5245901639344257E-2</v>
      </c>
      <c r="H101" s="71">
        <f t="shared" ref="H101:I101" si="49">H100/H104</f>
        <v>8.5106382978723402E-2</v>
      </c>
      <c r="I101" s="74">
        <f t="shared" si="49"/>
        <v>8.520179372197309E-2</v>
      </c>
      <c r="K101" s="98"/>
      <c r="L101" s="144"/>
      <c r="M101" s="144"/>
      <c r="N101" s="144"/>
    </row>
    <row r="102" spans="1:14" ht="13.15" x14ac:dyDescent="0.4">
      <c r="A102" s="75" t="s">
        <v>276</v>
      </c>
      <c r="B102" s="70">
        <v>118</v>
      </c>
      <c r="C102" s="70">
        <v>62</v>
      </c>
      <c r="D102" s="76">
        <v>180</v>
      </c>
      <c r="F102" s="24" t="s">
        <v>159</v>
      </c>
      <c r="G102" s="34">
        <v>279</v>
      </c>
      <c r="H102" s="34">
        <v>129</v>
      </c>
      <c r="I102" s="39">
        <v>408</v>
      </c>
    </row>
    <row r="103" spans="1:14" ht="13.15" x14ac:dyDescent="0.4">
      <c r="A103" s="73" t="s">
        <v>277</v>
      </c>
      <c r="B103" s="71">
        <f>B102/$B$114</f>
        <v>0.37942122186495175</v>
      </c>
      <c r="C103" s="71">
        <f>C102/$C$114</f>
        <v>0.44927536231884058</v>
      </c>
      <c r="D103" s="74">
        <f>D102/$D$114</f>
        <v>0.40089086859688194</v>
      </c>
      <c r="F103" s="73" t="s">
        <v>160</v>
      </c>
      <c r="G103" s="71">
        <f>G102/G104</f>
        <v>0.91475409836065569</v>
      </c>
      <c r="H103" s="71">
        <f t="shared" ref="H103:I103" si="50">H102/H104</f>
        <v>0.91489361702127658</v>
      </c>
      <c r="I103" s="74">
        <f t="shared" si="50"/>
        <v>0.91479820627802688</v>
      </c>
    </row>
    <row r="104" spans="1:14" ht="13.15" x14ac:dyDescent="0.4">
      <c r="A104" s="75" t="s">
        <v>278</v>
      </c>
      <c r="B104" s="70">
        <v>118</v>
      </c>
      <c r="C104" s="70">
        <v>62</v>
      </c>
      <c r="D104" s="76">
        <v>180</v>
      </c>
      <c r="F104" s="24" t="s">
        <v>155</v>
      </c>
      <c r="G104" s="34">
        <v>305</v>
      </c>
      <c r="H104" s="34">
        <v>141</v>
      </c>
      <c r="I104" s="39">
        <v>446</v>
      </c>
    </row>
    <row r="105" spans="1:14" ht="13.5" thickBot="1" x14ac:dyDescent="0.45">
      <c r="A105" s="73" t="s">
        <v>279</v>
      </c>
      <c r="B105" s="71">
        <f>B104/$B$114</f>
        <v>0.37942122186495175</v>
      </c>
      <c r="C105" s="71">
        <f>C104/$C$114</f>
        <v>0.44927536231884058</v>
      </c>
      <c r="D105" s="74">
        <f>D104/$D$114</f>
        <v>0.40089086859688194</v>
      </c>
      <c r="F105" s="25" t="s">
        <v>150</v>
      </c>
      <c r="G105" s="35">
        <f>SUM(G101+G103)</f>
        <v>1</v>
      </c>
      <c r="H105" s="35">
        <f t="shared" ref="H105:I105" si="51">SUM(H101+H103)</f>
        <v>1</v>
      </c>
      <c r="I105" s="36">
        <f t="shared" si="51"/>
        <v>1</v>
      </c>
    </row>
    <row r="106" spans="1:14" ht="13.15" x14ac:dyDescent="0.4">
      <c r="A106" s="75" t="s">
        <v>280</v>
      </c>
      <c r="B106" s="70">
        <v>118</v>
      </c>
      <c r="C106" s="70">
        <v>61</v>
      </c>
      <c r="D106" s="76">
        <v>179</v>
      </c>
    </row>
    <row r="107" spans="1:14" ht="13.15" x14ac:dyDescent="0.4">
      <c r="A107" s="73" t="s">
        <v>281</v>
      </c>
      <c r="B107" s="71">
        <f>B106/$B$114</f>
        <v>0.37942122186495175</v>
      </c>
      <c r="C107" s="71">
        <f>C106/$C$114</f>
        <v>0.4420289855072464</v>
      </c>
      <c r="D107" s="74">
        <f>D106/$D$114</f>
        <v>0.39866369710467708</v>
      </c>
    </row>
    <row r="108" spans="1:14" ht="13.15" x14ac:dyDescent="0.4">
      <c r="A108" s="75" t="s">
        <v>282</v>
      </c>
      <c r="B108" s="70">
        <v>118</v>
      </c>
      <c r="C108" s="70">
        <v>58</v>
      </c>
      <c r="D108" s="76">
        <v>176</v>
      </c>
    </row>
    <row r="109" spans="1:14" ht="13.15" x14ac:dyDescent="0.4">
      <c r="A109" s="114" t="s">
        <v>283</v>
      </c>
      <c r="B109" s="71">
        <f>B108/$B$114</f>
        <v>0.37942122186495175</v>
      </c>
      <c r="C109" s="71">
        <f>C108/$C$114</f>
        <v>0.42028985507246375</v>
      </c>
      <c r="D109" s="74">
        <f>D108/$D$114</f>
        <v>0.39198218262806234</v>
      </c>
    </row>
    <row r="110" spans="1:14" ht="13.15" x14ac:dyDescent="0.4">
      <c r="A110" s="75" t="s">
        <v>284</v>
      </c>
      <c r="B110" s="70">
        <v>116</v>
      </c>
      <c r="C110" s="70">
        <v>62</v>
      </c>
      <c r="D110" s="76">
        <v>178</v>
      </c>
    </row>
    <row r="111" spans="1:14" ht="13.15" x14ac:dyDescent="0.4">
      <c r="A111" s="73" t="s">
        <v>285</v>
      </c>
      <c r="B111" s="71">
        <f>B110/$B$114</f>
        <v>0.37299035369774919</v>
      </c>
      <c r="C111" s="71">
        <f>C110/$C$114</f>
        <v>0.44927536231884058</v>
      </c>
      <c r="D111" s="74">
        <f>D110/$D$114</f>
        <v>0.39643652561247217</v>
      </c>
    </row>
    <row r="112" spans="1:14" ht="13.15" x14ac:dyDescent="0.4">
      <c r="A112" s="75" t="s">
        <v>254</v>
      </c>
      <c r="B112" s="70">
        <v>255</v>
      </c>
      <c r="C112" s="70">
        <v>102</v>
      </c>
      <c r="D112" s="76">
        <v>357</v>
      </c>
    </row>
    <row r="113" spans="1:14" ht="13.15" x14ac:dyDescent="0.4">
      <c r="A113" s="73" t="s">
        <v>256</v>
      </c>
      <c r="B113" s="71">
        <f>B112/$B$114</f>
        <v>0.819935691318328</v>
      </c>
      <c r="C113" s="71">
        <f>C112/$C$114</f>
        <v>0.73913043478260865</v>
      </c>
      <c r="D113" s="74">
        <f>D112/$D$114</f>
        <v>0.7951002227171492</v>
      </c>
    </row>
    <row r="114" spans="1:14" ht="39.75" thickBot="1" x14ac:dyDescent="0.45">
      <c r="A114" s="88" t="s">
        <v>25</v>
      </c>
      <c r="B114" s="30">
        <v>311</v>
      </c>
      <c r="C114" s="30">
        <v>138</v>
      </c>
      <c r="D114" s="31">
        <f>B114+C114</f>
        <v>449</v>
      </c>
    </row>
    <row r="115" spans="1:14" ht="13.15" thickBot="1" x14ac:dyDescent="0.4"/>
    <row r="116" spans="1:14" ht="52.5" x14ac:dyDescent="0.35">
      <c r="A116" s="17" t="s">
        <v>72</v>
      </c>
      <c r="B116" s="17"/>
      <c r="C116" s="17"/>
      <c r="D116" s="52"/>
      <c r="F116" s="56" t="s">
        <v>73</v>
      </c>
      <c r="G116" s="57"/>
      <c r="H116" s="57"/>
      <c r="I116" s="58"/>
      <c r="K116" s="52" t="s">
        <v>74</v>
      </c>
      <c r="L116" s="52"/>
      <c r="M116" s="52"/>
      <c r="N116" s="52"/>
    </row>
    <row r="117" spans="1:14" ht="13.15" thickBot="1" x14ac:dyDescent="0.4">
      <c r="A117" s="28"/>
      <c r="B117" s="2" t="s">
        <v>1</v>
      </c>
      <c r="C117" s="2" t="s">
        <v>2</v>
      </c>
      <c r="D117" s="5" t="s">
        <v>3</v>
      </c>
      <c r="F117" s="28"/>
      <c r="G117" s="54" t="s">
        <v>1</v>
      </c>
      <c r="H117" s="54" t="s">
        <v>2</v>
      </c>
      <c r="I117" s="55" t="s">
        <v>3</v>
      </c>
      <c r="K117" s="28"/>
      <c r="L117" s="2" t="s">
        <v>1</v>
      </c>
      <c r="M117" s="2" t="s">
        <v>2</v>
      </c>
      <c r="N117" s="5" t="s">
        <v>3</v>
      </c>
    </row>
    <row r="118" spans="1:14" ht="13.15" x14ac:dyDescent="0.4">
      <c r="A118" s="23" t="s">
        <v>225</v>
      </c>
      <c r="B118" s="32">
        <v>256</v>
      </c>
      <c r="C118" s="32">
        <v>113</v>
      </c>
      <c r="D118" s="72">
        <v>369</v>
      </c>
      <c r="F118" s="23" t="s">
        <v>159</v>
      </c>
      <c r="G118" s="32">
        <v>269</v>
      </c>
      <c r="H118" s="32">
        <v>123</v>
      </c>
      <c r="I118" s="72">
        <v>392</v>
      </c>
      <c r="K118" s="23" t="s">
        <v>159</v>
      </c>
      <c r="L118" s="32">
        <v>212</v>
      </c>
      <c r="M118" s="32">
        <v>95</v>
      </c>
      <c r="N118" s="72">
        <v>307</v>
      </c>
    </row>
    <row r="119" spans="1:14" ht="13.15" x14ac:dyDescent="0.4">
      <c r="A119" s="73" t="s">
        <v>146</v>
      </c>
      <c r="B119" s="71">
        <f>B118/B122</f>
        <v>0.8951048951048951</v>
      </c>
      <c r="C119" s="71">
        <f t="shared" ref="C119:D119" si="52">C118/C122</f>
        <v>0.85606060606060608</v>
      </c>
      <c r="D119" s="74">
        <f t="shared" si="52"/>
        <v>0.88277511961722488</v>
      </c>
      <c r="F119" s="73" t="s">
        <v>160</v>
      </c>
      <c r="G119" s="71">
        <f>G118/G122</f>
        <v>0.96071428571428574</v>
      </c>
      <c r="H119" s="71">
        <f t="shared" ref="H119:I119" si="53">H118/H122</f>
        <v>0.93181818181818177</v>
      </c>
      <c r="I119" s="74">
        <f t="shared" si="53"/>
        <v>0.95145631067961167</v>
      </c>
      <c r="K119" s="73" t="s">
        <v>160</v>
      </c>
      <c r="L119" s="71">
        <f>L118/L122</f>
        <v>0.82490272373540852</v>
      </c>
      <c r="M119" s="71">
        <f t="shared" ref="M119:N119" si="54">M118/M122</f>
        <v>0.7661290322580645</v>
      </c>
      <c r="N119" s="74">
        <f t="shared" si="54"/>
        <v>0.80577427821522307</v>
      </c>
    </row>
    <row r="120" spans="1:14" ht="13.15" x14ac:dyDescent="0.4">
      <c r="A120" s="24" t="s">
        <v>226</v>
      </c>
      <c r="B120" s="34">
        <v>30</v>
      </c>
      <c r="C120" s="34">
        <v>19</v>
      </c>
      <c r="D120" s="39">
        <v>49</v>
      </c>
      <c r="F120" s="24" t="s">
        <v>156</v>
      </c>
      <c r="G120" s="34">
        <v>11</v>
      </c>
      <c r="H120" s="34">
        <v>9</v>
      </c>
      <c r="I120" s="39">
        <v>20</v>
      </c>
      <c r="K120" s="24" t="s">
        <v>156</v>
      </c>
      <c r="L120" s="34">
        <v>45</v>
      </c>
      <c r="M120" s="34">
        <v>29</v>
      </c>
      <c r="N120" s="39">
        <v>74</v>
      </c>
    </row>
    <row r="121" spans="1:14" ht="13.15" x14ac:dyDescent="0.4">
      <c r="A121" s="73" t="s">
        <v>148</v>
      </c>
      <c r="B121" s="71">
        <f>B120/B122</f>
        <v>0.1048951048951049</v>
      </c>
      <c r="C121" s="71">
        <f t="shared" ref="C121:D121" si="55">C120/C122</f>
        <v>0.14393939393939395</v>
      </c>
      <c r="D121" s="74">
        <f t="shared" si="55"/>
        <v>0.11722488038277512</v>
      </c>
      <c r="F121" s="73" t="s">
        <v>157</v>
      </c>
      <c r="G121" s="71">
        <f>G120/G122</f>
        <v>3.9285714285714285E-2</v>
      </c>
      <c r="H121" s="71">
        <f t="shared" ref="H121:I121" si="56">H120/H122</f>
        <v>6.8181818181818177E-2</v>
      </c>
      <c r="I121" s="74">
        <f t="shared" si="56"/>
        <v>4.8543689320388349E-2</v>
      </c>
      <c r="K121" s="73" t="s">
        <v>157</v>
      </c>
      <c r="L121" s="71">
        <f>L120/L122</f>
        <v>0.17509727626459143</v>
      </c>
      <c r="M121" s="71">
        <f t="shared" ref="M121:N121" si="57">M120/M122</f>
        <v>0.23387096774193547</v>
      </c>
      <c r="N121" s="74">
        <f t="shared" si="57"/>
        <v>0.1942257217847769</v>
      </c>
    </row>
    <row r="122" spans="1:14" ht="13.15" x14ac:dyDescent="0.4">
      <c r="A122" s="24" t="s">
        <v>155</v>
      </c>
      <c r="B122" s="34">
        <v>286</v>
      </c>
      <c r="C122" s="34">
        <v>132</v>
      </c>
      <c r="D122" s="39">
        <v>418</v>
      </c>
      <c r="F122" s="24" t="s">
        <v>155</v>
      </c>
      <c r="G122" s="34">
        <v>280</v>
      </c>
      <c r="H122" s="34">
        <v>132</v>
      </c>
      <c r="I122" s="39">
        <v>412</v>
      </c>
      <c r="K122" s="24" t="s">
        <v>155</v>
      </c>
      <c r="L122" s="34">
        <v>257</v>
      </c>
      <c r="M122" s="34">
        <v>124</v>
      </c>
      <c r="N122" s="39">
        <v>381</v>
      </c>
    </row>
    <row r="123" spans="1:14" ht="13.5" thickBot="1" x14ac:dyDescent="0.45">
      <c r="A123" s="25" t="s">
        <v>150</v>
      </c>
      <c r="B123" s="35">
        <f>SUM(B119+B121)</f>
        <v>1</v>
      </c>
      <c r="C123" s="35">
        <f t="shared" ref="C123:D123" si="58">SUM(C119+C121)</f>
        <v>1</v>
      </c>
      <c r="D123" s="36">
        <f t="shared" si="58"/>
        <v>1</v>
      </c>
      <c r="F123" s="25" t="s">
        <v>150</v>
      </c>
      <c r="G123" s="35">
        <f>SUM(G119+G121)</f>
        <v>1</v>
      </c>
      <c r="H123" s="35">
        <f t="shared" ref="H123:I123" si="59">SUM(H119+H121)</f>
        <v>1</v>
      </c>
      <c r="I123" s="36">
        <f t="shared" si="59"/>
        <v>1</v>
      </c>
      <c r="K123" s="25" t="s">
        <v>150</v>
      </c>
      <c r="L123" s="35">
        <f>SUM(L119+L121)</f>
        <v>1</v>
      </c>
      <c r="M123" s="35">
        <f t="shared" ref="M123:N123" si="60">SUM(M119+M121)</f>
        <v>1</v>
      </c>
      <c r="N123" s="36">
        <f t="shared" si="60"/>
        <v>1</v>
      </c>
    </row>
    <row r="124" spans="1:14" ht="13.15" thickBot="1" x14ac:dyDescent="0.4"/>
    <row r="125" spans="1:14" ht="52.5" x14ac:dyDescent="0.35">
      <c r="A125" s="17" t="s">
        <v>75</v>
      </c>
      <c r="B125" s="17"/>
      <c r="C125" s="17"/>
      <c r="D125" s="52"/>
      <c r="F125" s="56" t="s">
        <v>76</v>
      </c>
      <c r="G125" s="57"/>
      <c r="H125" s="57"/>
      <c r="I125" s="58"/>
      <c r="K125" s="52" t="s">
        <v>77</v>
      </c>
      <c r="L125" s="52"/>
      <c r="M125" s="52"/>
      <c r="N125" s="52"/>
    </row>
    <row r="126" spans="1:14" ht="13.15" thickBot="1" x14ac:dyDescent="0.4">
      <c r="A126" s="28"/>
      <c r="B126" s="2" t="s">
        <v>1</v>
      </c>
      <c r="C126" s="2" t="s">
        <v>2</v>
      </c>
      <c r="D126" s="5" t="s">
        <v>3</v>
      </c>
      <c r="F126" s="28"/>
      <c r="G126" s="54" t="s">
        <v>1</v>
      </c>
      <c r="H126" s="54" t="s">
        <v>2</v>
      </c>
      <c r="I126" s="55" t="s">
        <v>3</v>
      </c>
      <c r="K126" s="28"/>
      <c r="L126" s="54" t="s">
        <v>1</v>
      </c>
      <c r="M126" s="54" t="s">
        <v>2</v>
      </c>
      <c r="N126" s="55" t="s">
        <v>3</v>
      </c>
    </row>
    <row r="127" spans="1:14" ht="13.15" x14ac:dyDescent="0.4">
      <c r="A127" s="23" t="s">
        <v>225</v>
      </c>
      <c r="B127" s="32">
        <v>312</v>
      </c>
      <c r="C127" s="32">
        <v>137</v>
      </c>
      <c r="D127" s="72">
        <v>449</v>
      </c>
      <c r="F127" s="23" t="s">
        <v>159</v>
      </c>
      <c r="G127" s="32">
        <v>292</v>
      </c>
      <c r="H127" s="32">
        <v>127</v>
      </c>
      <c r="I127" s="72">
        <v>419</v>
      </c>
      <c r="K127" s="23" t="s">
        <v>225</v>
      </c>
      <c r="L127" s="32">
        <v>205</v>
      </c>
      <c r="M127" s="32">
        <v>97</v>
      </c>
      <c r="N127" s="72">
        <v>302</v>
      </c>
    </row>
    <row r="128" spans="1:14" ht="13.15" x14ac:dyDescent="0.4">
      <c r="A128" s="73" t="s">
        <v>146</v>
      </c>
      <c r="B128" s="71">
        <f>B127/B131</f>
        <v>0.97499999999999998</v>
      </c>
      <c r="C128" s="71">
        <f t="shared" ref="C128:D128" si="61">C127/C131</f>
        <v>0.98561151079136688</v>
      </c>
      <c r="D128" s="74">
        <f t="shared" si="61"/>
        <v>0.97821350762527237</v>
      </c>
      <c r="F128" s="73" t="s">
        <v>160</v>
      </c>
      <c r="G128" s="71">
        <f>G127/G131</f>
        <v>0.97658862876254182</v>
      </c>
      <c r="H128" s="71">
        <f t="shared" ref="H128:I128" si="62">H127/H131</f>
        <v>0.96946564885496178</v>
      </c>
      <c r="I128" s="74">
        <f t="shared" si="62"/>
        <v>0.97441860465116281</v>
      </c>
      <c r="K128" s="73" t="s">
        <v>146</v>
      </c>
      <c r="L128" s="71">
        <f>L127/L131</f>
        <v>0.8401639344262295</v>
      </c>
      <c r="M128" s="71">
        <f t="shared" ref="M128:N128" si="63">M127/M131</f>
        <v>0.81512605042016806</v>
      </c>
      <c r="N128" s="74">
        <f t="shared" si="63"/>
        <v>0.83195592286501374</v>
      </c>
    </row>
    <row r="129" spans="1:14" ht="13.15" x14ac:dyDescent="0.4">
      <c r="A129" s="24" t="s">
        <v>226</v>
      </c>
      <c r="B129" s="34">
        <v>8</v>
      </c>
      <c r="C129" s="34">
        <v>2</v>
      </c>
      <c r="D129" s="39">
        <v>10</v>
      </c>
      <c r="F129" s="24" t="s">
        <v>156</v>
      </c>
      <c r="G129" s="34">
        <v>7</v>
      </c>
      <c r="H129" s="34">
        <v>4</v>
      </c>
      <c r="I129" s="39">
        <v>11</v>
      </c>
      <c r="K129" s="24" t="s">
        <v>226</v>
      </c>
      <c r="L129" s="34">
        <v>39</v>
      </c>
      <c r="M129" s="34">
        <v>22</v>
      </c>
      <c r="N129" s="39">
        <v>61</v>
      </c>
    </row>
    <row r="130" spans="1:14" ht="13.15" x14ac:dyDescent="0.4">
      <c r="A130" s="73" t="s">
        <v>148</v>
      </c>
      <c r="B130" s="71">
        <f>B129/B131</f>
        <v>2.5000000000000001E-2</v>
      </c>
      <c r="C130" s="71">
        <f t="shared" ref="C130:D130" si="64">C129/C131</f>
        <v>1.4388489208633094E-2</v>
      </c>
      <c r="D130" s="74">
        <f t="shared" si="64"/>
        <v>2.178649237472767E-2</v>
      </c>
      <c r="F130" s="73" t="s">
        <v>157</v>
      </c>
      <c r="G130" s="71">
        <f>G129/G131</f>
        <v>2.3411371237458192E-2</v>
      </c>
      <c r="H130" s="71">
        <f t="shared" ref="H130:I130" si="65">H129/H131</f>
        <v>3.0534351145038167E-2</v>
      </c>
      <c r="I130" s="74">
        <f t="shared" si="65"/>
        <v>2.5581395348837209E-2</v>
      </c>
      <c r="K130" s="73" t="s">
        <v>148</v>
      </c>
      <c r="L130" s="71">
        <f>L129/L131</f>
        <v>0.1598360655737705</v>
      </c>
      <c r="M130" s="71">
        <f t="shared" ref="M130:N130" si="66">M129/M131</f>
        <v>0.18487394957983194</v>
      </c>
      <c r="N130" s="74">
        <f t="shared" si="66"/>
        <v>0.16804407713498623</v>
      </c>
    </row>
    <row r="131" spans="1:14" ht="13.15" x14ac:dyDescent="0.4">
      <c r="A131" s="24" t="s">
        <v>155</v>
      </c>
      <c r="B131" s="34">
        <v>320</v>
      </c>
      <c r="C131" s="34">
        <v>139</v>
      </c>
      <c r="D131" s="39">
        <v>459</v>
      </c>
      <c r="F131" s="24" t="s">
        <v>155</v>
      </c>
      <c r="G131" s="34">
        <v>299</v>
      </c>
      <c r="H131" s="34">
        <v>131</v>
      </c>
      <c r="I131" s="39">
        <v>430</v>
      </c>
      <c r="K131" s="24" t="s">
        <v>155</v>
      </c>
      <c r="L131" s="34">
        <v>244</v>
      </c>
      <c r="M131" s="34">
        <v>119</v>
      </c>
      <c r="N131" s="39">
        <v>363</v>
      </c>
    </row>
    <row r="132" spans="1:14" ht="13.5" thickBot="1" x14ac:dyDescent="0.45">
      <c r="A132" s="25" t="s">
        <v>150</v>
      </c>
      <c r="B132" s="35">
        <f>SUM(B128+B130)</f>
        <v>1</v>
      </c>
      <c r="C132" s="35">
        <f t="shared" ref="C132:D132" si="67">SUM(C128+C130)</f>
        <v>1</v>
      </c>
      <c r="D132" s="36">
        <f t="shared" si="67"/>
        <v>1</v>
      </c>
      <c r="F132" s="25" t="s">
        <v>150</v>
      </c>
      <c r="G132" s="35">
        <f>SUM(G128+G130)</f>
        <v>1</v>
      </c>
      <c r="H132" s="35">
        <f t="shared" ref="H132:I132" si="68">SUM(H128+H130)</f>
        <v>1</v>
      </c>
      <c r="I132" s="36">
        <f t="shared" si="68"/>
        <v>1</v>
      </c>
      <c r="K132" s="25" t="s">
        <v>150</v>
      </c>
      <c r="L132" s="35">
        <f>SUM(L128+L130)</f>
        <v>1</v>
      </c>
      <c r="M132" s="35">
        <f t="shared" ref="M132:N132" si="69">SUM(M128+M130)</f>
        <v>1</v>
      </c>
      <c r="N132" s="36">
        <f t="shared" si="69"/>
        <v>1</v>
      </c>
    </row>
    <row r="133" spans="1:14" ht="13.15" thickBot="1" x14ac:dyDescent="0.4"/>
    <row r="134" spans="1:14" ht="26.25" x14ac:dyDescent="0.35">
      <c r="A134" s="17" t="s">
        <v>78</v>
      </c>
      <c r="B134" s="17"/>
      <c r="C134" s="17"/>
      <c r="D134" s="52"/>
      <c r="F134" s="56" t="s">
        <v>79</v>
      </c>
      <c r="G134" s="56"/>
      <c r="H134" s="56"/>
      <c r="I134" s="52"/>
    </row>
    <row r="135" spans="1:14" ht="13.15" thickBot="1" x14ac:dyDescent="0.4">
      <c r="A135" s="28"/>
      <c r="B135" s="2" t="s">
        <v>1</v>
      </c>
      <c r="C135" s="2" t="s">
        <v>2</v>
      </c>
      <c r="D135" s="5" t="s">
        <v>3</v>
      </c>
      <c r="F135" s="40"/>
      <c r="G135" s="99" t="s">
        <v>1</v>
      </c>
      <c r="H135" s="99" t="s">
        <v>2</v>
      </c>
      <c r="I135" s="100" t="s">
        <v>3</v>
      </c>
    </row>
    <row r="136" spans="1:14" ht="13.15" x14ac:dyDescent="0.4">
      <c r="A136" s="23" t="s">
        <v>225</v>
      </c>
      <c r="B136" s="32">
        <v>288</v>
      </c>
      <c r="C136" s="32">
        <v>121</v>
      </c>
      <c r="D136" s="72">
        <v>409</v>
      </c>
      <c r="F136" s="23" t="s">
        <v>225</v>
      </c>
      <c r="G136" s="32">
        <v>218</v>
      </c>
      <c r="H136" s="32">
        <v>87</v>
      </c>
      <c r="I136" s="72">
        <v>305</v>
      </c>
    </row>
    <row r="137" spans="1:14" ht="13.15" x14ac:dyDescent="0.4">
      <c r="A137" s="73" t="s">
        <v>146</v>
      </c>
      <c r="B137" s="71">
        <f>B136/B140</f>
        <v>0.98630136986301364</v>
      </c>
      <c r="C137" s="71">
        <f t="shared" ref="C137:D137" si="70">C136/C140</f>
        <v>0.97580645161290325</v>
      </c>
      <c r="D137" s="74">
        <f t="shared" si="70"/>
        <v>0.98317307692307687</v>
      </c>
      <c r="F137" s="73" t="s">
        <v>146</v>
      </c>
      <c r="G137" s="71">
        <f>G136/G140</f>
        <v>0.78417266187050361</v>
      </c>
      <c r="H137" s="71">
        <f t="shared" ref="H137:I137" si="71">H136/H140</f>
        <v>0.66412213740458015</v>
      </c>
      <c r="I137" s="74">
        <f t="shared" si="71"/>
        <v>0.74572127139364308</v>
      </c>
    </row>
    <row r="138" spans="1:14" ht="13.15" x14ac:dyDescent="0.4">
      <c r="A138" s="24" t="s">
        <v>226</v>
      </c>
      <c r="B138" s="34">
        <v>4</v>
      </c>
      <c r="C138" s="34">
        <v>3</v>
      </c>
      <c r="D138" s="39">
        <v>7</v>
      </c>
      <c r="F138" s="24" t="s">
        <v>226</v>
      </c>
      <c r="G138" s="34">
        <v>60</v>
      </c>
      <c r="H138" s="34">
        <v>44</v>
      </c>
      <c r="I138" s="39">
        <v>104</v>
      </c>
    </row>
    <row r="139" spans="1:14" ht="13.15" x14ac:dyDescent="0.4">
      <c r="A139" s="73" t="s">
        <v>148</v>
      </c>
      <c r="B139" s="71">
        <f>B138/B140</f>
        <v>1.3698630136986301E-2</v>
      </c>
      <c r="C139" s="71">
        <f t="shared" ref="C139:D139" si="72">C138/C140</f>
        <v>2.4193548387096774E-2</v>
      </c>
      <c r="D139" s="74">
        <f t="shared" si="72"/>
        <v>1.6826923076923076E-2</v>
      </c>
      <c r="F139" s="73" t="s">
        <v>148</v>
      </c>
      <c r="G139" s="71">
        <f>G138/G140</f>
        <v>0.21582733812949639</v>
      </c>
      <c r="H139" s="71">
        <f t="shared" ref="H139:I139" si="73">H138/H140</f>
        <v>0.33587786259541985</v>
      </c>
      <c r="I139" s="74">
        <f t="shared" si="73"/>
        <v>0.25427872860635697</v>
      </c>
    </row>
    <row r="140" spans="1:14" ht="13.15" x14ac:dyDescent="0.4">
      <c r="A140" s="24" t="s">
        <v>155</v>
      </c>
      <c r="B140" s="34">
        <v>292</v>
      </c>
      <c r="C140" s="34">
        <v>124</v>
      </c>
      <c r="D140" s="39">
        <v>416</v>
      </c>
      <c r="F140" s="24" t="s">
        <v>155</v>
      </c>
      <c r="G140" s="34">
        <v>278</v>
      </c>
      <c r="H140" s="34">
        <v>131</v>
      </c>
      <c r="I140" s="39">
        <v>409</v>
      </c>
    </row>
    <row r="141" spans="1:14" ht="13.5" thickBot="1" x14ac:dyDescent="0.45">
      <c r="A141" s="25" t="s">
        <v>150</v>
      </c>
      <c r="B141" s="35">
        <f>SUM(B137+B139)</f>
        <v>1</v>
      </c>
      <c r="C141" s="35">
        <f t="shared" ref="C141:D141" si="74">SUM(C137+C139)</f>
        <v>1</v>
      </c>
      <c r="D141" s="36">
        <f t="shared" si="74"/>
        <v>1</v>
      </c>
      <c r="F141" s="25" t="s">
        <v>150</v>
      </c>
      <c r="G141" s="35">
        <f>SUM(G137+G139)</f>
        <v>1</v>
      </c>
      <c r="H141" s="35">
        <f t="shared" ref="H141:I141" si="75">SUM(H137+H139)</f>
        <v>1</v>
      </c>
      <c r="I141" s="36">
        <f t="shared" si="75"/>
        <v>1</v>
      </c>
    </row>
  </sheetData>
  <hyperlinks>
    <hyperlink ref="N1" location="'Contents and notes'!A1" display="Contents page" xr:uid="{86F8EF2F-2A5D-455F-9B3A-E14FA0BBF2B4}"/>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85CD6-7FDE-4A31-972A-7287D1A5B208}">
  <dimension ref="A1:N73"/>
  <sheetViews>
    <sheetView zoomScale="98" zoomScaleNormal="98" workbookViewId="0"/>
  </sheetViews>
  <sheetFormatPr defaultColWidth="8.796875" defaultRowHeight="12.75" x14ac:dyDescent="0.35"/>
  <cols>
    <col min="1" max="1" width="15.796875" style="27" customWidth="1"/>
    <col min="2" max="4" width="11.796875" style="27" customWidth="1"/>
    <col min="5" max="5" width="8.796875" style="27"/>
    <col min="6" max="6" width="18.19921875" style="27" customWidth="1"/>
    <col min="7" max="9" width="11.796875" style="27" customWidth="1"/>
    <col min="10" max="10" width="8.796875" style="27"/>
    <col min="11" max="11" width="15.796875" style="27" customWidth="1"/>
    <col min="12" max="14" width="11.796875" style="27" customWidth="1"/>
    <col min="15" max="16384" width="8.796875" style="27"/>
  </cols>
  <sheetData>
    <row r="1" spans="1:14" ht="15" x14ac:dyDescent="0.4">
      <c r="A1" s="148" t="s">
        <v>330</v>
      </c>
      <c r="N1" s="159" t="s">
        <v>327</v>
      </c>
    </row>
    <row r="2" spans="1:14" ht="13.15" thickBot="1" x14ac:dyDescent="0.4">
      <c r="A2" s="146"/>
    </row>
    <row r="3" spans="1:14" ht="39.4" x14ac:dyDescent="0.35">
      <c r="A3" s="17" t="s">
        <v>80</v>
      </c>
      <c r="B3" s="17"/>
      <c r="C3" s="17"/>
      <c r="D3" s="52"/>
      <c r="F3" s="200" t="s">
        <v>81</v>
      </c>
      <c r="G3" s="200"/>
      <c r="H3" s="200"/>
      <c r="I3" s="200"/>
      <c r="K3" s="56" t="s">
        <v>82</v>
      </c>
      <c r="L3" s="57"/>
      <c r="M3" s="57"/>
      <c r="N3" s="58"/>
    </row>
    <row r="4" spans="1:14" ht="13.15" thickBot="1" x14ac:dyDescent="0.4">
      <c r="A4" s="28"/>
      <c r="B4" s="2" t="s">
        <v>1</v>
      </c>
      <c r="C4" s="2" t="s">
        <v>2</v>
      </c>
      <c r="D4" s="5" t="s">
        <v>3</v>
      </c>
      <c r="E4" s="91"/>
      <c r="F4" s="28"/>
      <c r="G4" s="2" t="s">
        <v>1</v>
      </c>
      <c r="H4" s="2" t="s">
        <v>2</v>
      </c>
      <c r="I4" s="5" t="s">
        <v>3</v>
      </c>
      <c r="K4" s="28"/>
      <c r="L4" s="59" t="s">
        <v>1</v>
      </c>
      <c r="M4" s="59" t="s">
        <v>2</v>
      </c>
      <c r="N4" s="60" t="s">
        <v>3</v>
      </c>
    </row>
    <row r="5" spans="1:14" ht="13.15" x14ac:dyDescent="0.4">
      <c r="A5" s="23" t="s">
        <v>225</v>
      </c>
      <c r="B5" s="120">
        <v>302</v>
      </c>
      <c r="C5" s="120">
        <v>124</v>
      </c>
      <c r="D5" s="121">
        <v>426</v>
      </c>
      <c r="E5" s="34"/>
      <c r="F5" s="23" t="s">
        <v>225</v>
      </c>
      <c r="G5" s="120">
        <v>169</v>
      </c>
      <c r="H5" s="120">
        <v>89</v>
      </c>
      <c r="I5" s="121">
        <v>258</v>
      </c>
      <c r="K5" s="23" t="s">
        <v>225</v>
      </c>
      <c r="L5" s="120">
        <v>262</v>
      </c>
      <c r="M5" s="120">
        <v>107</v>
      </c>
      <c r="N5" s="121">
        <v>369</v>
      </c>
    </row>
    <row r="6" spans="1:14" ht="13.15" x14ac:dyDescent="0.4">
      <c r="A6" s="73" t="s">
        <v>146</v>
      </c>
      <c r="B6" s="127">
        <f>B5/B9</f>
        <v>0.97734627831715215</v>
      </c>
      <c r="C6" s="127">
        <f t="shared" ref="C6:D6" si="0">C5/C9</f>
        <v>0.97637795275590555</v>
      </c>
      <c r="D6" s="128">
        <f t="shared" si="0"/>
        <v>0.97706422018348627</v>
      </c>
      <c r="E6" s="34"/>
      <c r="F6" s="73" t="s">
        <v>146</v>
      </c>
      <c r="G6" s="127">
        <f>G5/G9</f>
        <v>0.58075601374570451</v>
      </c>
      <c r="H6" s="127">
        <f t="shared" ref="H6:I6" si="1">H5/H9</f>
        <v>0.80909090909090908</v>
      </c>
      <c r="I6" s="128">
        <f t="shared" si="1"/>
        <v>0.64339152119700749</v>
      </c>
      <c r="K6" s="73" t="s">
        <v>146</v>
      </c>
      <c r="L6" s="127">
        <f>L5/L9</f>
        <v>0.9257950530035336</v>
      </c>
      <c r="M6" s="127">
        <f t="shared" ref="M6:N6" si="2">M5/M9</f>
        <v>0.963963963963964</v>
      </c>
      <c r="N6" s="128">
        <f t="shared" si="2"/>
        <v>0.93654822335025378</v>
      </c>
    </row>
    <row r="7" spans="1:14" ht="13.15" x14ac:dyDescent="0.4">
      <c r="A7" s="24" t="s">
        <v>226</v>
      </c>
      <c r="B7" s="122">
        <v>7</v>
      </c>
      <c r="C7" s="122">
        <v>3</v>
      </c>
      <c r="D7" s="123">
        <v>10</v>
      </c>
      <c r="E7" s="34"/>
      <c r="F7" s="24" t="s">
        <v>162</v>
      </c>
      <c r="G7" s="27">
        <v>122</v>
      </c>
      <c r="H7" s="27">
        <v>21</v>
      </c>
      <c r="I7" s="39">
        <f>G7+H7</f>
        <v>143</v>
      </c>
      <c r="K7" s="24" t="s">
        <v>226</v>
      </c>
      <c r="L7" s="122">
        <v>21</v>
      </c>
      <c r="M7" s="122">
        <v>4</v>
      </c>
      <c r="N7" s="123">
        <v>25</v>
      </c>
    </row>
    <row r="8" spans="1:14" ht="13.15" x14ac:dyDescent="0.4">
      <c r="A8" s="73" t="s">
        <v>148</v>
      </c>
      <c r="B8" s="127">
        <f>B7/B9</f>
        <v>2.2653721682847898E-2</v>
      </c>
      <c r="C8" s="127">
        <f t="shared" ref="C8:D8" si="3">C7/C9</f>
        <v>2.3622047244094488E-2</v>
      </c>
      <c r="D8" s="128">
        <f t="shared" si="3"/>
        <v>2.2935779816513763E-2</v>
      </c>
      <c r="E8" s="34"/>
      <c r="F8" s="73" t="s">
        <v>163</v>
      </c>
      <c r="G8" s="127">
        <f>G7/G9</f>
        <v>0.41924398625429554</v>
      </c>
      <c r="H8" s="127">
        <f t="shared" ref="H8:I8" si="4">H7/H9</f>
        <v>0.19090909090909092</v>
      </c>
      <c r="I8" s="128">
        <f t="shared" si="4"/>
        <v>0.35660847880299251</v>
      </c>
      <c r="K8" s="73" t="s">
        <v>148</v>
      </c>
      <c r="L8" s="127">
        <f>L7/L9</f>
        <v>7.4204946996466431E-2</v>
      </c>
      <c r="M8" s="127">
        <f t="shared" ref="M8:N8" si="5">M7/M9</f>
        <v>3.6036036036036036E-2</v>
      </c>
      <c r="N8" s="128">
        <f t="shared" si="5"/>
        <v>6.3451776649746189E-2</v>
      </c>
    </row>
    <row r="9" spans="1:14" ht="13.15" x14ac:dyDescent="0.4">
      <c r="A9" s="24" t="s">
        <v>155</v>
      </c>
      <c r="B9" s="122">
        <v>309</v>
      </c>
      <c r="C9" s="122">
        <v>127</v>
      </c>
      <c r="D9" s="123">
        <v>436</v>
      </c>
      <c r="E9" s="34"/>
      <c r="F9" s="24" t="s">
        <v>155</v>
      </c>
      <c r="G9" s="122">
        <f>G5+G7</f>
        <v>291</v>
      </c>
      <c r="H9" s="122">
        <f>H5+H7</f>
        <v>110</v>
      </c>
      <c r="I9" s="39">
        <f>I5+I7</f>
        <v>401</v>
      </c>
      <c r="K9" s="24" t="s">
        <v>155</v>
      </c>
      <c r="L9" s="122">
        <v>283</v>
      </c>
      <c r="M9" s="122">
        <v>111</v>
      </c>
      <c r="N9" s="123">
        <v>394</v>
      </c>
    </row>
    <row r="10" spans="1:14" ht="13.5" thickBot="1" x14ac:dyDescent="0.45">
      <c r="A10" s="25" t="s">
        <v>150</v>
      </c>
      <c r="B10" s="131">
        <f>SUM(B6+B8)</f>
        <v>1</v>
      </c>
      <c r="C10" s="131">
        <f t="shared" ref="C10:D10" si="6">SUM(C6+C8)</f>
        <v>1</v>
      </c>
      <c r="D10" s="132">
        <f t="shared" si="6"/>
        <v>1</v>
      </c>
      <c r="E10" s="34"/>
      <c r="F10" s="25" t="s">
        <v>150</v>
      </c>
      <c r="G10" s="131">
        <f>SUM(G6+G8)</f>
        <v>1</v>
      </c>
      <c r="H10" s="131">
        <f t="shared" ref="H10:I10" si="7">SUM(H6+H8)</f>
        <v>1</v>
      </c>
      <c r="I10" s="132">
        <f t="shared" si="7"/>
        <v>1</v>
      </c>
      <c r="K10" s="25" t="s">
        <v>150</v>
      </c>
      <c r="L10" s="131">
        <f>SUM(L6+L8)</f>
        <v>1</v>
      </c>
      <c r="M10" s="131">
        <f t="shared" ref="M10:N10" si="8">SUM(M6+M8)</f>
        <v>1</v>
      </c>
      <c r="N10" s="132">
        <f t="shared" si="8"/>
        <v>1</v>
      </c>
    </row>
    <row r="11" spans="1:14" ht="13.15" thickBot="1" x14ac:dyDescent="0.4"/>
    <row r="12" spans="1:14" ht="39.4" x14ac:dyDescent="0.35">
      <c r="A12" s="52" t="s">
        <v>83</v>
      </c>
      <c r="B12" s="52"/>
      <c r="C12" s="52"/>
      <c r="D12" s="52"/>
      <c r="F12" s="52" t="s">
        <v>84</v>
      </c>
      <c r="G12" s="52"/>
      <c r="H12" s="52"/>
      <c r="I12" s="52"/>
      <c r="K12" s="56" t="s">
        <v>85</v>
      </c>
      <c r="L12" s="56"/>
      <c r="M12" s="56"/>
      <c r="N12" s="52"/>
    </row>
    <row r="13" spans="1:14" ht="13.15" thickBot="1" x14ac:dyDescent="0.4">
      <c r="A13" s="108" t="s">
        <v>5</v>
      </c>
      <c r="B13" s="109"/>
      <c r="C13" s="109"/>
      <c r="D13" s="110"/>
      <c r="F13" s="28"/>
      <c r="G13" s="2" t="s">
        <v>1</v>
      </c>
      <c r="H13" s="2" t="s">
        <v>2</v>
      </c>
      <c r="I13" s="5" t="s">
        <v>3</v>
      </c>
      <c r="K13" s="28"/>
      <c r="L13" s="59" t="s">
        <v>1</v>
      </c>
      <c r="M13" s="59" t="s">
        <v>2</v>
      </c>
      <c r="N13" s="60" t="s">
        <v>3</v>
      </c>
    </row>
    <row r="14" spans="1:14" ht="13.15" x14ac:dyDescent="0.4">
      <c r="B14" s="147"/>
      <c r="C14" s="147"/>
      <c r="D14" s="147"/>
      <c r="F14" s="23" t="s">
        <v>225</v>
      </c>
      <c r="G14" s="120">
        <v>209</v>
      </c>
      <c r="H14" s="120">
        <v>99</v>
      </c>
      <c r="I14" s="121">
        <f>G14+H14</f>
        <v>308</v>
      </c>
      <c r="K14" s="23" t="s">
        <v>156</v>
      </c>
      <c r="L14" s="32">
        <v>35</v>
      </c>
      <c r="M14" s="32">
        <v>17</v>
      </c>
      <c r="N14" s="72">
        <v>52</v>
      </c>
    </row>
    <row r="15" spans="1:14" ht="13.15" x14ac:dyDescent="0.4">
      <c r="B15" s="147"/>
      <c r="C15" s="147"/>
      <c r="D15" s="147"/>
      <c r="F15" s="73" t="s">
        <v>146</v>
      </c>
      <c r="G15" s="127">
        <f>G14/G18</f>
        <v>0.8132295719844358</v>
      </c>
      <c r="H15" s="127">
        <f t="shared" ref="H15:I15" si="9">H14/H18</f>
        <v>0.86086956521739133</v>
      </c>
      <c r="I15" s="128">
        <f t="shared" si="9"/>
        <v>0.82795698924731187</v>
      </c>
      <c r="K15" s="73" t="s">
        <v>157</v>
      </c>
      <c r="L15" s="71">
        <f>L14/L18</f>
        <v>0.14112903225806453</v>
      </c>
      <c r="M15" s="71">
        <f t="shared" ref="M15:N15" si="10">M14/M18</f>
        <v>0.15454545454545454</v>
      </c>
      <c r="N15" s="74">
        <f t="shared" si="10"/>
        <v>0.14525139664804471</v>
      </c>
    </row>
    <row r="16" spans="1:14" ht="13.15" x14ac:dyDescent="0.4">
      <c r="F16" s="24" t="s">
        <v>226</v>
      </c>
      <c r="G16" s="122">
        <v>48</v>
      </c>
      <c r="H16" s="122">
        <v>16</v>
      </c>
      <c r="I16" s="123">
        <f>SUM(G16+H16)</f>
        <v>64</v>
      </c>
      <c r="K16" s="24" t="s">
        <v>286</v>
      </c>
      <c r="L16" s="34">
        <v>213</v>
      </c>
      <c r="M16" s="34">
        <v>93</v>
      </c>
      <c r="N16" s="39">
        <v>306</v>
      </c>
    </row>
    <row r="17" spans="1:14" ht="13.15" x14ac:dyDescent="0.4">
      <c r="F17" s="73" t="s">
        <v>148</v>
      </c>
      <c r="G17" s="127">
        <f>G16/G18</f>
        <v>0.1867704280155642</v>
      </c>
      <c r="H17" s="127">
        <f t="shared" ref="H17:I17" si="11">H16/H18</f>
        <v>0.1391304347826087</v>
      </c>
      <c r="I17" s="128">
        <f t="shared" si="11"/>
        <v>0.17204301075268819</v>
      </c>
      <c r="K17" s="73" t="s">
        <v>160</v>
      </c>
      <c r="L17" s="71">
        <f>L16/L18</f>
        <v>0.8588709677419355</v>
      </c>
      <c r="M17" s="71">
        <f t="shared" ref="M17:N17" si="12">M16/M18</f>
        <v>0.84545454545454546</v>
      </c>
      <c r="N17" s="74">
        <f t="shared" si="12"/>
        <v>0.85474860335195535</v>
      </c>
    </row>
    <row r="18" spans="1:14" ht="13.15" x14ac:dyDescent="0.4">
      <c r="F18" s="24" t="s">
        <v>155</v>
      </c>
      <c r="G18" s="122">
        <f>SUM(G14+G16)</f>
        <v>257</v>
      </c>
      <c r="H18" s="122">
        <f>SUM(H14+H16)</f>
        <v>115</v>
      </c>
      <c r="I18" s="123">
        <f>SUM(G18+H18)</f>
        <v>372</v>
      </c>
      <c r="K18" s="24" t="s">
        <v>155</v>
      </c>
      <c r="L18" s="34">
        <v>248</v>
      </c>
      <c r="M18" s="34">
        <v>110</v>
      </c>
      <c r="N18" s="39">
        <v>358</v>
      </c>
    </row>
    <row r="19" spans="1:14" ht="13.5" thickBot="1" x14ac:dyDescent="0.45">
      <c r="F19" s="25" t="s">
        <v>150</v>
      </c>
      <c r="G19" s="131">
        <f>SUM(G15+G17)</f>
        <v>1</v>
      </c>
      <c r="H19" s="131">
        <f t="shared" ref="H19:I19" si="13">SUM(H15+H17)</f>
        <v>1</v>
      </c>
      <c r="I19" s="132">
        <f t="shared" si="13"/>
        <v>1</v>
      </c>
      <c r="K19" s="25" t="s">
        <v>150</v>
      </c>
      <c r="L19" s="35">
        <f>SUM(L15+L17)</f>
        <v>1</v>
      </c>
      <c r="M19" s="35">
        <f t="shared" ref="M19:N19" si="14">SUM(M15+M17)</f>
        <v>1</v>
      </c>
      <c r="N19" s="36">
        <f t="shared" si="14"/>
        <v>1</v>
      </c>
    </row>
    <row r="20" spans="1:14" ht="13.15" thickBot="1" x14ac:dyDescent="0.4"/>
    <row r="21" spans="1:14" ht="56.55" customHeight="1" x14ac:dyDescent="0.35">
      <c r="A21" s="56" t="s">
        <v>86</v>
      </c>
      <c r="B21" s="57"/>
      <c r="C21" s="57"/>
      <c r="D21" s="58"/>
      <c r="F21" s="52" t="s">
        <v>87</v>
      </c>
      <c r="G21" s="52"/>
      <c r="H21" s="52"/>
      <c r="I21" s="52"/>
      <c r="K21" s="52" t="s">
        <v>88</v>
      </c>
      <c r="L21" s="52"/>
      <c r="M21" s="52"/>
      <c r="N21" s="52"/>
    </row>
    <row r="22" spans="1:14" ht="13.15" thickBot="1" x14ac:dyDescent="0.4">
      <c r="A22" s="28"/>
      <c r="B22" s="2" t="s">
        <v>1</v>
      </c>
      <c r="C22" s="2" t="s">
        <v>2</v>
      </c>
      <c r="D22" s="5" t="s">
        <v>3</v>
      </c>
      <c r="F22" s="28"/>
      <c r="G22" s="2" t="s">
        <v>1</v>
      </c>
      <c r="H22" s="2" t="s">
        <v>2</v>
      </c>
      <c r="I22" s="5" t="s">
        <v>3</v>
      </c>
      <c r="K22" s="28"/>
      <c r="L22" s="59" t="s">
        <v>1</v>
      </c>
      <c r="M22" s="59" t="s">
        <v>2</v>
      </c>
      <c r="N22" s="60" t="s">
        <v>3</v>
      </c>
    </row>
    <row r="23" spans="1:14" ht="13.15" x14ac:dyDescent="0.4">
      <c r="A23" s="23" t="s">
        <v>225</v>
      </c>
      <c r="B23" s="32">
        <v>281</v>
      </c>
      <c r="C23" s="32">
        <v>116</v>
      </c>
      <c r="D23" s="72">
        <f>B23+C23</f>
        <v>397</v>
      </c>
      <c r="F23" s="23" t="s">
        <v>225</v>
      </c>
      <c r="G23" s="32">
        <v>242</v>
      </c>
      <c r="H23" s="32">
        <v>106</v>
      </c>
      <c r="I23" s="72">
        <v>348</v>
      </c>
      <c r="K23" s="23" t="s">
        <v>225</v>
      </c>
      <c r="L23" s="32">
        <v>258</v>
      </c>
      <c r="M23" s="32">
        <v>93</v>
      </c>
      <c r="N23" s="72">
        <v>351</v>
      </c>
    </row>
    <row r="24" spans="1:14" ht="13.15" x14ac:dyDescent="0.4">
      <c r="A24" s="73" t="s">
        <v>146</v>
      </c>
      <c r="B24" s="71">
        <f>B23/B27</f>
        <v>0.97569444444444442</v>
      </c>
      <c r="C24" s="71">
        <f>C23/C27</f>
        <v>0.97478991596638653</v>
      </c>
      <c r="D24" s="74">
        <f>D23/D27</f>
        <v>0.97542997542997545</v>
      </c>
      <c r="F24" s="73" t="s">
        <v>146</v>
      </c>
      <c r="G24" s="71">
        <f>G23/G27</f>
        <v>0.92720306513409967</v>
      </c>
      <c r="H24" s="71">
        <f t="shared" ref="H24:I24" si="15">H23/H27</f>
        <v>0.97247706422018354</v>
      </c>
      <c r="I24" s="74">
        <f t="shared" si="15"/>
        <v>0.94054054054054059</v>
      </c>
      <c r="K24" s="73" t="s">
        <v>146</v>
      </c>
      <c r="L24" s="71">
        <f>L23/L27</f>
        <v>0.95910780669144979</v>
      </c>
      <c r="M24" s="71">
        <f t="shared" ref="M24:N24" si="16">M23/M27</f>
        <v>0.92079207920792083</v>
      </c>
      <c r="N24" s="74">
        <f t="shared" si="16"/>
        <v>0.94864864864864862</v>
      </c>
    </row>
    <row r="25" spans="1:14" ht="13.15" x14ac:dyDescent="0.4">
      <c r="A25" s="24" t="s">
        <v>226</v>
      </c>
      <c r="B25" s="27">
        <v>7</v>
      </c>
      <c r="C25" s="27">
        <v>3</v>
      </c>
      <c r="D25" s="39">
        <f>B25+C25</f>
        <v>10</v>
      </c>
      <c r="F25" s="24" t="s">
        <v>226</v>
      </c>
      <c r="G25" s="34">
        <v>19</v>
      </c>
      <c r="H25" s="34">
        <v>3</v>
      </c>
      <c r="I25" s="39">
        <v>22</v>
      </c>
      <c r="K25" s="24" t="s">
        <v>226</v>
      </c>
      <c r="L25" s="34">
        <v>11</v>
      </c>
      <c r="M25" s="34">
        <v>8</v>
      </c>
      <c r="N25" s="39">
        <v>19</v>
      </c>
    </row>
    <row r="26" spans="1:14" ht="13.15" x14ac:dyDescent="0.4">
      <c r="A26" s="73" t="s">
        <v>148</v>
      </c>
      <c r="B26" s="71">
        <f>B25/B27</f>
        <v>2.4305555555555556E-2</v>
      </c>
      <c r="C26" s="71">
        <f>C25/C27</f>
        <v>2.5210084033613446E-2</v>
      </c>
      <c r="D26" s="74">
        <f>D25/D27</f>
        <v>2.4570024570024569E-2</v>
      </c>
      <c r="F26" s="73" t="s">
        <v>148</v>
      </c>
      <c r="G26" s="71">
        <f>G25/G27</f>
        <v>7.2796934865900387E-2</v>
      </c>
      <c r="H26" s="71">
        <f t="shared" ref="H26:I26" si="17">H25/H27</f>
        <v>2.7522935779816515E-2</v>
      </c>
      <c r="I26" s="74">
        <f t="shared" si="17"/>
        <v>5.9459459459459463E-2</v>
      </c>
      <c r="K26" s="73" t="s">
        <v>148</v>
      </c>
      <c r="L26" s="71">
        <f>L25/L27</f>
        <v>4.0892193308550186E-2</v>
      </c>
      <c r="M26" s="71">
        <f t="shared" ref="M26:N26" si="18">M25/M27</f>
        <v>7.9207920792079209E-2</v>
      </c>
      <c r="N26" s="74">
        <f t="shared" si="18"/>
        <v>5.1351351351351354E-2</v>
      </c>
    </row>
    <row r="27" spans="1:14" ht="13.15" x14ac:dyDescent="0.4">
      <c r="A27" s="24" t="s">
        <v>155</v>
      </c>
      <c r="B27" s="27">
        <f>B23+B25</f>
        <v>288</v>
      </c>
      <c r="C27" s="27">
        <f>C23+C25</f>
        <v>119</v>
      </c>
      <c r="D27" s="39">
        <f>D23+D25</f>
        <v>407</v>
      </c>
      <c r="F27" s="24" t="s">
        <v>155</v>
      </c>
      <c r="G27" s="34">
        <v>261</v>
      </c>
      <c r="H27" s="34">
        <v>109</v>
      </c>
      <c r="I27" s="39">
        <v>370</v>
      </c>
      <c r="K27" s="24" t="s">
        <v>155</v>
      </c>
      <c r="L27" s="34">
        <v>269</v>
      </c>
      <c r="M27" s="34">
        <v>101</v>
      </c>
      <c r="N27" s="39">
        <v>370</v>
      </c>
    </row>
    <row r="28" spans="1:14" ht="13.5" thickBot="1" x14ac:dyDescent="0.45">
      <c r="A28" s="25" t="s">
        <v>150</v>
      </c>
      <c r="B28" s="35">
        <f>SUM(B24+B26)</f>
        <v>1</v>
      </c>
      <c r="C28" s="35">
        <f>SUM(C24+C26)</f>
        <v>1</v>
      </c>
      <c r="D28" s="36">
        <f>SUM(D24+D26)</f>
        <v>1</v>
      </c>
      <c r="F28" s="25" t="s">
        <v>150</v>
      </c>
      <c r="G28" s="35">
        <f>SUM(G24+G26)</f>
        <v>1</v>
      </c>
      <c r="H28" s="35">
        <f t="shared" ref="H28:I28" si="19">SUM(H24+H26)</f>
        <v>1</v>
      </c>
      <c r="I28" s="36">
        <f t="shared" si="19"/>
        <v>1</v>
      </c>
      <c r="K28" s="25" t="s">
        <v>150</v>
      </c>
      <c r="L28" s="35">
        <f>SUM(L24+L26)</f>
        <v>1</v>
      </c>
      <c r="M28" s="35">
        <f t="shared" ref="M28:N28" si="20">SUM(M24+M26)</f>
        <v>1</v>
      </c>
      <c r="N28" s="36">
        <f t="shared" si="20"/>
        <v>1</v>
      </c>
    </row>
    <row r="29" spans="1:14" ht="13.15" thickBot="1" x14ac:dyDescent="0.4"/>
    <row r="30" spans="1:14" ht="39.4" x14ac:dyDescent="0.35">
      <c r="A30" s="56" t="s">
        <v>89</v>
      </c>
      <c r="B30" s="57"/>
      <c r="C30" s="57"/>
      <c r="D30" s="58"/>
      <c r="F30" s="52" t="s">
        <v>90</v>
      </c>
      <c r="G30" s="58"/>
      <c r="H30" s="58"/>
      <c r="I30" s="58"/>
      <c r="K30" s="52" t="s">
        <v>91</v>
      </c>
      <c r="L30" s="52"/>
      <c r="M30" s="52"/>
      <c r="N30" s="52"/>
    </row>
    <row r="31" spans="1:14" ht="13.15" thickBot="1" x14ac:dyDescent="0.4">
      <c r="A31" s="28"/>
      <c r="B31" s="2" t="s">
        <v>1</v>
      </c>
      <c r="C31" s="2" t="s">
        <v>2</v>
      </c>
      <c r="D31" s="5" t="s">
        <v>3</v>
      </c>
      <c r="F31" s="28"/>
      <c r="G31" s="2" t="s">
        <v>1</v>
      </c>
      <c r="H31" s="2" t="s">
        <v>2</v>
      </c>
      <c r="I31" s="5" t="s">
        <v>3</v>
      </c>
      <c r="K31" s="40"/>
      <c r="L31" s="101" t="s">
        <v>1</v>
      </c>
      <c r="M31" s="101" t="s">
        <v>2</v>
      </c>
      <c r="N31" s="102" t="s">
        <v>3</v>
      </c>
    </row>
    <row r="32" spans="1:14" ht="13.15" x14ac:dyDescent="0.4">
      <c r="A32" s="23" t="s">
        <v>225</v>
      </c>
      <c r="B32" s="32">
        <v>194</v>
      </c>
      <c r="C32" s="32">
        <v>98</v>
      </c>
      <c r="D32" s="72">
        <v>292</v>
      </c>
      <c r="F32" s="23" t="s">
        <v>159</v>
      </c>
      <c r="G32" s="32">
        <v>209</v>
      </c>
      <c r="H32" s="32">
        <v>105</v>
      </c>
      <c r="I32" s="72">
        <v>314</v>
      </c>
      <c r="K32" s="23" t="s">
        <v>225</v>
      </c>
      <c r="L32" s="32">
        <v>179</v>
      </c>
      <c r="M32" s="32">
        <v>75</v>
      </c>
      <c r="N32" s="72">
        <v>254</v>
      </c>
    </row>
    <row r="33" spans="1:14" ht="13.15" x14ac:dyDescent="0.4">
      <c r="A33" s="73" t="s">
        <v>146</v>
      </c>
      <c r="B33" s="71">
        <f>B32/B36</f>
        <v>0.93269230769230771</v>
      </c>
      <c r="C33" s="71">
        <f t="shared" ref="C33:D33" si="21">C32/C36</f>
        <v>0.94230769230769229</v>
      </c>
      <c r="D33" s="74">
        <f t="shared" si="21"/>
        <v>0.9358974358974359</v>
      </c>
      <c r="F33" s="73" t="s">
        <v>160</v>
      </c>
      <c r="G33" s="71">
        <f>G32/G36</f>
        <v>0.88559322033898302</v>
      </c>
      <c r="H33" s="71">
        <f t="shared" ref="H33:I33" si="22">H32/H36</f>
        <v>0.9375</v>
      </c>
      <c r="I33" s="74">
        <f t="shared" si="22"/>
        <v>0.9022988505747126</v>
      </c>
      <c r="K33" s="73" t="s">
        <v>146</v>
      </c>
      <c r="L33" s="71">
        <f>L32/L36</f>
        <v>0.8564593301435407</v>
      </c>
      <c r="M33" s="71">
        <f t="shared" ref="M33:N33" si="23">M32/M36</f>
        <v>0.87209302325581395</v>
      </c>
      <c r="N33" s="74">
        <f t="shared" si="23"/>
        <v>0.86101694915254234</v>
      </c>
    </row>
    <row r="34" spans="1:14" ht="13.15" x14ac:dyDescent="0.4">
      <c r="A34" s="24" t="s">
        <v>226</v>
      </c>
      <c r="B34" s="34">
        <v>14</v>
      </c>
      <c r="C34" s="34">
        <v>6</v>
      </c>
      <c r="D34" s="39">
        <v>20</v>
      </c>
      <c r="F34" s="24" t="s">
        <v>156</v>
      </c>
      <c r="G34" s="34">
        <v>27</v>
      </c>
      <c r="H34" s="34">
        <v>7</v>
      </c>
      <c r="I34" s="39">
        <v>34</v>
      </c>
      <c r="K34" s="24" t="s">
        <v>226</v>
      </c>
      <c r="L34" s="34">
        <v>30</v>
      </c>
      <c r="M34" s="34">
        <v>11</v>
      </c>
      <c r="N34" s="39">
        <v>41</v>
      </c>
    </row>
    <row r="35" spans="1:14" ht="13.15" x14ac:dyDescent="0.4">
      <c r="A35" s="73" t="s">
        <v>148</v>
      </c>
      <c r="B35" s="71">
        <f>B34/B36</f>
        <v>6.7307692307692304E-2</v>
      </c>
      <c r="C35" s="71">
        <f t="shared" ref="C35:D35" si="24">C34/C36</f>
        <v>5.7692307692307696E-2</v>
      </c>
      <c r="D35" s="74">
        <f t="shared" si="24"/>
        <v>6.4102564102564097E-2</v>
      </c>
      <c r="F35" s="73" t="s">
        <v>157</v>
      </c>
      <c r="G35" s="71">
        <f>G34/G36</f>
        <v>0.11440677966101695</v>
      </c>
      <c r="H35" s="71">
        <f t="shared" ref="H35:I35" si="25">H34/H36</f>
        <v>6.25E-2</v>
      </c>
      <c r="I35" s="74">
        <f t="shared" si="25"/>
        <v>9.7701149425287362E-2</v>
      </c>
      <c r="K35" s="73" t="s">
        <v>148</v>
      </c>
      <c r="L35" s="71">
        <f>L34/L36</f>
        <v>0.14354066985645933</v>
      </c>
      <c r="M35" s="71">
        <f t="shared" ref="M35:N35" si="26">M34/M36</f>
        <v>0.12790697674418605</v>
      </c>
      <c r="N35" s="74">
        <f t="shared" si="26"/>
        <v>0.13898305084745763</v>
      </c>
    </row>
    <row r="36" spans="1:14" ht="13.15" x14ac:dyDescent="0.4">
      <c r="A36" s="24" t="s">
        <v>155</v>
      </c>
      <c r="B36" s="34">
        <v>208</v>
      </c>
      <c r="C36" s="34">
        <v>104</v>
      </c>
      <c r="D36" s="39">
        <v>312</v>
      </c>
      <c r="F36" s="24" t="s">
        <v>155</v>
      </c>
      <c r="G36" s="34">
        <v>236</v>
      </c>
      <c r="H36" s="34">
        <v>112</v>
      </c>
      <c r="I36" s="39">
        <v>348</v>
      </c>
      <c r="K36" s="24" t="s">
        <v>155</v>
      </c>
      <c r="L36" s="34">
        <v>209</v>
      </c>
      <c r="M36" s="34">
        <v>86</v>
      </c>
      <c r="N36" s="39">
        <v>295</v>
      </c>
    </row>
    <row r="37" spans="1:14" ht="13.5" thickBot="1" x14ac:dyDescent="0.45">
      <c r="A37" s="25" t="s">
        <v>150</v>
      </c>
      <c r="B37" s="35">
        <f>SUM(B33+B35)</f>
        <v>1</v>
      </c>
      <c r="C37" s="35">
        <f t="shared" ref="C37:D37" si="27">SUM(C33+C35)</f>
        <v>1</v>
      </c>
      <c r="D37" s="36">
        <f t="shared" si="27"/>
        <v>1</v>
      </c>
      <c r="F37" s="25" t="s">
        <v>150</v>
      </c>
      <c r="G37" s="35">
        <f>SUM(G33+G35)</f>
        <v>1</v>
      </c>
      <c r="H37" s="35">
        <f t="shared" ref="H37:I37" si="28">SUM(H33+H35)</f>
        <v>1</v>
      </c>
      <c r="I37" s="36">
        <f t="shared" si="28"/>
        <v>1</v>
      </c>
      <c r="K37" s="25" t="s">
        <v>150</v>
      </c>
      <c r="L37" s="35">
        <f>SUM(L33+L35)</f>
        <v>1</v>
      </c>
      <c r="M37" s="35">
        <f t="shared" ref="M37:N37" si="29">SUM(M33+M35)</f>
        <v>1</v>
      </c>
      <c r="N37" s="36">
        <f t="shared" si="29"/>
        <v>1</v>
      </c>
    </row>
    <row r="38" spans="1:14" ht="13.15" thickBot="1" x14ac:dyDescent="0.4"/>
    <row r="39" spans="1:14" ht="39.75" thickBot="1" x14ac:dyDescent="0.4">
      <c r="A39" s="56" t="s">
        <v>92</v>
      </c>
      <c r="B39" s="56"/>
      <c r="C39" s="56"/>
      <c r="D39" s="52"/>
      <c r="F39" s="52" t="s">
        <v>93</v>
      </c>
      <c r="G39" s="52"/>
      <c r="H39" s="52"/>
      <c r="I39" s="52"/>
      <c r="K39" s="52" t="s">
        <v>94</v>
      </c>
      <c r="L39" s="52"/>
      <c r="M39" s="52"/>
      <c r="N39" s="52"/>
    </row>
    <row r="40" spans="1:14" ht="13.15" thickBot="1" x14ac:dyDescent="0.4">
      <c r="A40" s="28"/>
      <c r="B40" s="2" t="s">
        <v>1</v>
      </c>
      <c r="C40" s="2" t="s">
        <v>2</v>
      </c>
      <c r="D40" s="5" t="s">
        <v>3</v>
      </c>
      <c r="F40" s="62" t="s">
        <v>5</v>
      </c>
      <c r="G40" s="63"/>
      <c r="H40" s="63"/>
      <c r="I40" s="64"/>
      <c r="K40" s="61" t="s">
        <v>5</v>
      </c>
      <c r="L40" s="65"/>
      <c r="M40" s="65"/>
      <c r="N40" s="66"/>
    </row>
    <row r="41" spans="1:14" ht="13.15" x14ac:dyDescent="0.4">
      <c r="A41" s="23" t="s">
        <v>156</v>
      </c>
      <c r="B41" s="32">
        <v>83</v>
      </c>
      <c r="C41" s="32">
        <v>68</v>
      </c>
      <c r="D41" s="72">
        <v>151</v>
      </c>
    </row>
    <row r="42" spans="1:14" ht="13.15" x14ac:dyDescent="0.4">
      <c r="A42" s="73" t="s">
        <v>157</v>
      </c>
      <c r="B42" s="71">
        <f>B41/B45</f>
        <v>0.37899543378995432</v>
      </c>
      <c r="C42" s="71">
        <f t="shared" ref="C42:D42" si="30">C41/C45</f>
        <v>0.73118279569892475</v>
      </c>
      <c r="D42" s="74">
        <f t="shared" si="30"/>
        <v>0.48397435897435898</v>
      </c>
    </row>
    <row r="43" spans="1:14" ht="13.15" x14ac:dyDescent="0.4">
      <c r="A43" s="24" t="s">
        <v>287</v>
      </c>
      <c r="B43" s="34">
        <v>136</v>
      </c>
      <c r="C43" s="34">
        <v>25</v>
      </c>
      <c r="D43" s="39">
        <v>161</v>
      </c>
    </row>
    <row r="44" spans="1:14" ht="13.15" x14ac:dyDescent="0.4">
      <c r="A44" s="73" t="s">
        <v>288</v>
      </c>
      <c r="B44" s="71">
        <f>B43/B45</f>
        <v>0.62100456621004563</v>
      </c>
      <c r="C44" s="71">
        <f t="shared" ref="C44:D44" si="31">C43/C45</f>
        <v>0.26881720430107525</v>
      </c>
      <c r="D44" s="74">
        <f t="shared" si="31"/>
        <v>0.51602564102564108</v>
      </c>
    </row>
    <row r="45" spans="1:14" ht="13.15" x14ac:dyDescent="0.4">
      <c r="A45" s="24" t="s">
        <v>155</v>
      </c>
      <c r="B45" s="34">
        <v>219</v>
      </c>
      <c r="C45" s="34">
        <v>93</v>
      </c>
      <c r="D45" s="39">
        <v>312</v>
      </c>
    </row>
    <row r="46" spans="1:14" ht="13.5" thickBot="1" x14ac:dyDescent="0.45">
      <c r="A46" s="25" t="s">
        <v>150</v>
      </c>
      <c r="B46" s="35">
        <f>SUM(B42+B44)</f>
        <v>1</v>
      </c>
      <c r="C46" s="35">
        <f t="shared" ref="C46:D46" si="32">SUM(C42+C44)</f>
        <v>1</v>
      </c>
      <c r="D46" s="36">
        <f t="shared" si="32"/>
        <v>1</v>
      </c>
    </row>
    <row r="47" spans="1:14" ht="13.15" thickBot="1" x14ac:dyDescent="0.4"/>
    <row r="48" spans="1:14" ht="39.75" thickBot="1" x14ac:dyDescent="0.4">
      <c r="A48" s="52" t="s">
        <v>95</v>
      </c>
      <c r="B48" s="52"/>
      <c r="C48" s="52"/>
      <c r="D48" s="52"/>
      <c r="F48" s="56" t="s">
        <v>96</v>
      </c>
      <c r="G48" s="57"/>
      <c r="H48" s="57"/>
      <c r="I48" s="58"/>
      <c r="K48" s="52" t="s">
        <v>97</v>
      </c>
      <c r="L48" s="52"/>
      <c r="M48" s="52"/>
      <c r="N48" s="52"/>
    </row>
    <row r="49" spans="1:14" ht="13.15" thickBot="1" x14ac:dyDescent="0.4">
      <c r="A49" s="62" t="s">
        <v>5</v>
      </c>
      <c r="B49" s="67"/>
      <c r="C49" s="67"/>
      <c r="D49" s="68"/>
      <c r="F49" s="40"/>
      <c r="G49" s="101" t="s">
        <v>1</v>
      </c>
      <c r="H49" s="101" t="s">
        <v>2</v>
      </c>
      <c r="I49" s="102" t="s">
        <v>3</v>
      </c>
      <c r="K49" s="40"/>
      <c r="L49" s="101" t="s">
        <v>1</v>
      </c>
      <c r="M49" s="101" t="s">
        <v>2</v>
      </c>
      <c r="N49" s="102" t="s">
        <v>3</v>
      </c>
    </row>
    <row r="50" spans="1:14" ht="13.15" x14ac:dyDescent="0.4">
      <c r="B50" s="26"/>
      <c r="C50" s="26"/>
      <c r="D50" s="26"/>
      <c r="F50" s="23" t="s">
        <v>225</v>
      </c>
      <c r="G50" s="32">
        <v>279</v>
      </c>
      <c r="H50" s="32">
        <v>106</v>
      </c>
      <c r="I50" s="72">
        <v>385</v>
      </c>
      <c r="K50" s="23" t="s">
        <v>225</v>
      </c>
      <c r="L50" s="32">
        <v>219</v>
      </c>
      <c r="M50" s="32">
        <v>101</v>
      </c>
      <c r="N50" s="72">
        <v>320</v>
      </c>
    </row>
    <row r="51" spans="1:14" ht="13.15" x14ac:dyDescent="0.4">
      <c r="B51" s="26"/>
      <c r="C51" s="26"/>
      <c r="D51" s="26"/>
      <c r="F51" s="73" t="s">
        <v>146</v>
      </c>
      <c r="G51" s="71">
        <f>G50/G54</f>
        <v>0.95876288659793818</v>
      </c>
      <c r="H51" s="71">
        <f t="shared" ref="H51:I51" si="33">H50/H54</f>
        <v>0.90598290598290598</v>
      </c>
      <c r="I51" s="74">
        <f t="shared" si="33"/>
        <v>0.94362745098039214</v>
      </c>
      <c r="K51" s="73" t="s">
        <v>146</v>
      </c>
      <c r="L51" s="71">
        <f>L50/L54</f>
        <v>0.95217391304347831</v>
      </c>
      <c r="M51" s="71">
        <f t="shared" ref="M51:N51" si="34">M50/M54</f>
        <v>0.97115384615384615</v>
      </c>
      <c r="N51" s="74">
        <f t="shared" si="34"/>
        <v>0.95808383233532934</v>
      </c>
    </row>
    <row r="52" spans="1:14" ht="13.15" x14ac:dyDescent="0.4">
      <c r="F52" s="24" t="s">
        <v>226</v>
      </c>
      <c r="G52" s="34">
        <v>12</v>
      </c>
      <c r="H52" s="34">
        <v>11</v>
      </c>
      <c r="I52" s="39">
        <v>23</v>
      </c>
      <c r="K52" s="24" t="s">
        <v>226</v>
      </c>
      <c r="L52" s="34">
        <v>11</v>
      </c>
      <c r="M52" s="34">
        <v>3</v>
      </c>
      <c r="N52" s="39">
        <v>14</v>
      </c>
    </row>
    <row r="53" spans="1:14" ht="13.15" x14ac:dyDescent="0.4">
      <c r="F53" s="73" t="s">
        <v>148</v>
      </c>
      <c r="G53" s="71">
        <f>G52/G54</f>
        <v>4.1237113402061855E-2</v>
      </c>
      <c r="H53" s="71">
        <f t="shared" ref="H53:I53" si="35">H52/H54</f>
        <v>9.4017094017094016E-2</v>
      </c>
      <c r="I53" s="74">
        <f t="shared" si="35"/>
        <v>5.6372549019607844E-2</v>
      </c>
      <c r="K53" s="73" t="s">
        <v>148</v>
      </c>
      <c r="L53" s="71">
        <f>L52/L54</f>
        <v>4.7826086956521741E-2</v>
      </c>
      <c r="M53" s="71">
        <f t="shared" ref="M53:N53" si="36">M52/M54</f>
        <v>2.8846153846153848E-2</v>
      </c>
      <c r="N53" s="74">
        <f t="shared" si="36"/>
        <v>4.1916167664670656E-2</v>
      </c>
    </row>
    <row r="54" spans="1:14" ht="13.15" x14ac:dyDescent="0.4">
      <c r="F54" s="24" t="s">
        <v>155</v>
      </c>
      <c r="G54" s="34">
        <v>291</v>
      </c>
      <c r="H54" s="34">
        <v>117</v>
      </c>
      <c r="I54" s="39">
        <v>408</v>
      </c>
      <c r="K54" s="24" t="s">
        <v>155</v>
      </c>
      <c r="L54" s="34">
        <v>230</v>
      </c>
      <c r="M54" s="34">
        <v>104</v>
      </c>
      <c r="N54" s="39">
        <v>334</v>
      </c>
    </row>
    <row r="55" spans="1:14" ht="13.5" thickBot="1" x14ac:dyDescent="0.45">
      <c r="F55" s="25" t="s">
        <v>150</v>
      </c>
      <c r="G55" s="35">
        <f>SUM(G51+G53)</f>
        <v>1</v>
      </c>
      <c r="H55" s="35">
        <f t="shared" ref="H55:I55" si="37">SUM(H51+H53)</f>
        <v>1</v>
      </c>
      <c r="I55" s="36">
        <f t="shared" si="37"/>
        <v>1</v>
      </c>
      <c r="K55" s="25" t="s">
        <v>150</v>
      </c>
      <c r="L55" s="35">
        <f>SUM(L51+L53)</f>
        <v>1</v>
      </c>
      <c r="M55" s="35">
        <f t="shared" ref="M55:N55" si="38">SUM(M51+M53)</f>
        <v>1</v>
      </c>
      <c r="N55" s="36">
        <f t="shared" si="38"/>
        <v>1</v>
      </c>
    </row>
    <row r="56" spans="1:14" ht="13.15" thickBot="1" x14ac:dyDescent="0.4"/>
    <row r="57" spans="1:14" ht="39.4" x14ac:dyDescent="0.35">
      <c r="A57" s="56" t="s">
        <v>98</v>
      </c>
      <c r="B57" s="56"/>
      <c r="C57" s="56"/>
      <c r="D57" s="52"/>
      <c r="F57" s="56" t="s">
        <v>99</v>
      </c>
      <c r="G57" s="56"/>
      <c r="H57" s="56"/>
      <c r="I57" s="52"/>
      <c r="K57" s="52" t="s">
        <v>100</v>
      </c>
      <c r="L57" s="52"/>
      <c r="M57" s="52"/>
      <c r="N57" s="52"/>
    </row>
    <row r="58" spans="1:14" ht="13.15" thickBot="1" x14ac:dyDescent="0.4">
      <c r="A58" s="28"/>
      <c r="B58" s="2" t="s">
        <v>1</v>
      </c>
      <c r="C58" s="2" t="s">
        <v>2</v>
      </c>
      <c r="D58" s="5" t="s">
        <v>3</v>
      </c>
      <c r="F58" s="40"/>
      <c r="G58" s="101" t="s">
        <v>1</v>
      </c>
      <c r="H58" s="101" t="s">
        <v>2</v>
      </c>
      <c r="I58" s="102" t="s">
        <v>3</v>
      </c>
      <c r="K58" s="28"/>
      <c r="L58" s="59" t="s">
        <v>1</v>
      </c>
      <c r="M58" s="59" t="s">
        <v>2</v>
      </c>
      <c r="N58" s="60" t="s">
        <v>3</v>
      </c>
    </row>
    <row r="59" spans="1:14" ht="13.15" x14ac:dyDescent="0.4">
      <c r="A59" s="23" t="s">
        <v>225</v>
      </c>
      <c r="B59" s="32">
        <v>260</v>
      </c>
      <c r="C59" s="32">
        <v>112</v>
      </c>
      <c r="D59" s="72">
        <v>372</v>
      </c>
      <c r="F59" s="23" t="s">
        <v>225</v>
      </c>
      <c r="G59" s="32">
        <v>228</v>
      </c>
      <c r="H59" s="32">
        <v>92</v>
      </c>
      <c r="I59" s="72">
        <v>320</v>
      </c>
      <c r="K59" s="23" t="s">
        <v>225</v>
      </c>
      <c r="L59" s="32">
        <v>208</v>
      </c>
      <c r="M59" s="32">
        <v>92</v>
      </c>
      <c r="N59" s="72">
        <v>300</v>
      </c>
    </row>
    <row r="60" spans="1:14" ht="13.15" x14ac:dyDescent="0.4">
      <c r="A60" s="73" t="s">
        <v>146</v>
      </c>
      <c r="B60" s="71">
        <f>B59/B63</f>
        <v>0.95238095238095233</v>
      </c>
      <c r="C60" s="71">
        <f t="shared" ref="C60:D60" si="39">C59/C63</f>
        <v>0.98245614035087714</v>
      </c>
      <c r="D60" s="74">
        <f t="shared" si="39"/>
        <v>0.96124031007751942</v>
      </c>
      <c r="F60" s="73" t="s">
        <v>146</v>
      </c>
      <c r="G60" s="71">
        <f>G59/G63</f>
        <v>0.97021276595744677</v>
      </c>
      <c r="H60" s="71">
        <f t="shared" ref="H60:I60" si="40">H59/H63</f>
        <v>0.96842105263157896</v>
      </c>
      <c r="I60" s="74">
        <f t="shared" si="40"/>
        <v>0.96969696969696972</v>
      </c>
      <c r="K60" s="73" t="s">
        <v>146</v>
      </c>
      <c r="L60" s="71">
        <f>L59/L63</f>
        <v>0.73239436619718312</v>
      </c>
      <c r="M60" s="71">
        <f t="shared" ref="M60:N60" si="41">M59/M63</f>
        <v>0.8214285714285714</v>
      </c>
      <c r="N60" s="74">
        <f t="shared" si="41"/>
        <v>0.75757575757575757</v>
      </c>
    </row>
    <row r="61" spans="1:14" ht="13.15" x14ac:dyDescent="0.4">
      <c r="A61" s="24" t="s">
        <v>226</v>
      </c>
      <c r="B61" s="34">
        <v>13</v>
      </c>
      <c r="C61" s="34">
        <v>2</v>
      </c>
      <c r="D61" s="39">
        <v>15</v>
      </c>
      <c r="F61" s="24" t="s">
        <v>226</v>
      </c>
      <c r="G61" s="34">
        <v>7</v>
      </c>
      <c r="H61" s="34">
        <v>3</v>
      </c>
      <c r="I61" s="39">
        <v>10</v>
      </c>
      <c r="K61" s="24" t="s">
        <v>226</v>
      </c>
      <c r="L61" s="34">
        <v>76</v>
      </c>
      <c r="M61" s="34">
        <v>20</v>
      </c>
      <c r="N61" s="39">
        <v>96</v>
      </c>
    </row>
    <row r="62" spans="1:14" ht="13.15" x14ac:dyDescent="0.4">
      <c r="A62" s="73" t="s">
        <v>148</v>
      </c>
      <c r="B62" s="71">
        <f>B61/B63</f>
        <v>4.7619047619047616E-2</v>
      </c>
      <c r="C62" s="71">
        <f t="shared" ref="C62:D62" si="42">C61/C63</f>
        <v>1.7543859649122806E-2</v>
      </c>
      <c r="D62" s="74">
        <f t="shared" si="42"/>
        <v>3.875968992248062E-2</v>
      </c>
      <c r="F62" s="73" t="s">
        <v>148</v>
      </c>
      <c r="G62" s="71">
        <f>G61/G63</f>
        <v>2.9787234042553193E-2</v>
      </c>
      <c r="H62" s="71">
        <f t="shared" ref="H62:I62" si="43">H61/H63</f>
        <v>3.1578947368421054E-2</v>
      </c>
      <c r="I62" s="74">
        <f t="shared" si="43"/>
        <v>3.0303030303030304E-2</v>
      </c>
      <c r="K62" s="73" t="s">
        <v>148</v>
      </c>
      <c r="L62" s="71">
        <f>L61/L63</f>
        <v>0.26760563380281688</v>
      </c>
      <c r="M62" s="71">
        <f t="shared" ref="M62:N62" si="44">M61/M63</f>
        <v>0.17857142857142858</v>
      </c>
      <c r="N62" s="74">
        <f t="shared" si="44"/>
        <v>0.24242424242424243</v>
      </c>
    </row>
    <row r="63" spans="1:14" ht="13.15" x14ac:dyDescent="0.4">
      <c r="A63" s="24" t="s">
        <v>155</v>
      </c>
      <c r="B63" s="34">
        <v>273</v>
      </c>
      <c r="C63" s="34">
        <v>114</v>
      </c>
      <c r="D63" s="39">
        <v>387</v>
      </c>
      <c r="F63" s="24" t="s">
        <v>155</v>
      </c>
      <c r="G63" s="34">
        <v>235</v>
      </c>
      <c r="H63" s="34">
        <v>95</v>
      </c>
      <c r="I63" s="39">
        <v>330</v>
      </c>
      <c r="K63" s="24" t="s">
        <v>155</v>
      </c>
      <c r="L63" s="34">
        <v>284</v>
      </c>
      <c r="M63" s="34">
        <v>112</v>
      </c>
      <c r="N63" s="39">
        <v>396</v>
      </c>
    </row>
    <row r="64" spans="1:14" ht="13.5" thickBot="1" x14ac:dyDescent="0.45">
      <c r="A64" s="25" t="s">
        <v>150</v>
      </c>
      <c r="B64" s="35">
        <f>SUM(B60+B62)</f>
        <v>1</v>
      </c>
      <c r="C64" s="35">
        <f t="shared" ref="C64:D64" si="45">SUM(C60+C62)</f>
        <v>1</v>
      </c>
      <c r="D64" s="36">
        <f t="shared" si="45"/>
        <v>1</v>
      </c>
      <c r="F64" s="25" t="s">
        <v>150</v>
      </c>
      <c r="G64" s="35">
        <f>SUM(G60+G62)</f>
        <v>1</v>
      </c>
      <c r="H64" s="35">
        <f t="shared" ref="H64:I64" si="46">SUM(H60+H62)</f>
        <v>1</v>
      </c>
      <c r="I64" s="36">
        <f t="shared" si="46"/>
        <v>1</v>
      </c>
      <c r="K64" s="25" t="s">
        <v>150</v>
      </c>
      <c r="L64" s="35">
        <f>SUM(L60+L62)</f>
        <v>1</v>
      </c>
      <c r="M64" s="35">
        <f t="shared" ref="M64:N64" si="47">SUM(M60+M62)</f>
        <v>1</v>
      </c>
      <c r="N64" s="36">
        <f t="shared" si="47"/>
        <v>1</v>
      </c>
    </row>
    <row r="65" spans="1:4" ht="13.15" thickBot="1" x14ac:dyDescent="0.4"/>
    <row r="66" spans="1:4" ht="39.4" x14ac:dyDescent="0.35">
      <c r="A66" s="56" t="s">
        <v>101</v>
      </c>
      <c r="B66" s="56"/>
      <c r="C66" s="56"/>
      <c r="D66" s="52"/>
    </row>
    <row r="67" spans="1:4" ht="13.15" thickBot="1" x14ac:dyDescent="0.4">
      <c r="A67" s="28"/>
      <c r="B67" s="2" t="s">
        <v>1</v>
      </c>
      <c r="C67" s="2" t="s">
        <v>2</v>
      </c>
      <c r="D67" s="5" t="s">
        <v>3</v>
      </c>
    </row>
    <row r="68" spans="1:4" ht="13.15" x14ac:dyDescent="0.4">
      <c r="A68" s="23" t="s">
        <v>225</v>
      </c>
      <c r="B68" s="32">
        <v>238</v>
      </c>
      <c r="C68" s="32">
        <v>103</v>
      </c>
      <c r="D68" s="72">
        <v>341</v>
      </c>
    </row>
    <row r="69" spans="1:4" ht="13.15" x14ac:dyDescent="0.4">
      <c r="A69" s="73" t="s">
        <v>146</v>
      </c>
      <c r="B69" s="71">
        <f>B68/B72</f>
        <v>0.8592057761732852</v>
      </c>
      <c r="C69" s="71">
        <f t="shared" ref="C69:D69" si="48">C68/C72</f>
        <v>0.88793103448275867</v>
      </c>
      <c r="D69" s="74">
        <f t="shared" si="48"/>
        <v>0.86768447837150131</v>
      </c>
    </row>
    <row r="70" spans="1:4" ht="13.15" x14ac:dyDescent="0.4">
      <c r="A70" s="24" t="s">
        <v>226</v>
      </c>
      <c r="B70" s="34">
        <v>39</v>
      </c>
      <c r="C70" s="34">
        <v>13</v>
      </c>
      <c r="D70" s="39">
        <v>52</v>
      </c>
    </row>
    <row r="71" spans="1:4" ht="13.15" x14ac:dyDescent="0.4">
      <c r="A71" s="73" t="s">
        <v>148</v>
      </c>
      <c r="B71" s="71">
        <f>B70/B72</f>
        <v>0.1407942238267148</v>
      </c>
      <c r="C71" s="71">
        <f t="shared" ref="C71:D71" si="49">C70/C72</f>
        <v>0.11206896551724138</v>
      </c>
      <c r="D71" s="74">
        <f t="shared" si="49"/>
        <v>0.13231552162849872</v>
      </c>
    </row>
    <row r="72" spans="1:4" ht="13.15" x14ac:dyDescent="0.4">
      <c r="A72" s="24" t="s">
        <v>155</v>
      </c>
      <c r="B72" s="34">
        <v>277</v>
      </c>
      <c r="C72" s="34">
        <v>116</v>
      </c>
      <c r="D72" s="39">
        <v>393</v>
      </c>
    </row>
    <row r="73" spans="1:4" ht="13.5" thickBot="1" x14ac:dyDescent="0.45">
      <c r="A73" s="25" t="s">
        <v>150</v>
      </c>
      <c r="B73" s="35">
        <f>SUM(B69+B71)</f>
        <v>1</v>
      </c>
      <c r="C73" s="35">
        <f t="shared" ref="C73:D73" si="50">SUM(C69+C71)</f>
        <v>1</v>
      </c>
      <c r="D73" s="36">
        <f t="shared" si="50"/>
        <v>1</v>
      </c>
    </row>
  </sheetData>
  <hyperlinks>
    <hyperlink ref="N1" location="'Contents and notes'!A1" display="Contents page" xr:uid="{035E51F4-43D2-4F28-8C0A-234504CB67CF}"/>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9DE24-D012-474B-86BF-8EA066CBB1DD}">
  <dimension ref="A1:Z119"/>
  <sheetViews>
    <sheetView workbookViewId="0"/>
  </sheetViews>
  <sheetFormatPr defaultColWidth="8.796875" defaultRowHeight="12.75" x14ac:dyDescent="0.35"/>
  <cols>
    <col min="1" max="1" width="13.53125" style="27" customWidth="1"/>
    <col min="2" max="4" width="11.796875" style="27" customWidth="1"/>
    <col min="5" max="5" width="8.796875" style="27"/>
    <col min="6" max="9" width="11.796875" style="27" customWidth="1"/>
    <col min="10" max="10" width="8.796875" style="27"/>
    <col min="11" max="14" width="11.796875" style="27" customWidth="1"/>
    <col min="15" max="16384" width="8.796875" style="27"/>
  </cols>
  <sheetData>
    <row r="1" spans="1:14" ht="14.2" customHeight="1" x14ac:dyDescent="0.35">
      <c r="A1" s="149" t="s">
        <v>331</v>
      </c>
      <c r="B1" s="26"/>
      <c r="C1" s="26"/>
      <c r="D1" s="26"/>
      <c r="N1" s="159" t="s">
        <v>327</v>
      </c>
    </row>
    <row r="2" spans="1:14" ht="14.2" customHeight="1" thickBot="1" x14ac:dyDescent="0.4">
      <c r="A2" s="46"/>
      <c r="B2" s="26"/>
      <c r="C2" s="26"/>
      <c r="D2" s="26"/>
    </row>
    <row r="3" spans="1:14" ht="65.650000000000006" x14ac:dyDescent="0.4">
      <c r="A3" s="205" t="s">
        <v>26</v>
      </c>
      <c r="B3" s="77"/>
      <c r="C3" s="77"/>
      <c r="D3" s="78"/>
      <c r="E3" s="34"/>
      <c r="F3" s="205" t="s">
        <v>27</v>
      </c>
      <c r="G3" s="42"/>
      <c r="H3" s="42"/>
      <c r="I3" s="43"/>
      <c r="J3" s="34"/>
      <c r="K3" s="205" t="s">
        <v>28</v>
      </c>
      <c r="L3" s="44"/>
      <c r="M3" s="44"/>
      <c r="N3" s="45"/>
    </row>
    <row r="4" spans="1:14" ht="13.15" thickBot="1" x14ac:dyDescent="0.4">
      <c r="A4" s="28"/>
      <c r="B4" s="59" t="s">
        <v>1</v>
      </c>
      <c r="C4" s="59" t="s">
        <v>2</v>
      </c>
      <c r="D4" s="60" t="s">
        <v>3</v>
      </c>
      <c r="E4" s="34"/>
      <c r="F4" s="104"/>
      <c r="G4" s="59" t="s">
        <v>1</v>
      </c>
      <c r="H4" s="59" t="s">
        <v>2</v>
      </c>
      <c r="I4" s="60" t="s">
        <v>3</v>
      </c>
      <c r="J4" s="34"/>
      <c r="K4" s="104"/>
      <c r="L4" s="59" t="s">
        <v>1</v>
      </c>
      <c r="M4" s="59" t="s">
        <v>2</v>
      </c>
      <c r="N4" s="60" t="s">
        <v>3</v>
      </c>
    </row>
    <row r="5" spans="1:14" ht="13.15" x14ac:dyDescent="0.4">
      <c r="A5" s="23" t="s">
        <v>225</v>
      </c>
      <c r="B5" s="32">
        <v>218</v>
      </c>
      <c r="C5" s="32">
        <v>63</v>
      </c>
      <c r="D5" s="72">
        <v>281</v>
      </c>
      <c r="E5" s="34"/>
      <c r="F5" s="23" t="s">
        <v>159</v>
      </c>
      <c r="G5" s="32">
        <v>124</v>
      </c>
      <c r="H5" s="32">
        <v>51</v>
      </c>
      <c r="I5" s="72">
        <v>175</v>
      </c>
      <c r="J5" s="34"/>
      <c r="K5" s="23" t="s">
        <v>159</v>
      </c>
      <c r="L5" s="32">
        <v>81</v>
      </c>
      <c r="M5" s="32">
        <v>37</v>
      </c>
      <c r="N5" s="72">
        <v>118</v>
      </c>
    </row>
    <row r="6" spans="1:14" ht="13.15" x14ac:dyDescent="0.4">
      <c r="A6" s="73" t="s">
        <v>146</v>
      </c>
      <c r="B6" s="71">
        <f>B5/B9</f>
        <v>0.74657534246575341</v>
      </c>
      <c r="C6" s="71">
        <f t="shared" ref="C6:D6" si="0">C5/C9</f>
        <v>0.42567567567567566</v>
      </c>
      <c r="D6" s="74">
        <f t="shared" si="0"/>
        <v>0.63863636363636367</v>
      </c>
      <c r="E6" s="34"/>
      <c r="F6" s="73" t="s">
        <v>160</v>
      </c>
      <c r="G6" s="71">
        <f>G5/G9</f>
        <v>0.68131868131868134</v>
      </c>
      <c r="H6" s="71">
        <f t="shared" ref="H6:I6" si="1">H5/H9</f>
        <v>0.6</v>
      </c>
      <c r="I6" s="74">
        <f t="shared" si="1"/>
        <v>0.65543071161048694</v>
      </c>
      <c r="J6" s="34"/>
      <c r="K6" s="73" t="s">
        <v>160</v>
      </c>
      <c r="L6" s="71">
        <f>L5/L9</f>
        <v>0.43085106382978722</v>
      </c>
      <c r="M6" s="71">
        <f t="shared" ref="M6:N6" si="2">M5/M9</f>
        <v>0.44047619047619047</v>
      </c>
      <c r="N6" s="74">
        <f t="shared" si="2"/>
        <v>0.43382352941176472</v>
      </c>
    </row>
    <row r="7" spans="1:14" ht="13.15" x14ac:dyDescent="0.4">
      <c r="A7" s="24" t="s">
        <v>226</v>
      </c>
      <c r="B7" s="34">
        <v>74</v>
      </c>
      <c r="C7" s="34">
        <v>85</v>
      </c>
      <c r="D7" s="39">
        <v>159</v>
      </c>
      <c r="E7" s="34"/>
      <c r="F7" s="24" t="s">
        <v>156</v>
      </c>
      <c r="G7" s="34">
        <v>58</v>
      </c>
      <c r="H7" s="34">
        <v>34</v>
      </c>
      <c r="I7" s="39">
        <v>92</v>
      </c>
      <c r="J7" s="34"/>
      <c r="K7" s="24" t="s">
        <v>156</v>
      </c>
      <c r="L7" s="34">
        <v>107</v>
      </c>
      <c r="M7" s="34">
        <v>47</v>
      </c>
      <c r="N7" s="39">
        <v>154</v>
      </c>
    </row>
    <row r="8" spans="1:14" ht="13.15" x14ac:dyDescent="0.4">
      <c r="A8" s="73" t="s">
        <v>148</v>
      </c>
      <c r="B8" s="71">
        <f>B7/B9</f>
        <v>0.25342465753424659</v>
      </c>
      <c r="C8" s="71">
        <f t="shared" ref="C8:D8" si="3">C7/C9</f>
        <v>0.57432432432432434</v>
      </c>
      <c r="D8" s="74">
        <f t="shared" si="3"/>
        <v>0.36136363636363639</v>
      </c>
      <c r="E8" s="34"/>
      <c r="F8" s="73" t="s">
        <v>157</v>
      </c>
      <c r="G8" s="71">
        <f>G7/G9</f>
        <v>0.31868131868131866</v>
      </c>
      <c r="H8" s="71">
        <f t="shared" ref="H8:I8" si="4">H7/H9</f>
        <v>0.4</v>
      </c>
      <c r="I8" s="74">
        <f t="shared" si="4"/>
        <v>0.34456928838951312</v>
      </c>
      <c r="J8" s="34"/>
      <c r="K8" s="73" t="s">
        <v>157</v>
      </c>
      <c r="L8" s="71">
        <f>L7/L9</f>
        <v>0.56914893617021278</v>
      </c>
      <c r="M8" s="71">
        <f t="shared" ref="M8:N8" si="5">M7/M9</f>
        <v>0.55952380952380953</v>
      </c>
      <c r="N8" s="74">
        <f t="shared" si="5"/>
        <v>0.56617647058823528</v>
      </c>
    </row>
    <row r="9" spans="1:14" ht="13.15" x14ac:dyDescent="0.4">
      <c r="A9" s="24" t="s">
        <v>155</v>
      </c>
      <c r="B9" s="34">
        <v>292</v>
      </c>
      <c r="C9" s="34">
        <v>148</v>
      </c>
      <c r="D9" s="39">
        <v>440</v>
      </c>
      <c r="E9" s="34"/>
      <c r="F9" s="24" t="s">
        <v>155</v>
      </c>
      <c r="G9" s="34">
        <v>182</v>
      </c>
      <c r="H9" s="34">
        <v>85</v>
      </c>
      <c r="I9" s="39">
        <v>267</v>
      </c>
      <c r="J9" s="34"/>
      <c r="K9" s="24" t="s">
        <v>155</v>
      </c>
      <c r="L9" s="34">
        <v>188</v>
      </c>
      <c r="M9" s="34">
        <v>84</v>
      </c>
      <c r="N9" s="39">
        <v>272</v>
      </c>
    </row>
    <row r="10" spans="1:14" ht="13.5" thickBot="1" x14ac:dyDescent="0.45">
      <c r="A10" s="25" t="s">
        <v>150</v>
      </c>
      <c r="B10" s="35">
        <f>SUM(B6+B8)</f>
        <v>1</v>
      </c>
      <c r="C10" s="35">
        <f t="shared" ref="C10:D10" si="6">SUM(C6+C8)</f>
        <v>1</v>
      </c>
      <c r="D10" s="36">
        <f t="shared" si="6"/>
        <v>1</v>
      </c>
      <c r="E10" s="34"/>
      <c r="F10" s="25" t="s">
        <v>150</v>
      </c>
      <c r="G10" s="35">
        <f>SUM(G6+G8)</f>
        <v>1</v>
      </c>
      <c r="H10" s="35">
        <f t="shared" ref="H10:I10" si="7">SUM(H6+H8)</f>
        <v>1</v>
      </c>
      <c r="I10" s="36">
        <f t="shared" si="7"/>
        <v>1</v>
      </c>
      <c r="J10" s="34"/>
      <c r="K10" s="25" t="s">
        <v>150</v>
      </c>
      <c r="L10" s="35">
        <f>SUM(L6+L8)</f>
        <v>1</v>
      </c>
      <c r="M10" s="35">
        <f t="shared" ref="M10:N10" si="8">SUM(M6+M8)</f>
        <v>1</v>
      </c>
      <c r="N10" s="36">
        <f t="shared" si="8"/>
        <v>1</v>
      </c>
    </row>
    <row r="11" spans="1:14" ht="13.15" thickBot="1" x14ac:dyDescent="0.4">
      <c r="A11" s="34"/>
      <c r="B11" s="34"/>
      <c r="C11" s="34"/>
      <c r="D11" s="34"/>
      <c r="E11" s="34"/>
      <c r="F11" s="34"/>
      <c r="G11" s="34"/>
      <c r="H11" s="34"/>
      <c r="I11" s="34"/>
      <c r="J11" s="34"/>
      <c r="K11" s="34"/>
      <c r="L11" s="34"/>
      <c r="M11" s="34"/>
      <c r="N11" s="34"/>
    </row>
    <row r="12" spans="1:14" ht="39.4" x14ac:dyDescent="0.4">
      <c r="A12" s="205" t="s">
        <v>29</v>
      </c>
      <c r="B12" s="77"/>
      <c r="C12" s="77"/>
      <c r="D12" s="78"/>
      <c r="E12" s="34"/>
      <c r="F12" s="205" t="s">
        <v>30</v>
      </c>
      <c r="G12" s="77"/>
      <c r="H12" s="77"/>
      <c r="I12" s="78"/>
      <c r="J12" s="34"/>
      <c r="K12" s="205" t="s">
        <v>31</v>
      </c>
      <c r="L12" s="77"/>
      <c r="M12" s="77"/>
      <c r="N12" s="78"/>
    </row>
    <row r="13" spans="1:14" ht="13.15" thickBot="1" x14ac:dyDescent="0.4">
      <c r="A13" s="28"/>
      <c r="B13" s="59" t="s">
        <v>1</v>
      </c>
      <c r="C13" s="59" t="s">
        <v>2</v>
      </c>
      <c r="D13" s="60" t="s">
        <v>3</v>
      </c>
      <c r="E13" s="34"/>
      <c r="F13" s="40"/>
      <c r="G13" s="101" t="s">
        <v>1</v>
      </c>
      <c r="H13" s="101" t="s">
        <v>2</v>
      </c>
      <c r="I13" s="102" t="s">
        <v>3</v>
      </c>
      <c r="J13" s="34"/>
      <c r="K13" s="40"/>
      <c r="L13" s="101" t="s">
        <v>1</v>
      </c>
      <c r="M13" s="101" t="s">
        <v>2</v>
      </c>
      <c r="N13" s="102" t="s">
        <v>3</v>
      </c>
    </row>
    <row r="14" spans="1:14" ht="13.15" x14ac:dyDescent="0.4">
      <c r="A14" s="23" t="s">
        <v>159</v>
      </c>
      <c r="B14" s="32">
        <v>145</v>
      </c>
      <c r="C14" s="32">
        <v>60</v>
      </c>
      <c r="D14" s="72">
        <v>205</v>
      </c>
      <c r="E14" s="34"/>
      <c r="F14" s="23" t="s">
        <v>159</v>
      </c>
      <c r="G14" s="32">
        <v>178</v>
      </c>
      <c r="H14" s="32">
        <v>51</v>
      </c>
      <c r="I14" s="72">
        <v>229</v>
      </c>
      <c r="J14" s="34"/>
      <c r="K14" s="23" t="s">
        <v>225</v>
      </c>
      <c r="L14" s="32">
        <v>230</v>
      </c>
      <c r="M14" s="32">
        <v>118</v>
      </c>
      <c r="N14" s="72">
        <v>348</v>
      </c>
    </row>
    <row r="15" spans="1:14" ht="13.15" x14ac:dyDescent="0.4">
      <c r="A15" s="73" t="s">
        <v>160</v>
      </c>
      <c r="B15" s="71">
        <f>B14/B18</f>
        <v>0.69377990430622005</v>
      </c>
      <c r="C15" s="71">
        <f t="shared" ref="C15:D15" si="9">C14/C18</f>
        <v>0.44117647058823528</v>
      </c>
      <c r="D15" s="74">
        <f t="shared" si="9"/>
        <v>0.59420289855072461</v>
      </c>
      <c r="E15" s="34"/>
      <c r="F15" s="73" t="s">
        <v>160</v>
      </c>
      <c r="G15" s="71">
        <f>G14/G18</f>
        <v>0.77056277056277056</v>
      </c>
      <c r="H15" s="71">
        <f t="shared" ref="H15:I15" si="10">H14/H18</f>
        <v>0.39534883720930231</v>
      </c>
      <c r="I15" s="74">
        <f t="shared" si="10"/>
        <v>0.63611111111111107</v>
      </c>
      <c r="J15" s="34"/>
      <c r="K15" s="73" t="s">
        <v>146</v>
      </c>
      <c r="L15" s="71">
        <f>L14/L18</f>
        <v>0.75409836065573765</v>
      </c>
      <c r="M15" s="71">
        <f t="shared" ref="M15:N15" si="11">M14/M18</f>
        <v>0.80821917808219179</v>
      </c>
      <c r="N15" s="74">
        <f t="shared" si="11"/>
        <v>0.77161862527716185</v>
      </c>
    </row>
    <row r="16" spans="1:14" ht="13.15" x14ac:dyDescent="0.4">
      <c r="A16" s="24" t="s">
        <v>156</v>
      </c>
      <c r="B16" s="34">
        <v>64</v>
      </c>
      <c r="C16" s="34">
        <v>76</v>
      </c>
      <c r="D16" s="39">
        <v>140</v>
      </c>
      <c r="E16" s="34"/>
      <c r="F16" s="24" t="s">
        <v>156</v>
      </c>
      <c r="G16" s="34">
        <v>53</v>
      </c>
      <c r="H16" s="34">
        <v>78</v>
      </c>
      <c r="I16" s="39">
        <v>131</v>
      </c>
      <c r="J16" s="34"/>
      <c r="K16" s="24" t="s">
        <v>226</v>
      </c>
      <c r="L16" s="34">
        <v>75</v>
      </c>
      <c r="M16" s="34">
        <v>28</v>
      </c>
      <c r="N16" s="39">
        <v>103</v>
      </c>
    </row>
    <row r="17" spans="1:14" ht="13.15" x14ac:dyDescent="0.4">
      <c r="A17" s="73" t="s">
        <v>157</v>
      </c>
      <c r="B17" s="71">
        <f>B16/B18</f>
        <v>0.30622009569377989</v>
      </c>
      <c r="C17" s="71">
        <f t="shared" ref="C17:D17" si="12">C16/C18</f>
        <v>0.55882352941176472</v>
      </c>
      <c r="D17" s="74">
        <f t="shared" si="12"/>
        <v>0.40579710144927539</v>
      </c>
      <c r="E17" s="34"/>
      <c r="F17" s="73" t="s">
        <v>157</v>
      </c>
      <c r="G17" s="71">
        <f>G16/G18</f>
        <v>0.22943722943722944</v>
      </c>
      <c r="H17" s="71">
        <f t="shared" ref="H17:I17" si="13">H16/H18</f>
        <v>0.60465116279069764</v>
      </c>
      <c r="I17" s="74">
        <f t="shared" si="13"/>
        <v>0.36388888888888887</v>
      </c>
      <c r="J17" s="34"/>
      <c r="K17" s="73" t="s">
        <v>148</v>
      </c>
      <c r="L17" s="71">
        <f>L16/L18</f>
        <v>0.24590163934426229</v>
      </c>
      <c r="M17" s="71">
        <f t="shared" ref="M17:N17" si="14">M16/M18</f>
        <v>0.19178082191780821</v>
      </c>
      <c r="N17" s="74">
        <f t="shared" si="14"/>
        <v>0.22838137472283815</v>
      </c>
    </row>
    <row r="18" spans="1:14" ht="13.15" x14ac:dyDescent="0.4">
      <c r="A18" s="24" t="s">
        <v>155</v>
      </c>
      <c r="B18" s="34">
        <v>209</v>
      </c>
      <c r="C18" s="34">
        <v>136</v>
      </c>
      <c r="D18" s="39">
        <v>345</v>
      </c>
      <c r="E18" s="34"/>
      <c r="F18" s="24" t="s">
        <v>155</v>
      </c>
      <c r="G18" s="34">
        <v>231</v>
      </c>
      <c r="H18" s="34">
        <v>129</v>
      </c>
      <c r="I18" s="39">
        <v>360</v>
      </c>
      <c r="J18" s="34"/>
      <c r="K18" s="24" t="s">
        <v>155</v>
      </c>
      <c r="L18" s="34">
        <v>305</v>
      </c>
      <c r="M18" s="34">
        <v>146</v>
      </c>
      <c r="N18" s="39">
        <v>451</v>
      </c>
    </row>
    <row r="19" spans="1:14" ht="13.5" thickBot="1" x14ac:dyDescent="0.45">
      <c r="A19" s="25" t="s">
        <v>150</v>
      </c>
      <c r="B19" s="35">
        <f>SUM(B15+B17)</f>
        <v>1</v>
      </c>
      <c r="C19" s="35">
        <f t="shared" ref="C19:D19" si="15">SUM(C15+C17)</f>
        <v>1</v>
      </c>
      <c r="D19" s="36">
        <f t="shared" si="15"/>
        <v>1</v>
      </c>
      <c r="E19" s="34"/>
      <c r="F19" s="25" t="s">
        <v>150</v>
      </c>
      <c r="G19" s="35">
        <f>SUM(G15+G17)</f>
        <v>1</v>
      </c>
      <c r="H19" s="35">
        <f t="shared" ref="H19:I19" si="16">SUM(H15+H17)</f>
        <v>1</v>
      </c>
      <c r="I19" s="36">
        <f t="shared" si="16"/>
        <v>1</v>
      </c>
      <c r="J19" s="34"/>
      <c r="K19" s="25" t="s">
        <v>150</v>
      </c>
      <c r="L19" s="35">
        <f>SUM(L15+L17)</f>
        <v>1</v>
      </c>
      <c r="M19" s="35">
        <f t="shared" ref="M19:N19" si="17">SUM(M15+M17)</f>
        <v>1</v>
      </c>
      <c r="N19" s="36">
        <f t="shared" si="17"/>
        <v>1</v>
      </c>
    </row>
    <row r="20" spans="1:14" ht="13.15" thickBot="1" x14ac:dyDescent="0.4">
      <c r="A20" s="34"/>
      <c r="B20" s="34"/>
      <c r="C20" s="34"/>
      <c r="D20" s="34"/>
      <c r="E20" s="34"/>
      <c r="F20" s="34"/>
      <c r="G20" s="34"/>
      <c r="H20" s="34"/>
      <c r="I20" s="34"/>
      <c r="J20" s="34"/>
      <c r="K20" s="34"/>
      <c r="L20" s="34"/>
      <c r="M20" s="34"/>
      <c r="N20" s="34"/>
    </row>
    <row r="21" spans="1:14" ht="52.5" x14ac:dyDescent="0.4">
      <c r="A21" s="212" t="s">
        <v>32</v>
      </c>
      <c r="B21" s="77"/>
      <c r="C21" s="77"/>
      <c r="D21" s="78"/>
      <c r="E21" s="34"/>
      <c r="F21" s="205" t="s">
        <v>33</v>
      </c>
      <c r="G21" s="77"/>
      <c r="H21" s="77"/>
      <c r="I21" s="78"/>
      <c r="J21" s="34"/>
      <c r="K21" s="212" t="s">
        <v>34</v>
      </c>
      <c r="L21" s="77"/>
      <c r="M21" s="77"/>
      <c r="N21" s="78"/>
    </row>
    <row r="22" spans="1:14" ht="13.15" thickBot="1" x14ac:dyDescent="0.4">
      <c r="A22" s="40"/>
      <c r="B22" s="101" t="s">
        <v>1</v>
      </c>
      <c r="C22" s="101" t="s">
        <v>2</v>
      </c>
      <c r="D22" s="102" t="s">
        <v>3</v>
      </c>
      <c r="E22" s="34"/>
      <c r="F22" s="40"/>
      <c r="G22" s="101" t="s">
        <v>1</v>
      </c>
      <c r="H22" s="101" t="s">
        <v>2</v>
      </c>
      <c r="I22" s="102" t="s">
        <v>3</v>
      </c>
      <c r="J22" s="34"/>
      <c r="K22" s="40"/>
      <c r="L22" s="101" t="s">
        <v>1</v>
      </c>
      <c r="M22" s="101" t="s">
        <v>2</v>
      </c>
      <c r="N22" s="102" t="s">
        <v>3</v>
      </c>
    </row>
    <row r="23" spans="1:14" ht="13.15" x14ac:dyDescent="0.4">
      <c r="A23" s="23" t="s">
        <v>225</v>
      </c>
      <c r="B23" s="32">
        <v>259</v>
      </c>
      <c r="C23" s="32">
        <v>125</v>
      </c>
      <c r="D23" s="72">
        <v>384</v>
      </c>
      <c r="E23" s="34"/>
      <c r="F23" s="23" t="s">
        <v>159</v>
      </c>
      <c r="G23" s="32">
        <v>95</v>
      </c>
      <c r="H23" s="32">
        <v>29</v>
      </c>
      <c r="I23" s="72">
        <v>124</v>
      </c>
      <c r="J23" s="34"/>
      <c r="K23" s="23" t="s">
        <v>159</v>
      </c>
      <c r="L23" s="32">
        <v>126</v>
      </c>
      <c r="M23" s="32">
        <v>80</v>
      </c>
      <c r="N23" s="72">
        <v>206</v>
      </c>
    </row>
    <row r="24" spans="1:14" ht="13.15" x14ac:dyDescent="0.4">
      <c r="A24" s="73" t="s">
        <v>146</v>
      </c>
      <c r="B24" s="71">
        <f>B23/B27</f>
        <v>0.89003436426116833</v>
      </c>
      <c r="C24" s="71">
        <f t="shared" ref="C24:D24" si="18">C23/C27</f>
        <v>0.88652482269503541</v>
      </c>
      <c r="D24" s="74">
        <f t="shared" si="18"/>
        <v>0.88888888888888884</v>
      </c>
      <c r="E24" s="34"/>
      <c r="F24" s="73" t="s">
        <v>160</v>
      </c>
      <c r="G24" s="71">
        <f>G23/G27</f>
        <v>0.39583333333333331</v>
      </c>
      <c r="H24" s="71">
        <f t="shared" ref="H24:I24" si="19">H23/H27</f>
        <v>0.2283464566929134</v>
      </c>
      <c r="I24" s="74">
        <f t="shared" si="19"/>
        <v>0.33787465940054495</v>
      </c>
      <c r="J24" s="34"/>
      <c r="K24" s="73" t="s">
        <v>160</v>
      </c>
      <c r="L24" s="71">
        <f>L23/L27</f>
        <v>0.53617021276595744</v>
      </c>
      <c r="M24" s="71">
        <f t="shared" ref="M24:N24" si="20">M23/M27</f>
        <v>0.61538461538461542</v>
      </c>
      <c r="N24" s="74">
        <f t="shared" si="20"/>
        <v>0.56438356164383563</v>
      </c>
    </row>
    <row r="25" spans="1:14" ht="13.15" x14ac:dyDescent="0.4">
      <c r="A25" s="24" t="s">
        <v>226</v>
      </c>
      <c r="B25" s="34">
        <v>32</v>
      </c>
      <c r="C25" s="34">
        <v>16</v>
      </c>
      <c r="D25" s="39">
        <v>48</v>
      </c>
      <c r="E25" s="34"/>
      <c r="F25" s="24" t="s">
        <v>156</v>
      </c>
      <c r="G25" s="34">
        <v>145</v>
      </c>
      <c r="H25" s="34">
        <v>98</v>
      </c>
      <c r="I25" s="39">
        <v>243</v>
      </c>
      <c r="J25" s="34"/>
      <c r="K25" s="24" t="s">
        <v>156</v>
      </c>
      <c r="L25" s="34">
        <v>109</v>
      </c>
      <c r="M25" s="34">
        <v>50</v>
      </c>
      <c r="N25" s="39">
        <v>159</v>
      </c>
    </row>
    <row r="26" spans="1:14" ht="13.15" x14ac:dyDescent="0.4">
      <c r="A26" s="73" t="s">
        <v>148</v>
      </c>
      <c r="B26" s="71">
        <f>B25/B27</f>
        <v>0.10996563573883161</v>
      </c>
      <c r="C26" s="71">
        <f t="shared" ref="C26:D26" si="21">C25/C27</f>
        <v>0.11347517730496454</v>
      </c>
      <c r="D26" s="74">
        <f t="shared" si="21"/>
        <v>0.1111111111111111</v>
      </c>
      <c r="E26" s="34"/>
      <c r="F26" s="73" t="s">
        <v>157</v>
      </c>
      <c r="G26" s="71">
        <f>G25/G27</f>
        <v>0.60416666666666663</v>
      </c>
      <c r="H26" s="71">
        <f t="shared" ref="H26:I26" si="22">H25/H27</f>
        <v>0.77165354330708658</v>
      </c>
      <c r="I26" s="74">
        <f t="shared" si="22"/>
        <v>0.66212534059945505</v>
      </c>
      <c r="J26" s="34"/>
      <c r="K26" s="73" t="s">
        <v>157</v>
      </c>
      <c r="L26" s="71">
        <f>L25/L27</f>
        <v>0.46382978723404256</v>
      </c>
      <c r="M26" s="71">
        <f t="shared" ref="M26:N26" si="23">M25/M27</f>
        <v>0.38461538461538464</v>
      </c>
      <c r="N26" s="74">
        <f t="shared" si="23"/>
        <v>0.43561643835616437</v>
      </c>
    </row>
    <row r="27" spans="1:14" ht="13.15" x14ac:dyDescent="0.4">
      <c r="A27" s="24" t="s">
        <v>155</v>
      </c>
      <c r="B27" s="34">
        <v>291</v>
      </c>
      <c r="C27" s="34">
        <v>141</v>
      </c>
      <c r="D27" s="39">
        <v>432</v>
      </c>
      <c r="E27" s="34"/>
      <c r="F27" s="24" t="s">
        <v>155</v>
      </c>
      <c r="G27" s="34">
        <v>240</v>
      </c>
      <c r="H27" s="34">
        <v>127</v>
      </c>
      <c r="I27" s="39">
        <v>367</v>
      </c>
      <c r="J27" s="34"/>
      <c r="K27" s="24" t="s">
        <v>155</v>
      </c>
      <c r="L27" s="34">
        <v>235</v>
      </c>
      <c r="M27" s="34">
        <v>130</v>
      </c>
      <c r="N27" s="39">
        <v>365</v>
      </c>
    </row>
    <row r="28" spans="1:14" ht="13.5" thickBot="1" x14ac:dyDescent="0.45">
      <c r="A28" s="25" t="s">
        <v>150</v>
      </c>
      <c r="B28" s="35">
        <f>SUM(B24+B26)</f>
        <v>1</v>
      </c>
      <c r="C28" s="35">
        <f t="shared" ref="C28:D28" si="24">SUM(C24+C26)</f>
        <v>1</v>
      </c>
      <c r="D28" s="36">
        <f t="shared" si="24"/>
        <v>1</v>
      </c>
      <c r="E28" s="34"/>
      <c r="F28" s="25" t="s">
        <v>150</v>
      </c>
      <c r="G28" s="35">
        <f>SUM(G24+G26)</f>
        <v>1</v>
      </c>
      <c r="H28" s="35">
        <f t="shared" ref="H28:I28" si="25">SUM(H24+H26)</f>
        <v>1</v>
      </c>
      <c r="I28" s="36">
        <f t="shared" si="25"/>
        <v>1</v>
      </c>
      <c r="J28" s="34"/>
      <c r="K28" s="25" t="s">
        <v>150</v>
      </c>
      <c r="L28" s="35">
        <f>SUM(L24+L26)</f>
        <v>1</v>
      </c>
      <c r="M28" s="35">
        <f t="shared" ref="M28:N28" si="26">SUM(M24+M26)</f>
        <v>1</v>
      </c>
      <c r="N28" s="36">
        <f t="shared" si="26"/>
        <v>1</v>
      </c>
    </row>
    <row r="29" spans="1:14" ht="13.15" thickBot="1" x14ac:dyDescent="0.4">
      <c r="A29" s="34"/>
      <c r="B29" s="34"/>
      <c r="C29" s="34"/>
      <c r="D29" s="34"/>
      <c r="E29" s="34"/>
      <c r="F29" s="34"/>
      <c r="G29" s="34"/>
      <c r="H29" s="34"/>
      <c r="I29" s="34"/>
      <c r="J29" s="34"/>
      <c r="K29" s="34"/>
      <c r="L29" s="34"/>
      <c r="M29" s="34"/>
      <c r="N29" s="34"/>
    </row>
    <row r="30" spans="1:14" ht="65.650000000000006" x14ac:dyDescent="0.4">
      <c r="A30" s="212" t="s">
        <v>35</v>
      </c>
      <c r="B30" s="77"/>
      <c r="C30" s="77"/>
      <c r="D30" s="78"/>
      <c r="E30" s="34"/>
      <c r="F30" s="206" t="s">
        <v>36</v>
      </c>
      <c r="G30" s="201"/>
      <c r="H30" s="201"/>
      <c r="I30" s="202"/>
      <c r="J30" s="34"/>
      <c r="K30" s="213" t="s">
        <v>37</v>
      </c>
      <c r="L30" s="201"/>
      <c r="M30" s="201"/>
      <c r="N30" s="202"/>
    </row>
    <row r="31" spans="1:14" ht="13.15" thickBot="1" x14ac:dyDescent="0.4">
      <c r="A31" s="28"/>
      <c r="B31" s="59" t="s">
        <v>1</v>
      </c>
      <c r="C31" s="59" t="s">
        <v>2</v>
      </c>
      <c r="D31" s="60" t="s">
        <v>3</v>
      </c>
      <c r="E31" s="34"/>
      <c r="F31" s="28"/>
      <c r="G31" s="59" t="s">
        <v>1</v>
      </c>
      <c r="H31" s="59" t="s">
        <v>2</v>
      </c>
      <c r="I31" s="60" t="s">
        <v>3</v>
      </c>
      <c r="J31" s="34"/>
      <c r="K31" s="40"/>
      <c r="L31" s="101" t="s">
        <v>1</v>
      </c>
      <c r="M31" s="101" t="s">
        <v>2</v>
      </c>
      <c r="N31" s="102" t="s">
        <v>3</v>
      </c>
    </row>
    <row r="32" spans="1:14" ht="13.15" x14ac:dyDescent="0.4">
      <c r="A32" s="23" t="s">
        <v>159</v>
      </c>
      <c r="B32" s="32">
        <v>118</v>
      </c>
      <c r="C32" s="32">
        <v>24</v>
      </c>
      <c r="D32" s="72">
        <v>142</v>
      </c>
      <c r="E32" s="34"/>
      <c r="F32" s="23" t="s">
        <v>225</v>
      </c>
      <c r="G32" s="32">
        <v>230</v>
      </c>
      <c r="H32" s="32">
        <v>161</v>
      </c>
      <c r="I32" s="72">
        <v>391</v>
      </c>
      <c r="J32" s="34"/>
      <c r="K32" s="23" t="s">
        <v>225</v>
      </c>
      <c r="L32" s="32">
        <v>225</v>
      </c>
      <c r="M32" s="32">
        <v>157</v>
      </c>
      <c r="N32" s="72">
        <v>382</v>
      </c>
    </row>
    <row r="33" spans="1:14" ht="13.15" x14ac:dyDescent="0.4">
      <c r="A33" s="73" t="s">
        <v>160</v>
      </c>
      <c r="B33" s="71">
        <f>B32/B36</f>
        <v>0.50212765957446803</v>
      </c>
      <c r="C33" s="71">
        <f t="shared" ref="C33:D33" si="27">C32/C36</f>
        <v>0.26373626373626374</v>
      </c>
      <c r="D33" s="74">
        <f t="shared" si="27"/>
        <v>0.43558282208588955</v>
      </c>
      <c r="E33" s="34"/>
      <c r="F33" s="73" t="s">
        <v>146</v>
      </c>
      <c r="G33" s="71">
        <f>G32/G36</f>
        <v>0.8424908424908425</v>
      </c>
      <c r="H33" s="71">
        <f t="shared" ref="H33:I33" si="28">H32/H36</f>
        <v>0.93604651162790697</v>
      </c>
      <c r="I33" s="74">
        <f t="shared" si="28"/>
        <v>0.87865168539325844</v>
      </c>
      <c r="J33" s="34"/>
      <c r="K33" s="73" t="s">
        <v>146</v>
      </c>
      <c r="L33" s="71">
        <f>L32/L36</f>
        <v>0.84905660377358494</v>
      </c>
      <c r="M33" s="71">
        <f t="shared" ref="M33:N33" si="29">M32/M36</f>
        <v>0.93452380952380953</v>
      </c>
      <c r="N33" s="74">
        <f t="shared" si="29"/>
        <v>0.88221709006928406</v>
      </c>
    </row>
    <row r="34" spans="1:14" ht="13.15" x14ac:dyDescent="0.4">
      <c r="A34" s="24" t="s">
        <v>156</v>
      </c>
      <c r="B34" s="34">
        <v>117</v>
      </c>
      <c r="C34" s="34">
        <v>67</v>
      </c>
      <c r="D34" s="39">
        <v>184</v>
      </c>
      <c r="E34" s="34"/>
      <c r="F34" s="24" t="s">
        <v>162</v>
      </c>
      <c r="G34" s="34">
        <v>43</v>
      </c>
      <c r="H34" s="34">
        <v>11</v>
      </c>
      <c r="I34" s="39">
        <v>54</v>
      </c>
      <c r="J34" s="34"/>
      <c r="K34" s="24" t="s">
        <v>162</v>
      </c>
      <c r="L34" s="34">
        <v>40</v>
      </c>
      <c r="M34" s="34">
        <v>11</v>
      </c>
      <c r="N34" s="39">
        <v>51</v>
      </c>
    </row>
    <row r="35" spans="1:14" ht="13.15" x14ac:dyDescent="0.4">
      <c r="A35" s="73" t="s">
        <v>157</v>
      </c>
      <c r="B35" s="71">
        <f>B34/B36</f>
        <v>0.49787234042553191</v>
      </c>
      <c r="C35" s="71">
        <f t="shared" ref="C35:D35" si="30">C34/C36</f>
        <v>0.73626373626373631</v>
      </c>
      <c r="D35" s="74">
        <f t="shared" si="30"/>
        <v>0.56441717791411039</v>
      </c>
      <c r="E35" s="34"/>
      <c r="F35" s="73" t="s">
        <v>163</v>
      </c>
      <c r="G35" s="71">
        <f>G34/G36</f>
        <v>0.1575091575091575</v>
      </c>
      <c r="H35" s="71">
        <f t="shared" ref="H35:I35" si="31">H34/H36</f>
        <v>6.3953488372093026E-2</v>
      </c>
      <c r="I35" s="74">
        <f t="shared" si="31"/>
        <v>0.12134831460674157</v>
      </c>
      <c r="J35" s="34"/>
      <c r="K35" s="73" t="s">
        <v>163</v>
      </c>
      <c r="L35" s="71">
        <f>L34/L36</f>
        <v>0.15094339622641509</v>
      </c>
      <c r="M35" s="71">
        <f t="shared" ref="M35:N35" si="32">M34/M36</f>
        <v>6.5476190476190479E-2</v>
      </c>
      <c r="N35" s="74">
        <f t="shared" si="32"/>
        <v>0.11778290993071594</v>
      </c>
    </row>
    <row r="36" spans="1:14" ht="13.15" x14ac:dyDescent="0.4">
      <c r="A36" s="24" t="s">
        <v>155</v>
      </c>
      <c r="B36" s="34">
        <v>235</v>
      </c>
      <c r="C36" s="34">
        <v>91</v>
      </c>
      <c r="D36" s="39">
        <v>326</v>
      </c>
      <c r="E36" s="34"/>
      <c r="F36" s="24" t="s">
        <v>155</v>
      </c>
      <c r="G36" s="34">
        <v>273</v>
      </c>
      <c r="H36" s="34">
        <v>172</v>
      </c>
      <c r="I36" s="39">
        <v>445</v>
      </c>
      <c r="J36" s="34"/>
      <c r="K36" s="24" t="s">
        <v>155</v>
      </c>
      <c r="L36" s="34">
        <v>265</v>
      </c>
      <c r="M36" s="34">
        <v>168</v>
      </c>
      <c r="N36" s="39">
        <v>433</v>
      </c>
    </row>
    <row r="37" spans="1:14" ht="13.5" thickBot="1" x14ac:dyDescent="0.45">
      <c r="A37" s="25" t="s">
        <v>150</v>
      </c>
      <c r="B37" s="35">
        <f>SUM(B33+B35)</f>
        <v>1</v>
      </c>
      <c r="C37" s="35">
        <f t="shared" ref="C37:D37" si="33">SUM(C33+C35)</f>
        <v>1</v>
      </c>
      <c r="D37" s="36">
        <f t="shared" si="33"/>
        <v>1</v>
      </c>
      <c r="E37" s="34"/>
      <c r="F37" s="25" t="s">
        <v>150</v>
      </c>
      <c r="G37" s="35">
        <f>SUM(G33+G35)</f>
        <v>1</v>
      </c>
      <c r="H37" s="35">
        <f t="shared" ref="H37:I37" si="34">SUM(H33+H35)</f>
        <v>1</v>
      </c>
      <c r="I37" s="36">
        <f t="shared" si="34"/>
        <v>1</v>
      </c>
      <c r="J37" s="34"/>
      <c r="K37" s="25" t="s">
        <v>150</v>
      </c>
      <c r="L37" s="35">
        <f>SUM(L33+L35)</f>
        <v>1</v>
      </c>
      <c r="M37" s="35">
        <f t="shared" ref="M37:N37" si="35">SUM(M33+M35)</f>
        <v>1</v>
      </c>
      <c r="N37" s="36">
        <f t="shared" si="35"/>
        <v>1</v>
      </c>
    </row>
    <row r="38" spans="1:14" ht="13.15" thickBot="1" x14ac:dyDescent="0.4">
      <c r="A38" s="34"/>
      <c r="B38" s="34"/>
      <c r="C38" s="34"/>
      <c r="D38" s="34"/>
      <c r="E38" s="34"/>
      <c r="F38" s="34"/>
      <c r="G38" s="34"/>
      <c r="H38" s="34"/>
      <c r="I38" s="34"/>
      <c r="J38" s="34"/>
      <c r="K38" s="34"/>
      <c r="L38" s="34"/>
      <c r="M38" s="34"/>
      <c r="N38" s="34"/>
    </row>
    <row r="39" spans="1:14" ht="52.5" x14ac:dyDescent="0.4">
      <c r="A39" s="212" t="s">
        <v>38</v>
      </c>
      <c r="B39" s="103"/>
      <c r="C39" s="103"/>
      <c r="D39" s="119"/>
      <c r="E39" s="34"/>
      <c r="F39" s="212" t="s">
        <v>40</v>
      </c>
      <c r="G39" s="103"/>
      <c r="H39" s="103"/>
      <c r="I39" s="119"/>
      <c r="J39" s="34"/>
      <c r="K39" s="205" t="s">
        <v>41</v>
      </c>
      <c r="L39" s="77"/>
      <c r="M39" s="77"/>
      <c r="N39" s="78"/>
    </row>
    <row r="40" spans="1:14" ht="13.15" thickBot="1" x14ac:dyDescent="0.4">
      <c r="A40" s="28"/>
      <c r="B40" s="59" t="s">
        <v>1</v>
      </c>
      <c r="C40" s="59" t="s">
        <v>2</v>
      </c>
      <c r="D40" s="60" t="s">
        <v>3</v>
      </c>
      <c r="E40" s="34"/>
      <c r="F40" s="28"/>
      <c r="G40" s="59" t="s">
        <v>1</v>
      </c>
      <c r="H40" s="59" t="s">
        <v>2</v>
      </c>
      <c r="I40" s="60" t="s">
        <v>3</v>
      </c>
      <c r="J40" s="34"/>
      <c r="K40" s="28"/>
      <c r="L40" s="59" t="s">
        <v>1</v>
      </c>
      <c r="M40" s="59" t="s">
        <v>2</v>
      </c>
      <c r="N40" s="60" t="s">
        <v>3</v>
      </c>
    </row>
    <row r="41" spans="1:14" ht="13.5" thickBot="1" x14ac:dyDescent="0.45">
      <c r="A41" s="25" t="s">
        <v>39</v>
      </c>
      <c r="B41" s="30"/>
      <c r="C41" s="30"/>
      <c r="D41" s="31"/>
      <c r="E41" s="34"/>
      <c r="F41" s="25" t="s">
        <v>39</v>
      </c>
      <c r="G41" s="30"/>
      <c r="H41" s="30"/>
      <c r="I41" s="31"/>
      <c r="J41" s="34"/>
      <c r="K41" s="23" t="s">
        <v>225</v>
      </c>
      <c r="L41" s="32">
        <v>198</v>
      </c>
      <c r="M41" s="32">
        <v>113</v>
      </c>
      <c r="N41" s="72">
        <v>311</v>
      </c>
    </row>
    <row r="42" spans="1:14" ht="13.15" x14ac:dyDescent="0.4">
      <c r="A42" s="33"/>
      <c r="B42" s="34"/>
      <c r="C42" s="34"/>
      <c r="D42" s="34"/>
      <c r="E42" s="34"/>
      <c r="F42" s="33"/>
      <c r="G42" s="34"/>
      <c r="H42" s="34"/>
      <c r="I42" s="34"/>
      <c r="J42" s="34"/>
      <c r="K42" s="73" t="s">
        <v>146</v>
      </c>
      <c r="L42" s="71">
        <f>L41/L45</f>
        <v>0.68041237113402064</v>
      </c>
      <c r="M42" s="71">
        <f t="shared" ref="M42:N42" si="36">M41/M45</f>
        <v>0.7290322580645161</v>
      </c>
      <c r="N42" s="74">
        <f t="shared" si="36"/>
        <v>0.69730941704035876</v>
      </c>
    </row>
    <row r="43" spans="1:14" ht="13.15" x14ac:dyDescent="0.4">
      <c r="D43" s="34"/>
      <c r="E43" s="34"/>
      <c r="G43" s="34"/>
      <c r="H43" s="34"/>
      <c r="I43" s="34"/>
      <c r="J43" s="34"/>
      <c r="K43" s="24" t="s">
        <v>164</v>
      </c>
      <c r="L43" s="34">
        <v>93</v>
      </c>
      <c r="M43" s="34">
        <v>42</v>
      </c>
      <c r="N43" s="39">
        <v>135</v>
      </c>
    </row>
    <row r="44" spans="1:14" ht="13.15" x14ac:dyDescent="0.4">
      <c r="D44" s="34"/>
      <c r="E44" s="34"/>
      <c r="G44" s="34"/>
      <c r="H44" s="34"/>
      <c r="I44" s="34"/>
      <c r="J44" s="34"/>
      <c r="K44" s="73" t="s">
        <v>165</v>
      </c>
      <c r="L44" s="71">
        <f>L43/L45</f>
        <v>0.31958762886597936</v>
      </c>
      <c r="M44" s="71">
        <f t="shared" ref="M44:N44" si="37">M43/M45</f>
        <v>0.2709677419354839</v>
      </c>
      <c r="N44" s="74">
        <f t="shared" si="37"/>
        <v>0.30269058295964124</v>
      </c>
    </row>
    <row r="45" spans="1:14" ht="13.15" x14ac:dyDescent="0.4">
      <c r="A45" s="33"/>
      <c r="B45" s="34"/>
      <c r="C45" s="34"/>
      <c r="D45" s="34"/>
      <c r="E45" s="34"/>
      <c r="F45" s="33"/>
      <c r="G45" s="34"/>
      <c r="H45" s="34"/>
      <c r="I45" s="34"/>
      <c r="J45" s="34"/>
      <c r="K45" s="24" t="s">
        <v>155</v>
      </c>
      <c r="L45" s="34">
        <v>291</v>
      </c>
      <c r="M45" s="34">
        <v>155</v>
      </c>
      <c r="N45" s="39">
        <v>446</v>
      </c>
    </row>
    <row r="46" spans="1:14" ht="13.5" thickBot="1" x14ac:dyDescent="0.45">
      <c r="A46" s="34"/>
      <c r="B46" s="34"/>
      <c r="C46" s="34"/>
      <c r="D46" s="34"/>
      <c r="E46" s="34"/>
      <c r="F46" s="34"/>
      <c r="G46" s="34"/>
      <c r="H46" s="34"/>
      <c r="I46" s="34"/>
      <c r="J46" s="34"/>
      <c r="K46" s="25" t="s">
        <v>150</v>
      </c>
      <c r="L46" s="35">
        <f>SUM(L42+L44)</f>
        <v>1</v>
      </c>
      <c r="M46" s="35">
        <f t="shared" ref="M46:N46" si="38">SUM(M42+M44)</f>
        <v>1</v>
      </c>
      <c r="N46" s="36">
        <f t="shared" si="38"/>
        <v>1</v>
      </c>
    </row>
    <row r="47" spans="1:14" ht="13.15" thickBot="1" x14ac:dyDescent="0.4">
      <c r="A47" s="34"/>
      <c r="B47" s="34"/>
      <c r="C47" s="34"/>
      <c r="D47" s="34"/>
      <c r="E47" s="34"/>
      <c r="F47" s="34"/>
      <c r="G47" s="34"/>
      <c r="H47" s="34"/>
      <c r="I47" s="34"/>
      <c r="J47" s="34"/>
      <c r="K47" s="34"/>
      <c r="L47" s="34"/>
      <c r="M47" s="34"/>
      <c r="N47" s="34"/>
    </row>
    <row r="48" spans="1:14" ht="50" customHeight="1" x14ac:dyDescent="0.4">
      <c r="A48" s="212" t="s">
        <v>42</v>
      </c>
      <c r="B48" s="77"/>
      <c r="C48" s="77"/>
      <c r="D48" s="78"/>
      <c r="E48" s="34"/>
      <c r="F48" s="207" t="s">
        <v>184</v>
      </c>
      <c r="G48" s="77"/>
      <c r="H48" s="77"/>
      <c r="I48" s="78"/>
      <c r="K48" s="47" t="s">
        <v>185</v>
      </c>
      <c r="L48" s="78"/>
      <c r="M48" s="78"/>
      <c r="N48" s="78"/>
    </row>
    <row r="49" spans="1:26" ht="13.15" thickBot="1" x14ac:dyDescent="0.4">
      <c r="A49" s="40"/>
      <c r="B49" s="101" t="s">
        <v>1</v>
      </c>
      <c r="C49" s="101" t="s">
        <v>2</v>
      </c>
      <c r="D49" s="102" t="s">
        <v>3</v>
      </c>
      <c r="E49" s="34"/>
      <c r="F49" s="28"/>
      <c r="G49" s="59" t="s">
        <v>1</v>
      </c>
      <c r="H49" s="59" t="s">
        <v>2</v>
      </c>
      <c r="I49" s="60" t="s">
        <v>3</v>
      </c>
      <c r="K49" s="28"/>
      <c r="L49" s="59" t="s">
        <v>1</v>
      </c>
      <c r="M49" s="59" t="s">
        <v>2</v>
      </c>
      <c r="N49" s="60" t="s">
        <v>3</v>
      </c>
    </row>
    <row r="50" spans="1:26" ht="13.15" x14ac:dyDescent="0.4">
      <c r="A50" s="23" t="s">
        <v>225</v>
      </c>
      <c r="B50" s="32">
        <v>207</v>
      </c>
      <c r="C50" s="32">
        <v>128</v>
      </c>
      <c r="D50" s="72">
        <v>335</v>
      </c>
      <c r="E50" s="34"/>
      <c r="F50" s="113" t="s">
        <v>289</v>
      </c>
      <c r="G50" s="70">
        <v>229</v>
      </c>
      <c r="H50" s="70">
        <v>133</v>
      </c>
      <c r="I50" s="76">
        <v>362</v>
      </c>
      <c r="K50" s="112" t="s">
        <v>290</v>
      </c>
      <c r="L50" s="32">
        <v>226</v>
      </c>
      <c r="M50" s="32">
        <v>128</v>
      </c>
      <c r="N50" s="72">
        <v>354</v>
      </c>
    </row>
    <row r="51" spans="1:26" ht="13.15" x14ac:dyDescent="0.4">
      <c r="A51" s="73" t="s">
        <v>146</v>
      </c>
      <c r="B51" s="71">
        <f>B50/B54</f>
        <v>0.76951672862453535</v>
      </c>
      <c r="C51" s="71">
        <f>C50/C54</f>
        <v>0.90780141843971629</v>
      </c>
      <c r="D51" s="74">
        <f>D50/D54</f>
        <v>0.81707317073170727</v>
      </c>
      <c r="E51" s="34"/>
      <c r="F51" s="114" t="s">
        <v>291</v>
      </c>
      <c r="G51" s="71">
        <f>G50/G54</f>
        <v>0.97446808510638294</v>
      </c>
      <c r="H51" s="71">
        <f t="shared" ref="H51:I51" si="39">H50/H54</f>
        <v>0.9925373134328358</v>
      </c>
      <c r="I51" s="74">
        <f t="shared" si="39"/>
        <v>0.98102981029810299</v>
      </c>
      <c r="K51" s="114" t="s">
        <v>292</v>
      </c>
      <c r="L51" s="71">
        <f>L50/L54</f>
        <v>0.96581196581196582</v>
      </c>
      <c r="M51" s="71">
        <f t="shared" ref="M51" si="40">M50/M54</f>
        <v>0.99224806201550386</v>
      </c>
      <c r="N51" s="74">
        <f t="shared" ref="N51" si="41">N50/N54</f>
        <v>0.97520661157024791</v>
      </c>
    </row>
    <row r="52" spans="1:26" ht="13.15" x14ac:dyDescent="0.4">
      <c r="A52" s="24" t="s">
        <v>166</v>
      </c>
      <c r="B52" s="34">
        <v>62</v>
      </c>
      <c r="C52" s="34">
        <v>13</v>
      </c>
      <c r="D52" s="39">
        <v>75</v>
      </c>
      <c r="E52" s="34"/>
      <c r="F52" s="113" t="s">
        <v>293</v>
      </c>
      <c r="G52" s="70">
        <v>6</v>
      </c>
      <c r="H52" s="70">
        <v>1</v>
      </c>
      <c r="I52" s="76">
        <v>7</v>
      </c>
      <c r="K52" s="113" t="s">
        <v>294</v>
      </c>
      <c r="L52" s="70">
        <v>8</v>
      </c>
      <c r="M52" s="70">
        <v>1</v>
      </c>
      <c r="N52" s="76">
        <v>9</v>
      </c>
      <c r="T52" s="34"/>
      <c r="U52" s="34"/>
      <c r="V52" s="34"/>
      <c r="W52" s="34"/>
      <c r="X52" s="34"/>
      <c r="Y52" s="34"/>
      <c r="Z52" s="34"/>
    </row>
    <row r="53" spans="1:26" ht="13.15" x14ac:dyDescent="0.4">
      <c r="A53" s="73" t="s">
        <v>167</v>
      </c>
      <c r="B53" s="71">
        <f>B52/B54</f>
        <v>0.23048327137546468</v>
      </c>
      <c r="C53" s="71">
        <f>C52/C54</f>
        <v>9.2198581560283682E-2</v>
      </c>
      <c r="D53" s="74">
        <f>D52/D54</f>
        <v>0.18292682926829268</v>
      </c>
      <c r="E53" s="34"/>
      <c r="F53" s="114" t="s">
        <v>295</v>
      </c>
      <c r="G53" s="71">
        <f>G52/G54</f>
        <v>2.553191489361702E-2</v>
      </c>
      <c r="H53" s="71">
        <f t="shared" ref="H53:I53" si="42">H52/H54</f>
        <v>7.462686567164179E-3</v>
      </c>
      <c r="I53" s="74">
        <f t="shared" si="42"/>
        <v>1.8970189701897018E-2</v>
      </c>
      <c r="K53" s="114" t="s">
        <v>296</v>
      </c>
      <c r="L53" s="71">
        <f>L52/L54</f>
        <v>3.4188034188034191E-2</v>
      </c>
      <c r="M53" s="71">
        <f t="shared" ref="M53" si="43">M52/M54</f>
        <v>7.7519379844961239E-3</v>
      </c>
      <c r="N53" s="74">
        <f t="shared" ref="N53" si="44">N52/N54</f>
        <v>2.4793388429752067E-2</v>
      </c>
      <c r="T53" s="34"/>
      <c r="U53" s="34"/>
      <c r="V53" s="34"/>
      <c r="W53" s="34"/>
      <c r="X53" s="34"/>
      <c r="Y53" s="34"/>
      <c r="Z53" s="34"/>
    </row>
    <row r="54" spans="1:26" ht="13.15" x14ac:dyDescent="0.4">
      <c r="A54" s="24" t="s">
        <v>155</v>
      </c>
      <c r="B54" s="34">
        <v>269</v>
      </c>
      <c r="C54" s="34">
        <v>141</v>
      </c>
      <c r="D54" s="39">
        <v>410</v>
      </c>
      <c r="E54" s="34"/>
      <c r="F54" s="24" t="s">
        <v>155</v>
      </c>
      <c r="G54" s="34">
        <f>G50+G52</f>
        <v>235</v>
      </c>
      <c r="H54" s="34">
        <f>H50+H52</f>
        <v>134</v>
      </c>
      <c r="I54" s="39">
        <f>I50+I52</f>
        <v>369</v>
      </c>
      <c r="K54" s="24" t="s">
        <v>155</v>
      </c>
      <c r="L54" s="34">
        <f>L50+L52</f>
        <v>234</v>
      </c>
      <c r="M54" s="34">
        <f>M50+M52</f>
        <v>129</v>
      </c>
      <c r="N54" s="39">
        <f>N50+N52</f>
        <v>363</v>
      </c>
      <c r="T54" s="34"/>
      <c r="U54" s="34"/>
      <c r="V54" s="34"/>
      <c r="W54" s="133"/>
      <c r="X54" s="133"/>
      <c r="Y54" s="34"/>
      <c r="Z54" s="34"/>
    </row>
    <row r="55" spans="1:26" ht="13.5" thickBot="1" x14ac:dyDescent="0.45">
      <c r="A55" s="25" t="s">
        <v>150</v>
      </c>
      <c r="B55" s="35">
        <f>SUM(B51+B53)</f>
        <v>1</v>
      </c>
      <c r="C55" s="35">
        <f>SUM(C51+C53)</f>
        <v>1</v>
      </c>
      <c r="D55" s="36">
        <f>SUM(D51+D53)</f>
        <v>1</v>
      </c>
      <c r="E55" s="34"/>
      <c r="F55" s="25" t="s">
        <v>150</v>
      </c>
      <c r="G55" s="35">
        <f>SUM(G51+G53)</f>
        <v>1</v>
      </c>
      <c r="H55" s="35">
        <f t="shared" ref="H55:I55" si="45">SUM(H51+H53)</f>
        <v>1</v>
      </c>
      <c r="I55" s="36">
        <f t="shared" si="45"/>
        <v>1</v>
      </c>
      <c r="K55" s="25" t="s">
        <v>150</v>
      </c>
      <c r="L55" s="35">
        <f>SUM(L51+L53)</f>
        <v>1</v>
      </c>
      <c r="M55" s="35">
        <f t="shared" ref="M55:N55" si="46">SUM(M51+M53)</f>
        <v>1</v>
      </c>
      <c r="N55" s="36">
        <f t="shared" si="46"/>
        <v>1</v>
      </c>
      <c r="T55" s="34"/>
      <c r="U55" s="34"/>
      <c r="V55" s="34"/>
      <c r="W55" s="133"/>
      <c r="X55" s="133"/>
      <c r="Y55" s="34"/>
      <c r="Z55" s="34"/>
    </row>
    <row r="56" spans="1:26" ht="13.15" thickBot="1" x14ac:dyDescent="0.4">
      <c r="J56" s="34"/>
      <c r="Q56" s="34"/>
      <c r="R56" s="34"/>
      <c r="S56" s="34"/>
      <c r="T56" s="34"/>
      <c r="U56" s="34"/>
      <c r="V56" s="34"/>
      <c r="W56" s="133"/>
      <c r="X56" s="133"/>
      <c r="Y56" s="34"/>
      <c r="Z56" s="34"/>
    </row>
    <row r="57" spans="1:26" ht="65.650000000000006" x14ac:dyDescent="0.4">
      <c r="A57" s="52" t="s">
        <v>186</v>
      </c>
      <c r="B57" s="78"/>
      <c r="C57" s="78"/>
      <c r="D57" s="78"/>
      <c r="F57" s="47" t="s">
        <v>187</v>
      </c>
      <c r="G57" s="111"/>
      <c r="H57" s="111"/>
      <c r="I57" s="111"/>
      <c r="J57" s="34"/>
      <c r="K57" s="47" t="s">
        <v>188</v>
      </c>
      <c r="L57" s="111"/>
      <c r="M57" s="111"/>
      <c r="N57" s="111"/>
      <c r="Q57" s="34"/>
      <c r="R57" s="34"/>
      <c r="S57" s="34"/>
      <c r="T57" s="34"/>
      <c r="U57" s="34"/>
      <c r="V57" s="34"/>
      <c r="W57" s="133"/>
      <c r="X57" s="133"/>
      <c r="Y57" s="34"/>
      <c r="Z57" s="34"/>
    </row>
    <row r="58" spans="1:26" ht="13.15" thickBot="1" x14ac:dyDescent="0.4">
      <c r="A58" s="28"/>
      <c r="B58" s="59" t="s">
        <v>1</v>
      </c>
      <c r="C58" s="59" t="s">
        <v>2</v>
      </c>
      <c r="D58" s="60" t="s">
        <v>3</v>
      </c>
      <c r="F58" s="28"/>
      <c r="G58" s="59" t="s">
        <v>1</v>
      </c>
      <c r="H58" s="59" t="s">
        <v>2</v>
      </c>
      <c r="I58" s="60" t="s">
        <v>3</v>
      </c>
      <c r="J58" s="34"/>
      <c r="K58" s="28"/>
      <c r="L58" s="59" t="s">
        <v>1</v>
      </c>
      <c r="M58" s="59" t="s">
        <v>2</v>
      </c>
      <c r="N58" s="60" t="s">
        <v>3</v>
      </c>
      <c r="Q58" s="34"/>
      <c r="R58" s="34"/>
      <c r="S58" s="34"/>
      <c r="T58" s="34"/>
      <c r="U58" s="34"/>
      <c r="V58" s="34"/>
      <c r="W58" s="133"/>
      <c r="X58" s="133"/>
      <c r="Y58" s="34"/>
      <c r="Z58" s="34"/>
    </row>
    <row r="59" spans="1:26" ht="13.15" x14ac:dyDescent="0.4">
      <c r="A59" s="112" t="s">
        <v>297</v>
      </c>
      <c r="B59" s="32">
        <v>227</v>
      </c>
      <c r="C59" s="32">
        <v>128</v>
      </c>
      <c r="D59" s="72">
        <v>355</v>
      </c>
      <c r="F59" s="112" t="s">
        <v>298</v>
      </c>
      <c r="G59" s="32">
        <v>229</v>
      </c>
      <c r="H59" s="32">
        <v>129</v>
      </c>
      <c r="I59" s="72">
        <v>358</v>
      </c>
      <c r="J59" s="34"/>
      <c r="K59" s="112" t="s">
        <v>299</v>
      </c>
      <c r="L59" s="32">
        <v>225</v>
      </c>
      <c r="M59" s="32">
        <v>128</v>
      </c>
      <c r="N59" s="72">
        <v>353</v>
      </c>
      <c r="Q59" s="34"/>
      <c r="R59" s="34"/>
      <c r="S59" s="34"/>
      <c r="T59" s="34"/>
      <c r="U59" s="34"/>
      <c r="V59" s="34"/>
      <c r="W59" s="133"/>
      <c r="X59" s="133"/>
      <c r="Y59" s="34"/>
      <c r="Z59" s="34"/>
    </row>
    <row r="60" spans="1:26" ht="13.15" x14ac:dyDescent="0.4">
      <c r="A60" s="114" t="s">
        <v>300</v>
      </c>
      <c r="B60" s="71">
        <f>B59/B63</f>
        <v>0.96595744680851059</v>
      </c>
      <c r="C60" s="71">
        <f t="shared" ref="C60" si="47">C59/C63</f>
        <v>0.99224806201550386</v>
      </c>
      <c r="D60" s="74">
        <f t="shared" ref="D60" si="48">D59/D63</f>
        <v>0.97527472527472525</v>
      </c>
      <c r="F60" s="114" t="s">
        <v>301</v>
      </c>
      <c r="G60" s="71">
        <f>G59/G63</f>
        <v>0.97446808510638294</v>
      </c>
      <c r="H60" s="71">
        <f t="shared" ref="H60:I60" si="49">H59/H63</f>
        <v>1</v>
      </c>
      <c r="I60" s="74">
        <f t="shared" si="49"/>
        <v>0.98351648351648346</v>
      </c>
      <c r="J60" s="34"/>
      <c r="K60" s="114" t="s">
        <v>302</v>
      </c>
      <c r="L60" s="71">
        <f>L59/L63</f>
        <v>0.96566523605150212</v>
      </c>
      <c r="M60" s="71">
        <f t="shared" ref="M60" si="50">M59/M63</f>
        <v>0.99224806201550386</v>
      </c>
      <c r="N60" s="74">
        <f t="shared" ref="N60" si="51">N59/N63</f>
        <v>0.97513812154696133</v>
      </c>
      <c r="Q60" s="34"/>
      <c r="R60" s="34"/>
      <c r="S60" s="34"/>
      <c r="T60" s="34"/>
      <c r="U60" s="34"/>
      <c r="V60" s="34"/>
      <c r="W60" s="133"/>
      <c r="X60" s="133"/>
      <c r="Y60" s="34"/>
      <c r="Z60" s="34"/>
    </row>
    <row r="61" spans="1:26" ht="13.15" x14ac:dyDescent="0.4">
      <c r="A61" s="113" t="s">
        <v>303</v>
      </c>
      <c r="B61" s="70">
        <v>8</v>
      </c>
      <c r="C61" s="70">
        <v>1</v>
      </c>
      <c r="D61" s="76">
        <v>9</v>
      </c>
      <c r="F61" s="113" t="s">
        <v>304</v>
      </c>
      <c r="G61" s="70">
        <v>6</v>
      </c>
      <c r="H61" s="70">
        <v>0</v>
      </c>
      <c r="I61" s="76">
        <v>6</v>
      </c>
      <c r="J61" s="34"/>
      <c r="K61" s="113" t="s">
        <v>305</v>
      </c>
      <c r="L61" s="70">
        <v>8</v>
      </c>
      <c r="M61" s="70">
        <v>1</v>
      </c>
      <c r="N61" s="76">
        <v>9</v>
      </c>
      <c r="Q61" s="34"/>
      <c r="R61" s="34"/>
      <c r="S61" s="34"/>
      <c r="T61" s="34"/>
      <c r="U61" s="34"/>
      <c r="V61" s="34"/>
      <c r="W61" s="133"/>
      <c r="X61" s="133"/>
      <c r="Y61" s="34"/>
      <c r="Z61" s="34"/>
    </row>
    <row r="62" spans="1:26" ht="13.15" x14ac:dyDescent="0.4">
      <c r="A62" s="114" t="s">
        <v>306</v>
      </c>
      <c r="B62" s="71">
        <f>B61/B63</f>
        <v>3.4042553191489362E-2</v>
      </c>
      <c r="C62" s="71">
        <f t="shared" ref="C62" si="52">C61/C63</f>
        <v>7.7519379844961239E-3</v>
      </c>
      <c r="D62" s="74">
        <f t="shared" ref="D62" si="53">D61/D63</f>
        <v>2.4725274725274724E-2</v>
      </c>
      <c r="F62" s="114" t="s">
        <v>307</v>
      </c>
      <c r="G62" s="71">
        <f>G61/G63</f>
        <v>2.553191489361702E-2</v>
      </c>
      <c r="H62" s="71">
        <f t="shared" ref="H62:I62" si="54">H61/H63</f>
        <v>0</v>
      </c>
      <c r="I62" s="74">
        <f t="shared" si="54"/>
        <v>1.6483516483516484E-2</v>
      </c>
      <c r="J62" s="34"/>
      <c r="K62" s="114" t="s">
        <v>308</v>
      </c>
      <c r="L62" s="71">
        <f>L61/L63</f>
        <v>3.4334763948497854E-2</v>
      </c>
      <c r="M62" s="71">
        <f t="shared" ref="M62" si="55">M61/M63</f>
        <v>7.7519379844961239E-3</v>
      </c>
      <c r="N62" s="74">
        <f t="shared" ref="N62" si="56">N61/N63</f>
        <v>2.4861878453038673E-2</v>
      </c>
      <c r="X62" s="133"/>
      <c r="Y62" s="34"/>
      <c r="Z62" s="34"/>
    </row>
    <row r="63" spans="1:26" ht="13.15" x14ac:dyDescent="0.4">
      <c r="A63" s="24" t="s">
        <v>155</v>
      </c>
      <c r="B63" s="34">
        <f>B59+B61</f>
        <v>235</v>
      </c>
      <c r="C63" s="34">
        <f t="shared" ref="C63:D63" si="57">C59+C61</f>
        <v>129</v>
      </c>
      <c r="D63" s="39">
        <f t="shared" si="57"/>
        <v>364</v>
      </c>
      <c r="F63" s="24" t="s">
        <v>155</v>
      </c>
      <c r="G63" s="34">
        <f>G59+G61</f>
        <v>235</v>
      </c>
      <c r="H63" s="34">
        <f t="shared" ref="H63:I64" si="58">H59+H61</f>
        <v>129</v>
      </c>
      <c r="I63" s="39">
        <f t="shared" si="58"/>
        <v>364</v>
      </c>
      <c r="J63" s="34"/>
      <c r="K63" s="24" t="s">
        <v>155</v>
      </c>
      <c r="L63" s="34">
        <v>233</v>
      </c>
      <c r="M63" s="34">
        <v>129</v>
      </c>
      <c r="N63" s="39">
        <v>362</v>
      </c>
      <c r="X63" s="133"/>
      <c r="Y63" s="34"/>
      <c r="Z63" s="34"/>
    </row>
    <row r="64" spans="1:26" ht="13.5" thickBot="1" x14ac:dyDescent="0.45">
      <c r="A64" s="25" t="s">
        <v>150</v>
      </c>
      <c r="B64" s="35">
        <f>B60+B62</f>
        <v>1</v>
      </c>
      <c r="C64" s="35">
        <f t="shared" ref="C64:D64" si="59">C60+C62</f>
        <v>1</v>
      </c>
      <c r="D64" s="36">
        <f t="shared" si="59"/>
        <v>1</v>
      </c>
      <c r="F64" s="25" t="s">
        <v>150</v>
      </c>
      <c r="G64" s="35">
        <f>G60+G62</f>
        <v>1</v>
      </c>
      <c r="H64" s="35">
        <f t="shared" si="58"/>
        <v>1</v>
      </c>
      <c r="I64" s="36">
        <f t="shared" si="58"/>
        <v>1</v>
      </c>
      <c r="J64" s="34"/>
      <c r="K64" s="25" t="s">
        <v>150</v>
      </c>
      <c r="L64" s="35">
        <f>L60+L62</f>
        <v>1</v>
      </c>
      <c r="M64" s="35">
        <f t="shared" ref="M64:N64" si="60">M60+M62</f>
        <v>1</v>
      </c>
      <c r="N64" s="36">
        <f t="shared" si="60"/>
        <v>1</v>
      </c>
      <c r="X64" s="133"/>
      <c r="Y64" s="34"/>
      <c r="Z64" s="34"/>
    </row>
    <row r="65" spans="1:26" ht="13.15" thickBot="1" x14ac:dyDescent="0.4">
      <c r="A65" s="34"/>
      <c r="B65" s="34"/>
      <c r="C65" s="34"/>
      <c r="D65" s="34"/>
      <c r="J65" s="34"/>
      <c r="K65" s="34"/>
      <c r="L65" s="34"/>
      <c r="M65" s="34"/>
      <c r="N65" s="34"/>
      <c r="X65" s="133"/>
      <c r="Y65" s="34"/>
      <c r="Z65" s="34"/>
    </row>
    <row r="66" spans="1:26" ht="65.650000000000006" x14ac:dyDescent="0.4">
      <c r="A66" s="52" t="s">
        <v>189</v>
      </c>
      <c r="B66" s="111"/>
      <c r="C66" s="111"/>
      <c r="D66" s="111"/>
      <c r="F66" s="47" t="s">
        <v>190</v>
      </c>
      <c r="G66" s="111"/>
      <c r="H66" s="111"/>
      <c r="I66" s="111"/>
      <c r="J66" s="34"/>
      <c r="K66" s="212" t="s">
        <v>43</v>
      </c>
      <c r="L66" s="77"/>
      <c r="M66" s="77"/>
      <c r="N66" s="78"/>
      <c r="X66" s="133"/>
      <c r="Y66" s="34"/>
      <c r="Z66" s="34"/>
    </row>
    <row r="67" spans="1:26" ht="13.15" thickBot="1" x14ac:dyDescent="0.4">
      <c r="A67" s="28"/>
      <c r="B67" s="59" t="s">
        <v>1</v>
      </c>
      <c r="C67" s="59" t="s">
        <v>2</v>
      </c>
      <c r="D67" s="60" t="s">
        <v>3</v>
      </c>
      <c r="E67" s="34"/>
      <c r="F67" s="28"/>
      <c r="G67" s="59" t="s">
        <v>1</v>
      </c>
      <c r="H67" s="59" t="s">
        <v>2</v>
      </c>
      <c r="I67" s="60" t="s">
        <v>3</v>
      </c>
      <c r="J67" s="34"/>
      <c r="K67" s="28"/>
      <c r="L67" s="59" t="s">
        <v>1</v>
      </c>
      <c r="M67" s="59" t="s">
        <v>2</v>
      </c>
      <c r="N67" s="60" t="s">
        <v>3</v>
      </c>
      <c r="X67" s="133"/>
      <c r="Y67" s="34"/>
      <c r="Z67" s="34"/>
    </row>
    <row r="68" spans="1:26" ht="13.15" x14ac:dyDescent="0.4">
      <c r="A68" s="112" t="s">
        <v>309</v>
      </c>
      <c r="B68" s="32">
        <v>226</v>
      </c>
      <c r="C68" s="32">
        <v>127</v>
      </c>
      <c r="D68" s="72">
        <v>353</v>
      </c>
      <c r="E68" s="34"/>
      <c r="F68" s="112" t="s">
        <v>310</v>
      </c>
      <c r="G68" s="32">
        <v>229</v>
      </c>
      <c r="H68" s="32">
        <v>127</v>
      </c>
      <c r="I68" s="72">
        <v>356</v>
      </c>
      <c r="J68" s="34"/>
      <c r="K68" s="75" t="s">
        <v>156</v>
      </c>
      <c r="L68" s="70">
        <v>155</v>
      </c>
      <c r="M68" s="70">
        <v>94</v>
      </c>
      <c r="N68" s="76">
        <v>249</v>
      </c>
      <c r="X68" s="34"/>
      <c r="Y68" s="34"/>
      <c r="Z68" s="34"/>
    </row>
    <row r="69" spans="1:26" ht="13.15" x14ac:dyDescent="0.4">
      <c r="A69" s="114" t="s">
        <v>311</v>
      </c>
      <c r="B69" s="71">
        <f>B68/B72</f>
        <v>0.96581196581196582</v>
      </c>
      <c r="C69" s="71">
        <f t="shared" ref="C69" si="61">C68/C72</f>
        <v>0.98449612403100772</v>
      </c>
      <c r="D69" s="74">
        <f t="shared" ref="D69" si="62">D68/D72</f>
        <v>0.97245179063360887</v>
      </c>
      <c r="E69" s="34"/>
      <c r="F69" s="114" t="s">
        <v>312</v>
      </c>
      <c r="G69" s="71">
        <f>G68/G72</f>
        <v>0.97446808510638294</v>
      </c>
      <c r="H69" s="71">
        <f t="shared" ref="H69" si="63">H68/H72</f>
        <v>0.9921875</v>
      </c>
      <c r="I69" s="74">
        <f t="shared" ref="I69" si="64">I68/I72</f>
        <v>0.9807162534435262</v>
      </c>
      <c r="J69" s="34"/>
      <c r="K69" s="73" t="s">
        <v>157</v>
      </c>
      <c r="L69" s="71">
        <f>L68/L72</f>
        <v>0.63265306122448983</v>
      </c>
      <c r="M69" s="71">
        <f>M68/M72</f>
        <v>0.72307692307692306</v>
      </c>
      <c r="N69" s="74">
        <f>N68/N72</f>
        <v>0.66400000000000003</v>
      </c>
      <c r="X69" s="34"/>
      <c r="Y69" s="34"/>
      <c r="Z69" s="34"/>
    </row>
    <row r="70" spans="1:26" ht="13.15" x14ac:dyDescent="0.4">
      <c r="A70" s="113" t="s">
        <v>313</v>
      </c>
      <c r="B70" s="70">
        <v>8</v>
      </c>
      <c r="C70" s="70">
        <v>2</v>
      </c>
      <c r="D70" s="76">
        <v>10</v>
      </c>
      <c r="E70" s="34"/>
      <c r="F70" s="113" t="s">
        <v>314</v>
      </c>
      <c r="G70" s="70">
        <v>6</v>
      </c>
      <c r="H70" s="70">
        <v>1</v>
      </c>
      <c r="I70" s="76">
        <v>7</v>
      </c>
      <c r="J70" s="34"/>
      <c r="K70" s="75" t="s">
        <v>168</v>
      </c>
      <c r="L70" s="70">
        <v>90</v>
      </c>
      <c r="M70" s="70">
        <v>36</v>
      </c>
      <c r="N70" s="76">
        <v>126</v>
      </c>
      <c r="X70" s="34"/>
      <c r="Y70" s="34"/>
      <c r="Z70" s="34"/>
    </row>
    <row r="71" spans="1:26" ht="13.15" x14ac:dyDescent="0.4">
      <c r="A71" s="114" t="s">
        <v>315</v>
      </c>
      <c r="B71" s="71">
        <f>B70/B72</f>
        <v>3.4188034188034191E-2</v>
      </c>
      <c r="C71" s="71">
        <f t="shared" ref="C71" si="65">C70/C72</f>
        <v>1.5503875968992248E-2</v>
      </c>
      <c r="D71" s="74">
        <f t="shared" ref="D71" si="66">D70/D72</f>
        <v>2.7548209366391185E-2</v>
      </c>
      <c r="E71" s="34"/>
      <c r="F71" s="114" t="s">
        <v>316</v>
      </c>
      <c r="G71" s="71">
        <f>G70/G72</f>
        <v>2.553191489361702E-2</v>
      </c>
      <c r="H71" s="71">
        <f t="shared" ref="H71" si="67">H70/H72</f>
        <v>7.8125E-3</v>
      </c>
      <c r="I71" s="74">
        <f t="shared" ref="I71" si="68">I70/I72</f>
        <v>1.928374655647383E-2</v>
      </c>
      <c r="J71" s="34"/>
      <c r="K71" s="73" t="s">
        <v>169</v>
      </c>
      <c r="L71" s="71">
        <f>L70/L72</f>
        <v>0.36734693877551022</v>
      </c>
      <c r="M71" s="71">
        <f>M70/M72</f>
        <v>0.27692307692307694</v>
      </c>
      <c r="N71" s="74">
        <f>N70/N72</f>
        <v>0.33600000000000002</v>
      </c>
    </row>
    <row r="72" spans="1:26" ht="13.15" x14ac:dyDescent="0.4">
      <c r="A72" s="24" t="s">
        <v>155</v>
      </c>
      <c r="B72" s="34">
        <f>B68+B70</f>
        <v>234</v>
      </c>
      <c r="C72" s="34">
        <f t="shared" ref="C72:D73" si="69">C68+C70</f>
        <v>129</v>
      </c>
      <c r="D72" s="39">
        <f t="shared" si="69"/>
        <v>363</v>
      </c>
      <c r="E72" s="34"/>
      <c r="F72" s="24" t="s">
        <v>155</v>
      </c>
      <c r="G72" s="34">
        <f>G68+G70</f>
        <v>235</v>
      </c>
      <c r="H72" s="34">
        <f t="shared" ref="H72:I73" si="70">H68+H70</f>
        <v>128</v>
      </c>
      <c r="I72" s="39">
        <f t="shared" si="70"/>
        <v>363</v>
      </c>
      <c r="J72" s="34"/>
      <c r="K72" s="24" t="s">
        <v>155</v>
      </c>
      <c r="L72" s="34">
        <v>245</v>
      </c>
      <c r="M72" s="34">
        <v>130</v>
      </c>
      <c r="N72" s="39">
        <v>375</v>
      </c>
    </row>
    <row r="73" spans="1:26" ht="13.5" thickBot="1" x14ac:dyDescent="0.45">
      <c r="A73" s="25" t="s">
        <v>150</v>
      </c>
      <c r="B73" s="35">
        <f>B69+B71</f>
        <v>1</v>
      </c>
      <c r="C73" s="35">
        <f t="shared" si="69"/>
        <v>1</v>
      </c>
      <c r="D73" s="36">
        <f t="shared" si="69"/>
        <v>1</v>
      </c>
      <c r="E73" s="34"/>
      <c r="F73" s="25" t="s">
        <v>150</v>
      </c>
      <c r="G73" s="35">
        <f>G69+G71</f>
        <v>1</v>
      </c>
      <c r="H73" s="35">
        <f t="shared" si="70"/>
        <v>1</v>
      </c>
      <c r="I73" s="36">
        <f t="shared" si="70"/>
        <v>1</v>
      </c>
      <c r="J73" s="34"/>
      <c r="K73" s="25" t="s">
        <v>150</v>
      </c>
      <c r="L73" s="35">
        <f>SUM(L69+L71)</f>
        <v>1</v>
      </c>
      <c r="M73" s="35">
        <f>SUM(M69+M71)</f>
        <v>1</v>
      </c>
      <c r="N73" s="36">
        <f>SUM(N69+N71)</f>
        <v>1</v>
      </c>
    </row>
    <row r="74" spans="1:26" x14ac:dyDescent="0.35">
      <c r="A74" s="34"/>
      <c r="B74" s="34"/>
      <c r="C74" s="34"/>
      <c r="D74" s="34"/>
      <c r="E74" s="34"/>
      <c r="F74" s="34"/>
      <c r="G74" s="34"/>
      <c r="H74" s="34"/>
      <c r="I74" s="34"/>
      <c r="J74" s="34"/>
      <c r="K74" s="34"/>
      <c r="L74" s="34"/>
      <c r="M74" s="34"/>
      <c r="N74" s="34"/>
    </row>
    <row r="75" spans="1:26" ht="13.15" thickBot="1" x14ac:dyDescent="0.4">
      <c r="A75" s="34"/>
      <c r="B75" s="34"/>
      <c r="C75" s="34"/>
      <c r="D75" s="34"/>
      <c r="E75" s="34"/>
      <c r="F75" s="34"/>
      <c r="G75" s="34"/>
      <c r="H75" s="34"/>
      <c r="I75" s="34"/>
      <c r="J75" s="34"/>
      <c r="K75" s="34"/>
      <c r="L75" s="34"/>
      <c r="M75" s="34"/>
      <c r="N75" s="34"/>
    </row>
    <row r="76" spans="1:26" ht="39.4" x14ac:dyDescent="0.4">
      <c r="A76" s="205" t="s">
        <v>44</v>
      </c>
      <c r="B76" s="77"/>
      <c r="C76" s="77"/>
      <c r="D76" s="78"/>
      <c r="E76" s="34"/>
      <c r="F76" s="47" t="s">
        <v>45</v>
      </c>
      <c r="G76" s="111"/>
      <c r="H76" s="111"/>
      <c r="I76" s="111"/>
      <c r="J76" s="34"/>
      <c r="K76" s="205" t="s">
        <v>46</v>
      </c>
      <c r="L76" s="77"/>
      <c r="M76" s="77"/>
      <c r="N76" s="78"/>
    </row>
    <row r="77" spans="1:26" ht="13.15" thickBot="1" x14ac:dyDescent="0.4">
      <c r="A77" s="40"/>
      <c r="B77" s="101" t="s">
        <v>1</v>
      </c>
      <c r="C77" s="101" t="s">
        <v>2</v>
      </c>
      <c r="D77" s="102" t="s">
        <v>3</v>
      </c>
      <c r="E77" s="34"/>
      <c r="F77" s="28"/>
      <c r="G77" s="59" t="s">
        <v>1</v>
      </c>
      <c r="H77" s="59" t="s">
        <v>2</v>
      </c>
      <c r="I77" s="60" t="s">
        <v>3</v>
      </c>
      <c r="J77" s="34"/>
      <c r="K77" s="28"/>
      <c r="L77" s="59" t="s">
        <v>1</v>
      </c>
      <c r="M77" s="59" t="s">
        <v>2</v>
      </c>
      <c r="N77" s="60" t="s">
        <v>3</v>
      </c>
    </row>
    <row r="78" spans="1:26" ht="13.5" thickBot="1" x14ac:dyDescent="0.45">
      <c r="A78" s="23" t="s">
        <v>159</v>
      </c>
      <c r="B78" s="32">
        <v>87</v>
      </c>
      <c r="C78" s="32">
        <v>75</v>
      </c>
      <c r="D78" s="72">
        <v>162</v>
      </c>
      <c r="E78" s="34"/>
      <c r="F78" s="25" t="s">
        <v>39</v>
      </c>
      <c r="G78" s="30"/>
      <c r="H78" s="30"/>
      <c r="I78" s="31"/>
      <c r="J78" s="34"/>
      <c r="K78" s="75" t="s">
        <v>225</v>
      </c>
      <c r="L78" s="70">
        <v>249</v>
      </c>
      <c r="M78" s="70">
        <v>129</v>
      </c>
      <c r="N78" s="76">
        <v>378</v>
      </c>
    </row>
    <row r="79" spans="1:26" ht="13.15" x14ac:dyDescent="0.4">
      <c r="A79" s="24" t="s">
        <v>160</v>
      </c>
      <c r="B79" s="133">
        <f>B78/B82</f>
        <v>0.37991266375545851</v>
      </c>
      <c r="C79" s="133">
        <f t="shared" ref="C79:D79" si="71">C78/C82</f>
        <v>0.45454545454545453</v>
      </c>
      <c r="D79" s="150">
        <f t="shared" si="71"/>
        <v>0.41116751269035534</v>
      </c>
      <c r="E79" s="34"/>
      <c r="F79" s="33"/>
      <c r="G79" s="34"/>
      <c r="H79" s="34"/>
      <c r="I79" s="34"/>
      <c r="J79" s="34"/>
      <c r="K79" s="73" t="s">
        <v>146</v>
      </c>
      <c r="L79" s="71">
        <f>L78/L82</f>
        <v>0.9688715953307393</v>
      </c>
      <c r="M79" s="71">
        <f t="shared" ref="M79:N79" si="72">M78/M82</f>
        <v>0.9555555555555556</v>
      </c>
      <c r="N79" s="74">
        <f t="shared" si="72"/>
        <v>0.9642857142857143</v>
      </c>
    </row>
    <row r="80" spans="1:26" ht="13.15" x14ac:dyDescent="0.4">
      <c r="A80" s="75" t="s">
        <v>170</v>
      </c>
      <c r="B80" s="70">
        <v>142</v>
      </c>
      <c r="C80" s="70">
        <v>90</v>
      </c>
      <c r="D80" s="76">
        <v>232</v>
      </c>
      <c r="E80" s="34"/>
      <c r="I80" s="34"/>
      <c r="J80" s="34"/>
      <c r="K80" s="75" t="s">
        <v>172</v>
      </c>
      <c r="L80" s="70">
        <v>8</v>
      </c>
      <c r="M80" s="70">
        <v>6</v>
      </c>
      <c r="N80" s="76">
        <v>14</v>
      </c>
    </row>
    <row r="81" spans="1:14" ht="13.15" x14ac:dyDescent="0.4">
      <c r="A81" s="73" t="s">
        <v>171</v>
      </c>
      <c r="B81" s="71">
        <f>B80/B82</f>
        <v>0.62008733624454149</v>
      </c>
      <c r="C81" s="71">
        <f t="shared" ref="C81:D81" si="73">C80/C82</f>
        <v>0.54545454545454541</v>
      </c>
      <c r="D81" s="74">
        <f t="shared" si="73"/>
        <v>0.58883248730964466</v>
      </c>
      <c r="E81" s="34"/>
      <c r="F81" s="33"/>
      <c r="G81" s="34"/>
      <c r="H81" s="34"/>
      <c r="I81" s="34"/>
      <c r="J81" s="34"/>
      <c r="K81" s="73" t="s">
        <v>173</v>
      </c>
      <c r="L81" s="71">
        <f>L80/L82</f>
        <v>3.1128404669260701E-2</v>
      </c>
      <c r="M81" s="71">
        <f t="shared" ref="M81:N81" si="74">M80/M82</f>
        <v>4.4444444444444446E-2</v>
      </c>
      <c r="N81" s="74">
        <f t="shared" si="74"/>
        <v>3.5714285714285712E-2</v>
      </c>
    </row>
    <row r="82" spans="1:14" ht="13.15" x14ac:dyDescent="0.4">
      <c r="A82" s="24" t="s">
        <v>155</v>
      </c>
      <c r="B82" s="34">
        <v>229</v>
      </c>
      <c r="C82" s="34">
        <v>165</v>
      </c>
      <c r="D82" s="39">
        <v>394</v>
      </c>
      <c r="E82" s="34"/>
      <c r="F82" s="33"/>
      <c r="G82" s="34"/>
      <c r="H82" s="34"/>
      <c r="I82" s="34"/>
      <c r="J82" s="34"/>
      <c r="K82" s="24" t="s">
        <v>155</v>
      </c>
      <c r="L82" s="34">
        <v>257</v>
      </c>
      <c r="M82" s="34">
        <v>135</v>
      </c>
      <c r="N82" s="39">
        <v>392</v>
      </c>
    </row>
    <row r="83" spans="1:14" ht="13.5" thickBot="1" x14ac:dyDescent="0.45">
      <c r="A83" s="25" t="s">
        <v>150</v>
      </c>
      <c r="B83" s="35">
        <f>SUM(B79+B81)</f>
        <v>1</v>
      </c>
      <c r="C83" s="35">
        <f t="shared" ref="C83:D83" si="75">SUM(C79+C81)</f>
        <v>1</v>
      </c>
      <c r="D83" s="36">
        <f t="shared" si="75"/>
        <v>1</v>
      </c>
      <c r="E83" s="34"/>
      <c r="F83" s="34"/>
      <c r="G83" s="34"/>
      <c r="H83" s="34"/>
      <c r="I83" s="34"/>
      <c r="J83" s="34"/>
      <c r="K83" s="25" t="s">
        <v>150</v>
      </c>
      <c r="L83" s="35">
        <f>SUM(L79+L81)</f>
        <v>1</v>
      </c>
      <c r="M83" s="35">
        <f t="shared" ref="M83:N83" si="76">SUM(M79+M81)</f>
        <v>1</v>
      </c>
      <c r="N83" s="36">
        <f t="shared" si="76"/>
        <v>1</v>
      </c>
    </row>
    <row r="84" spans="1:14" ht="13.15" thickBot="1" x14ac:dyDescent="0.4">
      <c r="A84" s="34"/>
      <c r="B84" s="34"/>
      <c r="C84" s="34"/>
      <c r="D84" s="34"/>
      <c r="E84" s="34"/>
      <c r="F84" s="34"/>
      <c r="G84" s="34"/>
      <c r="H84" s="34"/>
      <c r="I84" s="34"/>
      <c r="J84" s="34"/>
      <c r="K84" s="34"/>
      <c r="L84" s="34"/>
      <c r="M84" s="34"/>
      <c r="N84" s="34"/>
    </row>
    <row r="85" spans="1:14" ht="65.650000000000006" x14ac:dyDescent="0.4">
      <c r="A85" s="205" t="s">
        <v>47</v>
      </c>
      <c r="B85" s="77"/>
      <c r="C85" s="77"/>
      <c r="D85" s="78"/>
      <c r="E85" s="34"/>
      <c r="F85" s="205" t="s">
        <v>48</v>
      </c>
      <c r="G85" s="77"/>
      <c r="H85" s="77"/>
      <c r="I85" s="78"/>
      <c r="J85" s="34"/>
      <c r="K85" s="205" t="s">
        <v>49</v>
      </c>
      <c r="L85" s="77"/>
      <c r="M85" s="77"/>
      <c r="N85" s="78"/>
    </row>
    <row r="86" spans="1:14" x14ac:dyDescent="0.35">
      <c r="A86" s="28"/>
      <c r="B86" s="59" t="s">
        <v>1</v>
      </c>
      <c r="C86" s="59" t="s">
        <v>2</v>
      </c>
      <c r="D86" s="60" t="s">
        <v>3</v>
      </c>
      <c r="E86" s="34"/>
      <c r="F86" s="28"/>
      <c r="G86" s="59" t="s">
        <v>1</v>
      </c>
      <c r="H86" s="59" t="s">
        <v>2</v>
      </c>
      <c r="I86" s="60" t="s">
        <v>3</v>
      </c>
      <c r="J86" s="34"/>
      <c r="K86" s="28"/>
      <c r="L86" s="59" t="s">
        <v>1</v>
      </c>
      <c r="M86" s="59" t="s">
        <v>2</v>
      </c>
      <c r="N86" s="60" t="s">
        <v>3</v>
      </c>
    </row>
    <row r="87" spans="1:14" ht="13.15" x14ac:dyDescent="0.4">
      <c r="A87" s="75" t="s">
        <v>225</v>
      </c>
      <c r="B87" s="70">
        <v>264</v>
      </c>
      <c r="C87" s="70">
        <v>125</v>
      </c>
      <c r="D87" s="76">
        <v>389</v>
      </c>
      <c r="E87" s="34"/>
      <c r="F87" s="75" t="s">
        <v>159</v>
      </c>
      <c r="G87" s="70">
        <v>258</v>
      </c>
      <c r="H87" s="70">
        <v>132</v>
      </c>
      <c r="I87" s="76">
        <v>390</v>
      </c>
      <c r="J87" s="34"/>
      <c r="K87" s="75" t="s">
        <v>159</v>
      </c>
      <c r="L87" s="70">
        <v>258</v>
      </c>
      <c r="M87" s="70">
        <v>137</v>
      </c>
      <c r="N87" s="76">
        <v>395</v>
      </c>
    </row>
    <row r="88" spans="1:14" ht="13.15" x14ac:dyDescent="0.4">
      <c r="A88" s="73" t="s">
        <v>146</v>
      </c>
      <c r="B88" s="71">
        <f>B87/B91</f>
        <v>0.94964028776978415</v>
      </c>
      <c r="C88" s="71">
        <f t="shared" ref="C88:D88" si="77">C87/C91</f>
        <v>0.91240875912408759</v>
      </c>
      <c r="D88" s="74">
        <f t="shared" si="77"/>
        <v>0.9373493975903614</v>
      </c>
      <c r="E88" s="34"/>
      <c r="F88" s="73" t="s">
        <v>160</v>
      </c>
      <c r="G88" s="71">
        <f>G87/G91</f>
        <v>0.98098859315589348</v>
      </c>
      <c r="H88" s="71">
        <f t="shared" ref="H88:I88" si="78">H87/H91</f>
        <v>0.99248120300751874</v>
      </c>
      <c r="I88" s="74">
        <f t="shared" si="78"/>
        <v>0.98484848484848486</v>
      </c>
      <c r="J88" s="34"/>
      <c r="K88" s="73" t="s">
        <v>160</v>
      </c>
      <c r="L88" s="71">
        <f>L87/L91</f>
        <v>0.95910780669144979</v>
      </c>
      <c r="M88" s="71">
        <f t="shared" ref="M88:N88" si="79">M87/M91</f>
        <v>0.99275362318840576</v>
      </c>
      <c r="N88" s="74">
        <f t="shared" si="79"/>
        <v>0.97051597051597049</v>
      </c>
    </row>
    <row r="89" spans="1:14" ht="13.15" x14ac:dyDescent="0.4">
      <c r="A89" s="75" t="s">
        <v>226</v>
      </c>
      <c r="B89" s="70">
        <v>14</v>
      </c>
      <c r="C89" s="70">
        <v>12</v>
      </c>
      <c r="D89" s="76">
        <v>26</v>
      </c>
      <c r="E89" s="34"/>
      <c r="F89" s="75" t="s">
        <v>156</v>
      </c>
      <c r="G89" s="70">
        <v>5</v>
      </c>
      <c r="H89" s="70">
        <v>1</v>
      </c>
      <c r="I89" s="76">
        <v>6</v>
      </c>
      <c r="J89" s="34"/>
      <c r="K89" s="75" t="s">
        <v>156</v>
      </c>
      <c r="L89" s="70">
        <v>11</v>
      </c>
      <c r="M89" s="70">
        <v>1</v>
      </c>
      <c r="N89" s="76">
        <v>12</v>
      </c>
    </row>
    <row r="90" spans="1:14" ht="13.15" x14ac:dyDescent="0.4">
      <c r="A90" s="73" t="s">
        <v>148</v>
      </c>
      <c r="B90" s="71">
        <f>B89/B91</f>
        <v>5.0359712230215826E-2</v>
      </c>
      <c r="C90" s="71">
        <f t="shared" ref="C90:D90" si="80">C89/C91</f>
        <v>8.7591240875912413E-2</v>
      </c>
      <c r="D90" s="74">
        <f t="shared" si="80"/>
        <v>6.2650602409638559E-2</v>
      </c>
      <c r="E90" s="34"/>
      <c r="F90" s="73" t="s">
        <v>157</v>
      </c>
      <c r="G90" s="71">
        <f>G89/G91</f>
        <v>1.9011406844106463E-2</v>
      </c>
      <c r="H90" s="71">
        <f t="shared" ref="H90:I90" si="81">H89/H91</f>
        <v>7.5187969924812026E-3</v>
      </c>
      <c r="I90" s="74">
        <f t="shared" si="81"/>
        <v>1.5151515151515152E-2</v>
      </c>
      <c r="J90" s="34"/>
      <c r="K90" s="73" t="s">
        <v>157</v>
      </c>
      <c r="L90" s="71">
        <f>L89/L91</f>
        <v>4.0892193308550186E-2</v>
      </c>
      <c r="M90" s="71">
        <f t="shared" ref="M90:N90" si="82">M89/M91</f>
        <v>7.246376811594203E-3</v>
      </c>
      <c r="N90" s="74">
        <f t="shared" si="82"/>
        <v>2.9484029484029485E-2</v>
      </c>
    </row>
    <row r="91" spans="1:14" ht="13.15" x14ac:dyDescent="0.4">
      <c r="A91" s="24" t="s">
        <v>155</v>
      </c>
      <c r="B91" s="34">
        <v>278</v>
      </c>
      <c r="C91" s="34">
        <v>137</v>
      </c>
      <c r="D91" s="39">
        <v>415</v>
      </c>
      <c r="E91" s="34"/>
      <c r="F91" s="24" t="s">
        <v>155</v>
      </c>
      <c r="G91" s="34">
        <v>263</v>
      </c>
      <c r="H91" s="34">
        <v>133</v>
      </c>
      <c r="I91" s="39">
        <v>396</v>
      </c>
      <c r="J91" s="34"/>
      <c r="K91" s="24" t="s">
        <v>155</v>
      </c>
      <c r="L91" s="34">
        <v>269</v>
      </c>
      <c r="M91" s="34">
        <v>138</v>
      </c>
      <c r="N91" s="39">
        <v>407</v>
      </c>
    </row>
    <row r="92" spans="1:14" ht="13.5" thickBot="1" x14ac:dyDescent="0.45">
      <c r="A92" s="25" t="s">
        <v>150</v>
      </c>
      <c r="B92" s="35">
        <f>SUM(B88+B90)</f>
        <v>1</v>
      </c>
      <c r="C92" s="35">
        <f t="shared" ref="C92:D92" si="83">SUM(C88+C90)</f>
        <v>1</v>
      </c>
      <c r="D92" s="36">
        <f t="shared" si="83"/>
        <v>1</v>
      </c>
      <c r="E92" s="34"/>
      <c r="F92" s="25" t="s">
        <v>150</v>
      </c>
      <c r="G92" s="35">
        <f>SUM(G88+G90)</f>
        <v>1</v>
      </c>
      <c r="H92" s="35">
        <f t="shared" ref="H92:I92" si="84">SUM(H88+H90)</f>
        <v>1</v>
      </c>
      <c r="I92" s="36">
        <f t="shared" si="84"/>
        <v>1</v>
      </c>
      <c r="J92" s="34"/>
      <c r="K92" s="25" t="s">
        <v>150</v>
      </c>
      <c r="L92" s="35">
        <f>SUM(L88+L90)</f>
        <v>1</v>
      </c>
      <c r="M92" s="35">
        <f t="shared" ref="M92:N92" si="85">SUM(M88+M90)</f>
        <v>1</v>
      </c>
      <c r="N92" s="36">
        <f t="shared" si="85"/>
        <v>1</v>
      </c>
    </row>
    <row r="93" spans="1:14" ht="13.15" thickBot="1" x14ac:dyDescent="0.4">
      <c r="A93" s="34"/>
      <c r="B93" s="34"/>
      <c r="C93" s="34"/>
      <c r="D93" s="34"/>
      <c r="E93" s="34"/>
      <c r="F93" s="34"/>
      <c r="G93" s="34"/>
      <c r="H93" s="34"/>
      <c r="I93" s="34"/>
      <c r="J93" s="34"/>
      <c r="K93" s="34"/>
      <c r="L93" s="34"/>
      <c r="M93" s="34"/>
      <c r="N93" s="34"/>
    </row>
    <row r="94" spans="1:14" ht="52.5" x14ac:dyDescent="0.4">
      <c r="A94" s="205" t="s">
        <v>50</v>
      </c>
      <c r="B94" s="77"/>
      <c r="C94" s="77"/>
      <c r="D94" s="78"/>
      <c r="E94" s="34"/>
      <c r="F94" s="34"/>
      <c r="G94" s="34"/>
      <c r="H94" s="34"/>
      <c r="I94" s="34"/>
      <c r="J94" s="34"/>
      <c r="K94" s="34"/>
      <c r="L94" s="34"/>
      <c r="M94" s="34"/>
      <c r="N94" s="34"/>
    </row>
    <row r="95" spans="1:14" x14ac:dyDescent="0.35">
      <c r="A95" s="28"/>
      <c r="B95" s="59" t="s">
        <v>1</v>
      </c>
      <c r="C95" s="59" t="s">
        <v>2</v>
      </c>
      <c r="D95" s="60" t="s">
        <v>3</v>
      </c>
      <c r="E95" s="34"/>
      <c r="F95" s="34"/>
      <c r="G95" s="34"/>
      <c r="H95" s="34"/>
      <c r="I95" s="34"/>
      <c r="J95" s="34"/>
      <c r="K95" s="34"/>
      <c r="L95" s="34"/>
      <c r="M95" s="34"/>
      <c r="N95" s="34"/>
    </row>
    <row r="96" spans="1:14" ht="13.15" x14ac:dyDescent="0.4">
      <c r="A96" s="75" t="s">
        <v>159</v>
      </c>
      <c r="B96" s="70">
        <v>203</v>
      </c>
      <c r="C96" s="70">
        <v>106</v>
      </c>
      <c r="D96" s="76">
        <v>309</v>
      </c>
      <c r="E96" s="34"/>
      <c r="F96" s="34"/>
      <c r="G96" s="34"/>
      <c r="H96" s="34"/>
      <c r="I96" s="34"/>
      <c r="J96" s="34"/>
      <c r="K96" s="34"/>
      <c r="L96" s="34"/>
      <c r="M96" s="34"/>
      <c r="N96" s="34"/>
    </row>
    <row r="97" spans="1:14" ht="13.15" x14ac:dyDescent="0.4">
      <c r="A97" s="73" t="s">
        <v>160</v>
      </c>
      <c r="B97" s="71">
        <f>B96/B100</f>
        <v>0.96666666666666667</v>
      </c>
      <c r="C97" s="71">
        <f t="shared" ref="C97:D97" si="86">C96/C100</f>
        <v>0.96363636363636362</v>
      </c>
      <c r="D97" s="74">
        <f t="shared" si="86"/>
        <v>0.96562499999999996</v>
      </c>
      <c r="E97" s="34"/>
      <c r="F97" s="34"/>
      <c r="G97" s="34"/>
      <c r="H97" s="34"/>
      <c r="I97" s="34"/>
      <c r="J97" s="34"/>
      <c r="K97" s="34"/>
      <c r="L97" s="34"/>
      <c r="M97" s="34"/>
      <c r="N97" s="34"/>
    </row>
    <row r="98" spans="1:14" ht="13.15" x14ac:dyDescent="0.4">
      <c r="A98" s="75" t="s">
        <v>156</v>
      </c>
      <c r="B98" s="70">
        <v>7</v>
      </c>
      <c r="C98" s="70">
        <v>4</v>
      </c>
      <c r="D98" s="76">
        <v>11</v>
      </c>
      <c r="E98" s="34"/>
      <c r="F98" s="34"/>
      <c r="G98" s="34"/>
      <c r="H98" s="34"/>
      <c r="I98" s="34"/>
      <c r="J98" s="34"/>
      <c r="K98" s="34"/>
      <c r="L98" s="34"/>
      <c r="M98" s="34"/>
      <c r="N98" s="34"/>
    </row>
    <row r="99" spans="1:14" ht="13.15" x14ac:dyDescent="0.4">
      <c r="A99" s="73" t="s">
        <v>157</v>
      </c>
      <c r="B99" s="71">
        <f>B98/B100</f>
        <v>3.3333333333333333E-2</v>
      </c>
      <c r="C99" s="71">
        <f t="shared" ref="C99:D99" si="87">C98/C100</f>
        <v>3.6363636363636362E-2</v>
      </c>
      <c r="D99" s="74">
        <f t="shared" si="87"/>
        <v>3.4375000000000003E-2</v>
      </c>
      <c r="E99" s="34"/>
      <c r="F99" s="34"/>
      <c r="G99" s="34"/>
      <c r="H99" s="34"/>
      <c r="I99" s="34"/>
      <c r="J99" s="34"/>
      <c r="K99" s="34"/>
      <c r="L99" s="34"/>
      <c r="M99" s="34"/>
      <c r="N99" s="34"/>
    </row>
    <row r="100" spans="1:14" ht="13.15" x14ac:dyDescent="0.4">
      <c r="A100" s="24" t="s">
        <v>155</v>
      </c>
      <c r="B100" s="34">
        <v>210</v>
      </c>
      <c r="C100" s="34">
        <v>110</v>
      </c>
      <c r="D100" s="39">
        <v>320</v>
      </c>
      <c r="E100" s="34"/>
      <c r="F100" s="34"/>
      <c r="G100" s="34"/>
      <c r="H100" s="34"/>
      <c r="I100" s="34"/>
      <c r="J100" s="34"/>
      <c r="K100" s="34"/>
      <c r="L100" s="34"/>
      <c r="M100" s="34"/>
      <c r="N100" s="34"/>
    </row>
    <row r="101" spans="1:14" ht="13.5" thickBot="1" x14ac:dyDescent="0.45">
      <c r="A101" s="25" t="s">
        <v>150</v>
      </c>
      <c r="B101" s="35">
        <f>SUM(B97+B99)</f>
        <v>1</v>
      </c>
      <c r="C101" s="35">
        <f t="shared" ref="C101:D101" si="88">SUM(C97+C99)</f>
        <v>1</v>
      </c>
      <c r="D101" s="36">
        <f t="shared" si="88"/>
        <v>1</v>
      </c>
      <c r="E101" s="34"/>
      <c r="F101" s="34"/>
      <c r="G101" s="34"/>
      <c r="H101" s="34"/>
      <c r="I101" s="34"/>
      <c r="J101" s="34"/>
      <c r="K101" s="34"/>
      <c r="L101" s="34"/>
      <c r="M101" s="34"/>
      <c r="N101" s="34"/>
    </row>
    <row r="102" spans="1:14" x14ac:dyDescent="0.35">
      <c r="A102" s="34"/>
      <c r="B102" s="34"/>
      <c r="C102" s="34"/>
      <c r="D102" s="34"/>
      <c r="E102" s="34"/>
      <c r="F102" s="34"/>
      <c r="G102" s="34"/>
      <c r="H102" s="34"/>
      <c r="I102" s="34"/>
      <c r="J102" s="34"/>
      <c r="K102" s="34"/>
      <c r="L102" s="34"/>
      <c r="M102" s="34"/>
      <c r="N102" s="34"/>
    </row>
    <row r="103" spans="1:14" x14ac:dyDescent="0.35">
      <c r="A103" s="34"/>
      <c r="B103" s="34"/>
      <c r="C103" s="34"/>
      <c r="D103" s="34"/>
      <c r="E103" s="34"/>
      <c r="F103" s="34"/>
      <c r="G103" s="34"/>
      <c r="H103" s="34"/>
      <c r="I103" s="34"/>
      <c r="J103" s="34"/>
      <c r="K103" s="34"/>
      <c r="L103" s="34"/>
      <c r="M103" s="34"/>
      <c r="N103" s="34"/>
    </row>
    <row r="104" spans="1:14" x14ac:dyDescent="0.35">
      <c r="A104" s="34"/>
      <c r="B104" s="34"/>
      <c r="C104" s="34"/>
      <c r="D104" s="34"/>
      <c r="E104" s="34"/>
      <c r="F104" s="34"/>
      <c r="G104" s="34"/>
      <c r="H104" s="34"/>
      <c r="I104" s="34"/>
      <c r="J104" s="34"/>
      <c r="K104" s="34"/>
      <c r="L104" s="34"/>
      <c r="M104" s="34"/>
      <c r="N104" s="34"/>
    </row>
    <row r="105" spans="1:14" x14ac:dyDescent="0.35">
      <c r="A105" s="34"/>
      <c r="B105" s="34"/>
      <c r="C105" s="34"/>
      <c r="D105" s="34"/>
      <c r="E105" s="34"/>
      <c r="F105" s="34"/>
      <c r="G105" s="34"/>
      <c r="H105" s="34"/>
      <c r="I105" s="34"/>
      <c r="J105" s="34"/>
      <c r="K105" s="34"/>
      <c r="L105" s="34"/>
      <c r="M105" s="34"/>
      <c r="N105" s="34"/>
    </row>
    <row r="106" spans="1:14" x14ac:dyDescent="0.35">
      <c r="A106" s="34"/>
      <c r="B106" s="34"/>
      <c r="C106" s="34"/>
      <c r="D106" s="34"/>
      <c r="E106" s="34"/>
      <c r="F106" s="34"/>
      <c r="G106" s="34"/>
      <c r="H106" s="34"/>
      <c r="I106" s="34"/>
      <c r="J106" s="34"/>
      <c r="K106" s="34"/>
      <c r="L106" s="34"/>
      <c r="M106" s="34"/>
      <c r="N106" s="34"/>
    </row>
    <row r="107" spans="1:14" x14ac:dyDescent="0.35">
      <c r="A107" s="34"/>
      <c r="B107" s="34"/>
      <c r="C107" s="34"/>
      <c r="D107" s="34"/>
      <c r="E107" s="34"/>
      <c r="F107" s="34"/>
      <c r="G107" s="34"/>
      <c r="H107" s="34"/>
      <c r="I107" s="34"/>
      <c r="J107" s="34"/>
      <c r="K107" s="34"/>
      <c r="L107" s="34"/>
      <c r="M107" s="34"/>
      <c r="N107" s="34"/>
    </row>
    <row r="108" spans="1:14" x14ac:dyDescent="0.35">
      <c r="A108" s="34"/>
      <c r="B108" s="34"/>
      <c r="C108" s="34"/>
      <c r="D108" s="34"/>
      <c r="E108" s="34"/>
      <c r="F108" s="34"/>
      <c r="G108" s="34"/>
      <c r="H108" s="34"/>
      <c r="I108" s="34"/>
      <c r="J108" s="34"/>
      <c r="K108" s="34"/>
      <c r="L108" s="34"/>
      <c r="M108" s="34"/>
      <c r="N108" s="34"/>
    </row>
    <row r="109" spans="1:14" x14ac:dyDescent="0.35">
      <c r="A109" s="34"/>
      <c r="B109" s="34"/>
      <c r="C109" s="34"/>
      <c r="D109" s="34"/>
      <c r="E109" s="34"/>
      <c r="F109" s="34"/>
      <c r="G109" s="34"/>
      <c r="H109" s="34"/>
      <c r="I109" s="34"/>
      <c r="J109" s="34"/>
      <c r="K109" s="34"/>
      <c r="L109" s="34"/>
      <c r="M109" s="34"/>
      <c r="N109" s="34"/>
    </row>
    <row r="110" spans="1:14" x14ac:dyDescent="0.35">
      <c r="A110" s="34"/>
      <c r="B110" s="34"/>
      <c r="C110" s="34"/>
      <c r="D110" s="34"/>
      <c r="E110" s="34"/>
      <c r="F110" s="34"/>
      <c r="G110" s="34"/>
      <c r="H110" s="34"/>
      <c r="I110" s="34"/>
      <c r="J110" s="34"/>
      <c r="K110" s="34"/>
      <c r="L110" s="34"/>
      <c r="M110" s="34"/>
      <c r="N110" s="34"/>
    </row>
    <row r="111" spans="1:14" x14ac:dyDescent="0.35">
      <c r="A111" s="34"/>
      <c r="B111" s="34"/>
      <c r="C111" s="34"/>
      <c r="D111" s="34"/>
      <c r="E111" s="34"/>
      <c r="F111" s="34"/>
      <c r="G111" s="34"/>
      <c r="H111" s="34"/>
      <c r="I111" s="34"/>
      <c r="J111" s="34"/>
      <c r="K111" s="34"/>
      <c r="L111" s="34"/>
      <c r="M111" s="34"/>
      <c r="N111" s="34"/>
    </row>
    <row r="112" spans="1:14" x14ac:dyDescent="0.35">
      <c r="A112" s="34"/>
      <c r="B112" s="34"/>
      <c r="C112" s="34"/>
      <c r="D112" s="34"/>
      <c r="E112" s="34"/>
      <c r="F112" s="34"/>
      <c r="G112" s="34"/>
      <c r="H112" s="34"/>
      <c r="I112" s="34"/>
      <c r="J112" s="34"/>
      <c r="K112" s="34"/>
      <c r="L112" s="34"/>
      <c r="M112" s="34"/>
      <c r="N112" s="34"/>
    </row>
    <row r="113" spans="1:14" x14ac:dyDescent="0.35">
      <c r="A113" s="34"/>
      <c r="B113" s="34"/>
      <c r="C113" s="34"/>
      <c r="D113" s="34"/>
      <c r="E113" s="34"/>
      <c r="F113" s="34"/>
      <c r="G113" s="34"/>
      <c r="H113" s="34"/>
      <c r="I113" s="34"/>
      <c r="J113" s="34"/>
      <c r="K113" s="34"/>
      <c r="L113" s="34"/>
      <c r="M113" s="34"/>
      <c r="N113" s="34"/>
    </row>
    <row r="114" spans="1:14" x14ac:dyDescent="0.35">
      <c r="A114" s="34"/>
      <c r="B114" s="34"/>
      <c r="C114" s="34"/>
      <c r="D114" s="34"/>
      <c r="E114" s="34"/>
      <c r="F114" s="34"/>
      <c r="G114" s="34"/>
      <c r="H114" s="34"/>
      <c r="I114" s="34"/>
      <c r="J114" s="34"/>
      <c r="K114" s="34"/>
      <c r="L114" s="34"/>
      <c r="M114" s="34"/>
      <c r="N114" s="34"/>
    </row>
    <row r="115" spans="1:14" x14ac:dyDescent="0.35">
      <c r="A115" s="34"/>
      <c r="B115" s="34"/>
      <c r="C115" s="34"/>
      <c r="D115" s="34"/>
      <c r="E115" s="34"/>
      <c r="F115" s="34"/>
      <c r="G115" s="34"/>
      <c r="H115" s="34"/>
      <c r="I115" s="34"/>
      <c r="J115" s="34"/>
      <c r="K115" s="34"/>
      <c r="L115" s="34"/>
      <c r="M115" s="34"/>
      <c r="N115" s="34"/>
    </row>
    <row r="116" spans="1:14" x14ac:dyDescent="0.35">
      <c r="A116" s="34"/>
      <c r="B116" s="34"/>
      <c r="C116" s="34"/>
      <c r="D116" s="34"/>
      <c r="E116" s="34"/>
      <c r="F116" s="34"/>
      <c r="G116" s="34"/>
      <c r="H116" s="34"/>
      <c r="I116" s="34"/>
      <c r="J116" s="34"/>
      <c r="K116" s="34"/>
      <c r="L116" s="34"/>
      <c r="M116" s="34"/>
      <c r="N116" s="34"/>
    </row>
    <row r="117" spans="1:14" x14ac:dyDescent="0.35">
      <c r="A117" s="34"/>
      <c r="B117" s="34"/>
      <c r="C117" s="34"/>
      <c r="D117" s="34"/>
      <c r="E117" s="34"/>
      <c r="F117" s="34"/>
      <c r="G117" s="34"/>
      <c r="H117" s="34"/>
      <c r="I117" s="34"/>
      <c r="J117" s="34"/>
      <c r="K117" s="34"/>
      <c r="L117" s="34"/>
      <c r="M117" s="34"/>
      <c r="N117" s="34"/>
    </row>
    <row r="118" spans="1:14" x14ac:dyDescent="0.35">
      <c r="A118" s="34"/>
      <c r="B118" s="34"/>
      <c r="C118" s="34"/>
      <c r="D118" s="34"/>
      <c r="E118" s="34"/>
      <c r="F118" s="34"/>
      <c r="G118" s="34"/>
      <c r="H118" s="34"/>
      <c r="I118" s="34"/>
      <c r="J118" s="34"/>
      <c r="K118" s="34"/>
      <c r="L118" s="34"/>
      <c r="M118" s="34"/>
      <c r="N118" s="34"/>
    </row>
    <row r="119" spans="1:14" x14ac:dyDescent="0.35">
      <c r="A119" s="34"/>
      <c r="B119" s="34"/>
      <c r="C119" s="34"/>
      <c r="D119" s="34"/>
      <c r="E119" s="34"/>
      <c r="F119" s="34"/>
      <c r="G119" s="34"/>
      <c r="H119" s="34"/>
      <c r="I119" s="34"/>
      <c r="J119" s="34"/>
      <c r="K119" s="34"/>
      <c r="L119" s="34"/>
      <c r="M119" s="34"/>
      <c r="N119" s="34"/>
    </row>
  </sheetData>
  <hyperlinks>
    <hyperlink ref="N1" location="'Contents and notes'!A1" display="Contents page" xr:uid="{5C5EE747-B98C-45DE-A5F3-D80509069F2D}"/>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6E01E-23CC-4F58-9B95-9D32BC34AC63}">
  <dimension ref="A1:N48"/>
  <sheetViews>
    <sheetView workbookViewId="0">
      <selection activeCell="A24" sqref="A24"/>
    </sheetView>
  </sheetViews>
  <sheetFormatPr defaultColWidth="8.796875" defaultRowHeight="12.75" x14ac:dyDescent="0.35"/>
  <cols>
    <col min="1" max="1" width="13.53125" style="34" customWidth="1"/>
    <col min="2" max="4" width="11.796875" style="34" customWidth="1"/>
    <col min="5" max="5" width="8.796875" style="34"/>
    <col min="6" max="9" width="11.796875" style="34" customWidth="1"/>
    <col min="10" max="10" width="8.796875" style="34"/>
    <col min="11" max="14" width="11.796875" style="34" customWidth="1"/>
    <col min="15" max="16384" width="8.796875" style="34"/>
  </cols>
  <sheetData>
    <row r="1" spans="1:14" ht="14.2" customHeight="1" x14ac:dyDescent="0.4">
      <c r="A1" s="148" t="s">
        <v>332</v>
      </c>
      <c r="C1" s="38"/>
      <c r="D1" s="38"/>
      <c r="N1" s="159" t="s">
        <v>327</v>
      </c>
    </row>
    <row r="2" spans="1:14" ht="14.2" customHeight="1" thickBot="1" x14ac:dyDescent="0.4">
      <c r="A2" s="105"/>
      <c r="B2" s="38"/>
      <c r="C2" s="38"/>
      <c r="D2" s="38"/>
    </row>
    <row r="3" spans="1:14" ht="65.650000000000006" x14ac:dyDescent="0.4">
      <c r="A3" s="206" t="s">
        <v>51</v>
      </c>
      <c r="B3" s="201"/>
      <c r="C3" s="201"/>
      <c r="D3" s="202"/>
      <c r="F3" s="213" t="s">
        <v>53</v>
      </c>
      <c r="G3" s="203"/>
      <c r="H3" s="203"/>
      <c r="I3" s="204"/>
      <c r="K3" s="212" t="s">
        <v>54</v>
      </c>
      <c r="L3" s="44"/>
      <c r="M3" s="44"/>
      <c r="N3" s="45"/>
    </row>
    <row r="4" spans="1:14" ht="13.15" thickBot="1" x14ac:dyDescent="0.4">
      <c r="A4" s="28"/>
      <c r="B4" s="59" t="s">
        <v>1</v>
      </c>
      <c r="C4" s="59" t="s">
        <v>2</v>
      </c>
      <c r="D4" s="60" t="s">
        <v>3</v>
      </c>
      <c r="F4" s="41"/>
      <c r="G4" s="101" t="s">
        <v>1</v>
      </c>
      <c r="H4" s="101" t="s">
        <v>2</v>
      </c>
      <c r="I4" s="102" t="s">
        <v>3</v>
      </c>
      <c r="K4" s="41"/>
      <c r="L4" s="101" t="s">
        <v>1</v>
      </c>
      <c r="M4" s="101" t="s">
        <v>2</v>
      </c>
      <c r="N4" s="102" t="s">
        <v>3</v>
      </c>
    </row>
    <row r="5" spans="1:14" ht="13.15" x14ac:dyDescent="0.4">
      <c r="A5" s="23" t="s">
        <v>225</v>
      </c>
      <c r="B5" s="32">
        <v>237</v>
      </c>
      <c r="C5" s="32">
        <v>114</v>
      </c>
      <c r="D5" s="72">
        <v>351</v>
      </c>
      <c r="F5" s="23" t="s">
        <v>225</v>
      </c>
      <c r="G5" s="32">
        <v>233</v>
      </c>
      <c r="H5" s="32">
        <v>108</v>
      </c>
      <c r="I5" s="72">
        <v>341</v>
      </c>
      <c r="K5" s="23" t="s">
        <v>159</v>
      </c>
      <c r="L5" s="32">
        <v>233</v>
      </c>
      <c r="M5" s="32">
        <v>111</v>
      </c>
      <c r="N5" s="72">
        <v>344</v>
      </c>
    </row>
    <row r="6" spans="1:14" ht="13.15" x14ac:dyDescent="0.4">
      <c r="A6" s="73" t="s">
        <v>146</v>
      </c>
      <c r="B6" s="71">
        <f>B5/B9</f>
        <v>0.88432835820895528</v>
      </c>
      <c r="C6" s="71">
        <f t="shared" ref="C6:D6" si="0">C5/C9</f>
        <v>0.94214876033057848</v>
      </c>
      <c r="D6" s="74">
        <f t="shared" si="0"/>
        <v>0.90231362467866327</v>
      </c>
      <c r="F6" s="73" t="s">
        <v>146</v>
      </c>
      <c r="G6" s="71">
        <f>G5/G9</f>
        <v>0.95491803278688525</v>
      </c>
      <c r="H6" s="71">
        <f t="shared" ref="H6" si="1">H5/H9</f>
        <v>0.95575221238938057</v>
      </c>
      <c r="I6" s="74">
        <f t="shared" ref="I6" si="2">I5/I9</f>
        <v>0.9551820728291317</v>
      </c>
      <c r="K6" s="73" t="s">
        <v>160</v>
      </c>
      <c r="L6" s="71">
        <f>L5/L9</f>
        <v>0.97083333333333333</v>
      </c>
      <c r="M6" s="71">
        <f t="shared" ref="M6:N6" si="3">M5/M9</f>
        <v>0.9910714285714286</v>
      </c>
      <c r="N6" s="74">
        <f t="shared" si="3"/>
        <v>0.97727272727272729</v>
      </c>
    </row>
    <row r="7" spans="1:14" ht="13.15" x14ac:dyDescent="0.4">
      <c r="A7" s="24" t="s">
        <v>162</v>
      </c>
      <c r="B7" s="34">
        <v>31</v>
      </c>
      <c r="C7" s="34">
        <v>7</v>
      </c>
      <c r="D7" s="39">
        <v>38</v>
      </c>
      <c r="F7" s="24" t="s">
        <v>162</v>
      </c>
      <c r="G7" s="34">
        <v>11</v>
      </c>
      <c r="H7" s="34">
        <v>5</v>
      </c>
      <c r="I7" s="39">
        <v>16</v>
      </c>
      <c r="K7" s="24" t="s">
        <v>156</v>
      </c>
      <c r="L7" s="34">
        <v>7</v>
      </c>
      <c r="M7" s="34">
        <v>1</v>
      </c>
      <c r="N7" s="39">
        <v>8</v>
      </c>
    </row>
    <row r="8" spans="1:14" ht="13.15" x14ac:dyDescent="0.4">
      <c r="A8" s="73" t="s">
        <v>163</v>
      </c>
      <c r="B8" s="71">
        <f>B7/B9</f>
        <v>0.11567164179104478</v>
      </c>
      <c r="C8" s="71">
        <f t="shared" ref="C8:D8" si="4">C7/C9</f>
        <v>5.7851239669421489E-2</v>
      </c>
      <c r="D8" s="74">
        <f t="shared" si="4"/>
        <v>9.7686375321336755E-2</v>
      </c>
      <c r="F8" s="73" t="s">
        <v>163</v>
      </c>
      <c r="G8" s="71">
        <f>G7/G9</f>
        <v>4.5081967213114756E-2</v>
      </c>
      <c r="H8" s="71">
        <f t="shared" ref="H8" si="5">H7/H9</f>
        <v>4.4247787610619468E-2</v>
      </c>
      <c r="I8" s="74">
        <f t="shared" ref="I8" si="6">I7/I9</f>
        <v>4.4817927170868348E-2</v>
      </c>
      <c r="K8" s="73" t="s">
        <v>157</v>
      </c>
      <c r="L8" s="71">
        <f>L7/L9</f>
        <v>2.9166666666666667E-2</v>
      </c>
      <c r="M8" s="71">
        <f t="shared" ref="M8:N8" si="7">M7/M9</f>
        <v>8.9285714285714281E-3</v>
      </c>
      <c r="N8" s="74">
        <f t="shared" si="7"/>
        <v>2.2727272727272728E-2</v>
      </c>
    </row>
    <row r="9" spans="1:14" ht="13.15" x14ac:dyDescent="0.4">
      <c r="A9" s="24" t="s">
        <v>155</v>
      </c>
      <c r="B9" s="34">
        <v>268</v>
      </c>
      <c r="C9" s="34">
        <v>121</v>
      </c>
      <c r="D9" s="39">
        <v>389</v>
      </c>
      <c r="F9" s="24" t="s">
        <v>155</v>
      </c>
      <c r="G9" s="34">
        <v>244</v>
      </c>
      <c r="H9" s="34">
        <v>113</v>
      </c>
      <c r="I9" s="39">
        <v>357</v>
      </c>
      <c r="K9" s="24" t="s">
        <v>155</v>
      </c>
      <c r="L9" s="34">
        <v>240</v>
      </c>
      <c r="M9" s="34">
        <v>112</v>
      </c>
      <c r="N9" s="39">
        <v>352</v>
      </c>
    </row>
    <row r="10" spans="1:14" ht="13.5" thickBot="1" x14ac:dyDescent="0.45">
      <c r="A10" s="25" t="s">
        <v>150</v>
      </c>
      <c r="B10" s="35">
        <f>SUM(B6+B8)</f>
        <v>1</v>
      </c>
      <c r="C10" s="35">
        <f t="shared" ref="C10:D10" si="8">SUM(C6+C8)</f>
        <v>1</v>
      </c>
      <c r="D10" s="36">
        <f t="shared" si="8"/>
        <v>1</v>
      </c>
      <c r="F10" s="25" t="s">
        <v>150</v>
      </c>
      <c r="G10" s="35">
        <f>SUM(G6+G8)</f>
        <v>1</v>
      </c>
      <c r="H10" s="35">
        <f t="shared" ref="H10:I10" si="9">SUM(H6+H8)</f>
        <v>1</v>
      </c>
      <c r="I10" s="36">
        <f t="shared" si="9"/>
        <v>1</v>
      </c>
      <c r="K10" s="25" t="s">
        <v>150</v>
      </c>
      <c r="L10" s="35">
        <f>SUM(L6+L8)</f>
        <v>1</v>
      </c>
      <c r="M10" s="35">
        <f t="shared" ref="M10:N10" si="10">SUM(M6+M8)</f>
        <v>1</v>
      </c>
      <c r="N10" s="36">
        <f t="shared" si="10"/>
        <v>1</v>
      </c>
    </row>
    <row r="11" spans="1:14" ht="13.15" thickBot="1" x14ac:dyDescent="0.4"/>
    <row r="12" spans="1:14" ht="26.25" x14ac:dyDescent="0.4">
      <c r="A12" s="210" t="s">
        <v>102</v>
      </c>
      <c r="B12" s="198"/>
      <c r="C12" s="198"/>
      <c r="D12" s="199"/>
      <c r="F12" s="205" t="s">
        <v>103</v>
      </c>
      <c r="G12" s="77"/>
      <c r="H12" s="77"/>
      <c r="I12" s="78"/>
      <c r="K12" s="205" t="s">
        <v>104</v>
      </c>
      <c r="L12" s="77"/>
      <c r="M12" s="77"/>
      <c r="N12" s="78"/>
    </row>
    <row r="13" spans="1:14" ht="13.15" thickBot="1" x14ac:dyDescent="0.4">
      <c r="A13" s="28"/>
      <c r="B13" s="59" t="s">
        <v>1</v>
      </c>
      <c r="C13" s="59" t="s">
        <v>2</v>
      </c>
      <c r="D13" s="60" t="s">
        <v>3</v>
      </c>
      <c r="F13" s="28"/>
      <c r="G13" s="59" t="s">
        <v>1</v>
      </c>
      <c r="H13" s="59" t="s">
        <v>2</v>
      </c>
      <c r="I13" s="60" t="s">
        <v>3</v>
      </c>
      <c r="K13" s="40"/>
      <c r="L13" s="101" t="s">
        <v>1</v>
      </c>
      <c r="M13" s="101" t="s">
        <v>2</v>
      </c>
      <c r="N13" s="102" t="s">
        <v>3</v>
      </c>
    </row>
    <row r="14" spans="1:14" ht="13.15" x14ac:dyDescent="0.4">
      <c r="A14" s="75" t="s">
        <v>317</v>
      </c>
      <c r="B14" s="151">
        <v>74</v>
      </c>
      <c r="C14" s="151">
        <v>21</v>
      </c>
      <c r="D14" s="152">
        <v>95</v>
      </c>
      <c r="F14" s="23" t="s">
        <v>225</v>
      </c>
      <c r="G14" s="32">
        <v>193</v>
      </c>
      <c r="H14" s="32">
        <v>94</v>
      </c>
      <c r="I14" s="72">
        <v>287</v>
      </c>
      <c r="K14" s="23" t="s">
        <v>225</v>
      </c>
      <c r="L14" s="32">
        <v>216</v>
      </c>
      <c r="M14" s="32">
        <v>98</v>
      </c>
      <c r="N14" s="72">
        <v>314</v>
      </c>
    </row>
    <row r="15" spans="1:14" ht="13.15" x14ac:dyDescent="0.4">
      <c r="A15" s="73" t="s">
        <v>318</v>
      </c>
      <c r="B15" s="127">
        <f>B14/$B$24</f>
        <v>0.35748792270531399</v>
      </c>
      <c r="C15" s="71">
        <f>C14/$C$24</f>
        <v>0.31343283582089554</v>
      </c>
      <c r="D15" s="74">
        <f>D14/$D$24</f>
        <v>0.34671532846715331</v>
      </c>
      <c r="F15" s="73" t="s">
        <v>146</v>
      </c>
      <c r="G15" s="71">
        <f>G14/G18</f>
        <v>0.94607843137254899</v>
      </c>
      <c r="H15" s="71">
        <f t="shared" ref="H15" si="11">H14/H18</f>
        <v>0.9494949494949495</v>
      </c>
      <c r="I15" s="74">
        <f t="shared" ref="I15" si="12">I14/I18</f>
        <v>0.94719471947194722</v>
      </c>
      <c r="K15" s="73" t="s">
        <v>146</v>
      </c>
      <c r="L15" s="71">
        <f>L14/L18</f>
        <v>0.94323144104803491</v>
      </c>
      <c r="M15" s="71">
        <f t="shared" ref="M15" si="13">M14/M18</f>
        <v>0.96078431372549022</v>
      </c>
      <c r="N15" s="74">
        <f t="shared" ref="N15" si="14">N14/N18</f>
        <v>0.94864048338368578</v>
      </c>
    </row>
    <row r="16" spans="1:14" ht="13.15" x14ac:dyDescent="0.4">
      <c r="A16" s="75" t="s">
        <v>319</v>
      </c>
      <c r="B16" s="151">
        <v>68</v>
      </c>
      <c r="C16" s="151">
        <v>12</v>
      </c>
      <c r="D16" s="152">
        <v>80</v>
      </c>
      <c r="F16" s="24" t="s">
        <v>226</v>
      </c>
      <c r="G16" s="34">
        <v>11</v>
      </c>
      <c r="H16" s="34">
        <v>5</v>
      </c>
      <c r="I16" s="39">
        <v>16</v>
      </c>
      <c r="K16" s="24" t="s">
        <v>226</v>
      </c>
      <c r="L16" s="34">
        <v>13</v>
      </c>
      <c r="M16" s="34">
        <v>4</v>
      </c>
      <c r="N16" s="39">
        <v>17</v>
      </c>
    </row>
    <row r="17" spans="1:14" ht="13.15" x14ac:dyDescent="0.4">
      <c r="A17" s="73" t="s">
        <v>320</v>
      </c>
      <c r="B17" s="127">
        <f>B16/$B$24</f>
        <v>0.32850241545893721</v>
      </c>
      <c r="C17" s="71">
        <f>C16/$C$24</f>
        <v>0.17910447761194029</v>
      </c>
      <c r="D17" s="74">
        <f>D16/$D$24</f>
        <v>0.29197080291970801</v>
      </c>
      <c r="F17" s="73" t="s">
        <v>148</v>
      </c>
      <c r="G17" s="71">
        <f>G16/G18</f>
        <v>5.3921568627450983E-2</v>
      </c>
      <c r="H17" s="71">
        <f t="shared" ref="H17" si="15">H16/H18</f>
        <v>5.0505050505050504E-2</v>
      </c>
      <c r="I17" s="74">
        <f t="shared" ref="I17" si="16">I16/I18</f>
        <v>5.2805280528052806E-2</v>
      </c>
      <c r="K17" s="73" t="s">
        <v>148</v>
      </c>
      <c r="L17" s="71">
        <f>L16/L18</f>
        <v>5.6768558951965066E-2</v>
      </c>
      <c r="M17" s="71">
        <f t="shared" ref="M17" si="17">M16/M18</f>
        <v>3.9215686274509803E-2</v>
      </c>
      <c r="N17" s="74">
        <f t="shared" ref="N17" si="18">N16/N18</f>
        <v>5.1359516616314202E-2</v>
      </c>
    </row>
    <row r="18" spans="1:14" ht="13.15" x14ac:dyDescent="0.4">
      <c r="A18" s="75" t="s">
        <v>321</v>
      </c>
      <c r="B18" s="151">
        <v>81</v>
      </c>
      <c r="C18" s="151">
        <v>18</v>
      </c>
      <c r="D18" s="152">
        <v>99</v>
      </c>
      <c r="F18" s="24" t="s">
        <v>155</v>
      </c>
      <c r="G18" s="34">
        <v>204</v>
      </c>
      <c r="H18" s="34">
        <v>99</v>
      </c>
      <c r="I18" s="39">
        <v>303</v>
      </c>
      <c r="K18" s="24" t="s">
        <v>155</v>
      </c>
      <c r="L18" s="34">
        <v>229</v>
      </c>
      <c r="M18" s="34">
        <v>102</v>
      </c>
      <c r="N18" s="39">
        <v>331</v>
      </c>
    </row>
    <row r="19" spans="1:14" ht="13.5" thickBot="1" x14ac:dyDescent="0.45">
      <c r="A19" s="73" t="s">
        <v>322</v>
      </c>
      <c r="B19" s="127">
        <f>B18/$B$24</f>
        <v>0.39130434782608697</v>
      </c>
      <c r="C19" s="71">
        <f>C18/$C$24</f>
        <v>0.26865671641791045</v>
      </c>
      <c r="D19" s="74">
        <f>D18/$D$24</f>
        <v>0.36131386861313869</v>
      </c>
      <c r="F19" s="25" t="s">
        <v>150</v>
      </c>
      <c r="G19" s="35">
        <f>SUM(G15+G17)</f>
        <v>1</v>
      </c>
      <c r="H19" s="35">
        <f t="shared" ref="H19:I19" si="19">SUM(H15+H17)</f>
        <v>1</v>
      </c>
      <c r="I19" s="36">
        <f t="shared" si="19"/>
        <v>1</v>
      </c>
      <c r="K19" s="25" t="s">
        <v>150</v>
      </c>
      <c r="L19" s="35">
        <f>SUM(L15+L17)</f>
        <v>1</v>
      </c>
      <c r="M19" s="35">
        <f t="shared" ref="M19:N19" si="20">SUM(M15+M17)</f>
        <v>1</v>
      </c>
      <c r="N19" s="36">
        <f t="shared" si="20"/>
        <v>1</v>
      </c>
    </row>
    <row r="20" spans="1:14" ht="13.15" x14ac:dyDescent="0.4">
      <c r="A20" s="75" t="s">
        <v>323</v>
      </c>
      <c r="B20" s="151">
        <v>67</v>
      </c>
      <c r="C20" s="151">
        <v>12</v>
      </c>
      <c r="D20" s="152">
        <v>79</v>
      </c>
    </row>
    <row r="21" spans="1:14" ht="13.15" x14ac:dyDescent="0.4">
      <c r="A21" s="73" t="s">
        <v>324</v>
      </c>
      <c r="B21" s="127">
        <f>B20/$B$24</f>
        <v>0.32367149758454106</v>
      </c>
      <c r="C21" s="71">
        <f>C20/$C$24</f>
        <v>0.17910447761194029</v>
      </c>
      <c r="D21" s="74">
        <f>D20/$D$24</f>
        <v>0.28832116788321166</v>
      </c>
    </row>
    <row r="22" spans="1:14" ht="13.15" x14ac:dyDescent="0.4">
      <c r="A22" s="75" t="s">
        <v>254</v>
      </c>
      <c r="B22" s="70">
        <v>164</v>
      </c>
      <c r="C22" s="70">
        <v>42</v>
      </c>
      <c r="D22" s="76">
        <v>206</v>
      </c>
    </row>
    <row r="23" spans="1:14" ht="13.15" x14ac:dyDescent="0.4">
      <c r="A23" s="73" t="s">
        <v>256</v>
      </c>
      <c r="B23" s="127">
        <f>B22/$B$24</f>
        <v>0.79227053140096615</v>
      </c>
      <c r="C23" s="71">
        <f>C22/$C$24</f>
        <v>0.62686567164179108</v>
      </c>
      <c r="D23" s="74">
        <f>D22/$D$24</f>
        <v>0.75182481751824815</v>
      </c>
    </row>
    <row r="24" spans="1:14" ht="39.75" thickBot="1" x14ac:dyDescent="0.45">
      <c r="A24" s="88" t="s">
        <v>25</v>
      </c>
      <c r="B24" s="153">
        <v>207</v>
      </c>
      <c r="C24" s="153">
        <v>67</v>
      </c>
      <c r="D24" s="154">
        <v>274</v>
      </c>
    </row>
    <row r="25" spans="1:14" ht="13.15" thickBot="1" x14ac:dyDescent="0.4"/>
    <row r="26" spans="1:14" ht="65.650000000000006" x14ac:dyDescent="0.35">
      <c r="A26" s="212" t="s">
        <v>105</v>
      </c>
      <c r="B26" s="77"/>
      <c r="C26" s="77"/>
      <c r="D26" s="78"/>
      <c r="F26" s="212" t="s">
        <v>106</v>
      </c>
      <c r="G26" s="208"/>
      <c r="H26" s="208"/>
      <c r="I26" s="209"/>
      <c r="K26" s="212" t="s">
        <v>107</v>
      </c>
      <c r="L26" s="77"/>
      <c r="M26" s="77"/>
      <c r="N26" s="78"/>
    </row>
    <row r="27" spans="1:14" ht="13.15" thickBot="1" x14ac:dyDescent="0.4">
      <c r="A27" s="40"/>
      <c r="B27" s="101" t="s">
        <v>1</v>
      </c>
      <c r="C27" s="101" t="s">
        <v>2</v>
      </c>
      <c r="D27" s="102" t="s">
        <v>3</v>
      </c>
      <c r="F27" s="28"/>
      <c r="G27" s="59" t="s">
        <v>1</v>
      </c>
      <c r="H27" s="59" t="s">
        <v>2</v>
      </c>
      <c r="I27" s="60" t="s">
        <v>3</v>
      </c>
      <c r="K27" s="40"/>
      <c r="L27" s="101" t="s">
        <v>1</v>
      </c>
      <c r="M27" s="101" t="s">
        <v>2</v>
      </c>
      <c r="N27" s="102" t="s">
        <v>3</v>
      </c>
    </row>
    <row r="28" spans="1:14" ht="13.5" thickBot="1" x14ac:dyDescent="0.45">
      <c r="A28" s="23" t="s">
        <v>159</v>
      </c>
      <c r="B28" s="32">
        <v>216</v>
      </c>
      <c r="C28" s="32">
        <v>96</v>
      </c>
      <c r="D28" s="72">
        <v>312</v>
      </c>
      <c r="F28" s="25" t="s">
        <v>39</v>
      </c>
      <c r="G28" s="30"/>
      <c r="H28" s="30"/>
      <c r="I28" s="31"/>
      <c r="K28" s="23" t="s">
        <v>156</v>
      </c>
      <c r="L28" s="32">
        <v>25</v>
      </c>
      <c r="M28" s="32">
        <v>8</v>
      </c>
      <c r="N28" s="72">
        <v>33</v>
      </c>
    </row>
    <row r="29" spans="1:14" ht="13.15" x14ac:dyDescent="0.4">
      <c r="A29" s="24" t="s">
        <v>160</v>
      </c>
      <c r="B29" s="133">
        <f>B28/B32</f>
        <v>0.86399999999999999</v>
      </c>
      <c r="C29" s="133">
        <f t="shared" ref="C29:D29" si="21">C28/C32</f>
        <v>0.86486486486486491</v>
      </c>
      <c r="D29" s="150">
        <f t="shared" si="21"/>
        <v>0.8642659279778393</v>
      </c>
      <c r="F29" s="33"/>
      <c r="K29" s="73" t="s">
        <v>157</v>
      </c>
      <c r="L29" s="71">
        <f>L28/L32</f>
        <v>0.125</v>
      </c>
      <c r="M29" s="71">
        <f t="shared" ref="M29:N29" si="22">M28/M32</f>
        <v>0.13793103448275862</v>
      </c>
      <c r="N29" s="74">
        <f t="shared" si="22"/>
        <v>0.12790697674418605</v>
      </c>
    </row>
    <row r="30" spans="1:14" ht="13.15" x14ac:dyDescent="0.4">
      <c r="A30" s="75" t="s">
        <v>156</v>
      </c>
      <c r="B30" s="70">
        <v>34</v>
      </c>
      <c r="C30" s="70">
        <v>15</v>
      </c>
      <c r="D30" s="76">
        <v>49</v>
      </c>
      <c r="K30" s="24" t="s">
        <v>174</v>
      </c>
      <c r="L30" s="34">
        <v>175</v>
      </c>
      <c r="M30" s="34">
        <v>50</v>
      </c>
      <c r="N30" s="39">
        <v>225</v>
      </c>
    </row>
    <row r="31" spans="1:14" ht="13.15" x14ac:dyDescent="0.4">
      <c r="A31" s="73" t="s">
        <v>157</v>
      </c>
      <c r="B31" s="71">
        <f>B30/B32</f>
        <v>0.13600000000000001</v>
      </c>
      <c r="C31" s="71">
        <f t="shared" ref="C31" si="23">C30/C32</f>
        <v>0.13513513513513514</v>
      </c>
      <c r="D31" s="74">
        <f t="shared" ref="D31" si="24">D30/D32</f>
        <v>0.13573407202216067</v>
      </c>
      <c r="F31" s="33"/>
      <c r="K31" s="73" t="s">
        <v>175</v>
      </c>
      <c r="L31" s="71">
        <f>L30/L32</f>
        <v>0.875</v>
      </c>
      <c r="M31" s="71">
        <f t="shared" ref="M31:N31" si="25">M30/M32</f>
        <v>0.86206896551724133</v>
      </c>
      <c r="N31" s="74">
        <f t="shared" si="25"/>
        <v>0.87209302325581395</v>
      </c>
    </row>
    <row r="32" spans="1:14" ht="13.15" x14ac:dyDescent="0.4">
      <c r="A32" s="24" t="s">
        <v>155</v>
      </c>
      <c r="B32" s="34">
        <v>250</v>
      </c>
      <c r="C32" s="34">
        <v>111</v>
      </c>
      <c r="D32" s="39">
        <v>361</v>
      </c>
      <c r="F32" s="33"/>
      <c r="K32" s="24" t="s">
        <v>155</v>
      </c>
      <c r="L32" s="34">
        <v>200</v>
      </c>
      <c r="M32" s="34">
        <v>58</v>
      </c>
      <c r="N32" s="39">
        <v>258</v>
      </c>
    </row>
    <row r="33" spans="1:14" ht="13.5" thickBot="1" x14ac:dyDescent="0.45">
      <c r="A33" s="25" t="s">
        <v>150</v>
      </c>
      <c r="B33" s="35">
        <f>SUM(B29+B31)</f>
        <v>1</v>
      </c>
      <c r="C33" s="35">
        <f t="shared" ref="C33:D33" si="26">SUM(C29+C31)</f>
        <v>1</v>
      </c>
      <c r="D33" s="36">
        <f t="shared" si="26"/>
        <v>1</v>
      </c>
      <c r="K33" s="25" t="s">
        <v>150</v>
      </c>
      <c r="L33" s="35">
        <f>SUM(L29+L31)</f>
        <v>1</v>
      </c>
      <c r="M33" s="35">
        <f t="shared" ref="M33:N33" si="27">SUM(M29+M31)</f>
        <v>1</v>
      </c>
      <c r="N33" s="36">
        <f t="shared" si="27"/>
        <v>1</v>
      </c>
    </row>
    <row r="34" spans="1:14" ht="13.15" thickBot="1" x14ac:dyDescent="0.4"/>
    <row r="35" spans="1:14" ht="52.5" x14ac:dyDescent="0.4">
      <c r="A35" s="212" t="s">
        <v>108</v>
      </c>
      <c r="B35" s="77"/>
      <c r="C35" s="77"/>
      <c r="D35" s="78"/>
      <c r="F35" s="206" t="s">
        <v>109</v>
      </c>
      <c r="G35" s="201"/>
      <c r="H35" s="201"/>
      <c r="I35" s="202"/>
      <c r="K35" s="206" t="s">
        <v>110</v>
      </c>
      <c r="L35" s="201"/>
      <c r="M35" s="201"/>
      <c r="N35" s="202"/>
    </row>
    <row r="36" spans="1:14" ht="13.15" thickBot="1" x14ac:dyDescent="0.4">
      <c r="A36" s="40"/>
      <c r="B36" s="101" t="s">
        <v>1</v>
      </c>
      <c r="C36" s="101" t="s">
        <v>2</v>
      </c>
      <c r="D36" s="102" t="s">
        <v>3</v>
      </c>
      <c r="F36" s="40"/>
      <c r="G36" s="101" t="s">
        <v>1</v>
      </c>
      <c r="H36" s="101" t="s">
        <v>2</v>
      </c>
      <c r="I36" s="102" t="s">
        <v>3</v>
      </c>
      <c r="K36" s="40"/>
      <c r="L36" s="101" t="s">
        <v>1</v>
      </c>
      <c r="M36" s="101" t="s">
        <v>2</v>
      </c>
      <c r="N36" s="102" t="s">
        <v>3</v>
      </c>
    </row>
    <row r="37" spans="1:14" ht="13.15" x14ac:dyDescent="0.4">
      <c r="A37" s="23" t="s">
        <v>225</v>
      </c>
      <c r="B37" s="32">
        <v>208</v>
      </c>
      <c r="C37" s="32">
        <v>98</v>
      </c>
      <c r="D37" s="72">
        <v>306</v>
      </c>
      <c r="F37" s="23" t="s">
        <v>225</v>
      </c>
      <c r="G37" s="32">
        <v>198</v>
      </c>
      <c r="H37" s="32">
        <v>106</v>
      </c>
      <c r="I37" s="72">
        <v>304</v>
      </c>
      <c r="K37" s="23" t="s">
        <v>225</v>
      </c>
      <c r="L37" s="32">
        <v>185</v>
      </c>
      <c r="M37" s="32">
        <v>89</v>
      </c>
      <c r="N37" s="72">
        <v>274</v>
      </c>
    </row>
    <row r="38" spans="1:14" ht="13.15" x14ac:dyDescent="0.4">
      <c r="A38" s="73" t="s">
        <v>146</v>
      </c>
      <c r="B38" s="71">
        <f>B37/B41</f>
        <v>0.9719626168224299</v>
      </c>
      <c r="C38" s="71">
        <f t="shared" ref="C38" si="28">C37/C41</f>
        <v>0.97029702970297027</v>
      </c>
      <c r="D38" s="74">
        <f t="shared" ref="D38" si="29">D37/D41</f>
        <v>0.97142857142857142</v>
      </c>
      <c r="F38" s="73" t="s">
        <v>146</v>
      </c>
      <c r="G38" s="71">
        <f>G37/G41</f>
        <v>0.93838862559241709</v>
      </c>
      <c r="H38" s="71">
        <f t="shared" ref="H38:I38" si="30">H37/H41</f>
        <v>0.99065420560747663</v>
      </c>
      <c r="I38" s="74">
        <f t="shared" si="30"/>
        <v>0.95597484276729561</v>
      </c>
      <c r="K38" s="73" t="s">
        <v>146</v>
      </c>
      <c r="L38" s="71">
        <f>L37/L41</f>
        <v>0.93908629441624369</v>
      </c>
      <c r="M38" s="71">
        <f t="shared" ref="M38" si="31">M37/M41</f>
        <v>0.98888888888888893</v>
      </c>
      <c r="N38" s="74">
        <f t="shared" ref="N38" si="32">N37/N41</f>
        <v>0.95470383275261328</v>
      </c>
    </row>
    <row r="39" spans="1:14" ht="13.15" x14ac:dyDescent="0.4">
      <c r="A39" s="24" t="s">
        <v>226</v>
      </c>
      <c r="B39" s="34">
        <v>6</v>
      </c>
      <c r="C39" s="34">
        <v>3</v>
      </c>
      <c r="D39" s="39">
        <v>9</v>
      </c>
      <c r="F39" s="24" t="s">
        <v>176</v>
      </c>
      <c r="G39" s="34">
        <v>13</v>
      </c>
      <c r="H39" s="34">
        <v>1</v>
      </c>
      <c r="I39" s="39">
        <v>14</v>
      </c>
      <c r="K39" s="24" t="s">
        <v>226</v>
      </c>
      <c r="L39" s="34">
        <v>12</v>
      </c>
      <c r="M39" s="34">
        <v>1</v>
      </c>
      <c r="N39" s="39">
        <v>13</v>
      </c>
    </row>
    <row r="40" spans="1:14" ht="13.15" x14ac:dyDescent="0.4">
      <c r="A40" s="73" t="s">
        <v>148</v>
      </c>
      <c r="B40" s="71">
        <f>B39/B41</f>
        <v>2.8037383177570093E-2</v>
      </c>
      <c r="C40" s="71">
        <f t="shared" ref="C40" si="33">C39/C41</f>
        <v>2.9702970297029702E-2</v>
      </c>
      <c r="D40" s="74">
        <f t="shared" ref="D40" si="34">D39/D41</f>
        <v>2.8571428571428571E-2</v>
      </c>
      <c r="F40" s="73" t="s">
        <v>177</v>
      </c>
      <c r="G40" s="71">
        <f>G39/G41</f>
        <v>6.1611374407582936E-2</v>
      </c>
      <c r="H40" s="71">
        <f t="shared" ref="H40" si="35">H39/H41</f>
        <v>9.3457943925233638E-3</v>
      </c>
      <c r="I40" s="74">
        <f t="shared" ref="I40" si="36">I39/I41</f>
        <v>4.40251572327044E-2</v>
      </c>
      <c r="K40" s="73" t="s">
        <v>148</v>
      </c>
      <c r="L40" s="71">
        <f>L39/L41</f>
        <v>6.0913705583756347E-2</v>
      </c>
      <c r="M40" s="71">
        <f t="shared" ref="M40" si="37">M39/M41</f>
        <v>1.1111111111111112E-2</v>
      </c>
      <c r="N40" s="74">
        <f t="shared" ref="N40" si="38">N39/N41</f>
        <v>4.5296167247386762E-2</v>
      </c>
    </row>
    <row r="41" spans="1:14" ht="13.15" x14ac:dyDescent="0.4">
      <c r="A41" s="24" t="s">
        <v>155</v>
      </c>
      <c r="B41" s="34">
        <v>214</v>
      </c>
      <c r="C41" s="34">
        <v>101</v>
      </c>
      <c r="D41" s="39">
        <v>315</v>
      </c>
      <c r="F41" s="24" t="s">
        <v>155</v>
      </c>
      <c r="G41" s="34">
        <v>211</v>
      </c>
      <c r="H41" s="34">
        <v>107</v>
      </c>
      <c r="I41" s="39">
        <v>318</v>
      </c>
      <c r="K41" s="24" t="s">
        <v>155</v>
      </c>
      <c r="L41" s="34">
        <v>197</v>
      </c>
      <c r="M41" s="34">
        <v>90</v>
      </c>
      <c r="N41" s="39">
        <v>287</v>
      </c>
    </row>
    <row r="42" spans="1:14" ht="13.5" thickBot="1" x14ac:dyDescent="0.45">
      <c r="A42" s="25" t="s">
        <v>150</v>
      </c>
      <c r="B42" s="35">
        <f>SUM(B38+B40)</f>
        <v>1</v>
      </c>
      <c r="C42" s="35">
        <f t="shared" ref="C42:D42" si="39">SUM(C38+C40)</f>
        <v>1</v>
      </c>
      <c r="D42" s="36">
        <f t="shared" si="39"/>
        <v>1</v>
      </c>
      <c r="F42" s="25" t="s">
        <v>150</v>
      </c>
      <c r="G42" s="35">
        <f>SUM(G38+G40)</f>
        <v>1</v>
      </c>
      <c r="H42" s="35">
        <f t="shared" ref="H42:I42" si="40">SUM(H38+H40)</f>
        <v>1</v>
      </c>
      <c r="I42" s="36">
        <f t="shared" si="40"/>
        <v>1</v>
      </c>
      <c r="K42" s="25" t="s">
        <v>150</v>
      </c>
      <c r="L42" s="35">
        <f>SUM(L38+L40)</f>
        <v>1</v>
      </c>
      <c r="M42" s="35">
        <f t="shared" ref="M42:N42" si="41">SUM(M38+M40)</f>
        <v>1</v>
      </c>
      <c r="N42" s="36">
        <f t="shared" si="41"/>
        <v>1</v>
      </c>
    </row>
    <row r="43" spans="1:14" ht="13.15" thickBot="1" x14ac:dyDescent="0.4"/>
    <row r="44" spans="1:14" ht="52.5" x14ac:dyDescent="0.4">
      <c r="A44" s="205" t="s">
        <v>111</v>
      </c>
      <c r="B44" s="103"/>
      <c r="C44" s="103"/>
      <c r="D44" s="119"/>
    </row>
    <row r="45" spans="1:14" x14ac:dyDescent="0.35">
      <c r="A45" s="28"/>
      <c r="B45" s="59" t="s">
        <v>1</v>
      </c>
      <c r="C45" s="59" t="s">
        <v>2</v>
      </c>
      <c r="D45" s="60" t="s">
        <v>3</v>
      </c>
    </row>
    <row r="46" spans="1:14" ht="13.5" thickBot="1" x14ac:dyDescent="0.45">
      <c r="A46" s="25" t="s">
        <v>39</v>
      </c>
      <c r="B46" s="30"/>
      <c r="C46" s="30"/>
      <c r="D46" s="31"/>
    </row>
    <row r="48" spans="1:14" ht="13.15" x14ac:dyDescent="0.4">
      <c r="A48" s="33"/>
    </row>
  </sheetData>
  <hyperlinks>
    <hyperlink ref="N1" location="'Contents and notes'!A1" display="Contents page" xr:uid="{7C9E7E92-10A4-49E8-98C3-0A85A327075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57D0F-D28A-4A27-A794-E7DC046F20A9}">
  <dimension ref="A1:N10"/>
  <sheetViews>
    <sheetView workbookViewId="0"/>
  </sheetViews>
  <sheetFormatPr defaultColWidth="8.796875" defaultRowHeight="12.75" x14ac:dyDescent="0.35"/>
  <cols>
    <col min="1" max="1" width="13.53125" style="34" customWidth="1"/>
    <col min="2" max="4" width="11.796875" style="34" customWidth="1"/>
    <col min="5" max="5" width="8.796875" style="34"/>
    <col min="6" max="9" width="11.796875" style="34" customWidth="1"/>
    <col min="10" max="10" width="8.796875" style="34"/>
    <col min="11" max="14" width="11.796875" style="34" customWidth="1"/>
    <col min="15" max="16384" width="8.796875" style="34"/>
  </cols>
  <sheetData>
    <row r="1" spans="1:14" ht="14.2" customHeight="1" x14ac:dyDescent="0.4">
      <c r="A1" s="148" t="s">
        <v>333</v>
      </c>
      <c r="C1" s="38"/>
      <c r="D1" s="38"/>
      <c r="N1" s="159" t="s">
        <v>327</v>
      </c>
    </row>
    <row r="2" spans="1:14" ht="14.2" customHeight="1" thickBot="1" x14ac:dyDescent="0.4">
      <c r="A2" s="105"/>
      <c r="B2" s="38"/>
      <c r="C2" s="38"/>
      <c r="D2" s="38"/>
    </row>
    <row r="3" spans="1:14" ht="65.650000000000006" x14ac:dyDescent="0.4">
      <c r="A3" s="212" t="s">
        <v>112</v>
      </c>
      <c r="B3" s="77"/>
      <c r="C3" s="77"/>
      <c r="D3" s="78"/>
      <c r="F3" s="206" t="s">
        <v>113</v>
      </c>
      <c r="G3" s="203"/>
      <c r="H3" s="203"/>
      <c r="I3" s="204"/>
      <c r="K3" s="205" t="s">
        <v>114</v>
      </c>
      <c r="L3" s="44"/>
      <c r="M3" s="44"/>
      <c r="N3" s="45"/>
    </row>
    <row r="4" spans="1:14" ht="13.15" thickBot="1" x14ac:dyDescent="0.4">
      <c r="A4" s="40"/>
      <c r="B4" s="101" t="s">
        <v>1</v>
      </c>
      <c r="C4" s="101" t="s">
        <v>2</v>
      </c>
      <c r="D4" s="102" t="s">
        <v>3</v>
      </c>
      <c r="F4" s="41"/>
      <c r="G4" s="101" t="s">
        <v>1</v>
      </c>
      <c r="H4" s="101" t="s">
        <v>2</v>
      </c>
      <c r="I4" s="102" t="s">
        <v>3</v>
      </c>
      <c r="K4" s="41"/>
      <c r="L4" s="101" t="s">
        <v>1</v>
      </c>
      <c r="M4" s="101" t="s">
        <v>2</v>
      </c>
      <c r="N4" s="102" t="s">
        <v>3</v>
      </c>
    </row>
    <row r="5" spans="1:14" ht="13.15" x14ac:dyDescent="0.4">
      <c r="A5" s="23" t="s">
        <v>179</v>
      </c>
      <c r="B5" s="32">
        <v>260</v>
      </c>
      <c r="C5" s="32">
        <v>124</v>
      </c>
      <c r="D5" s="72">
        <v>384</v>
      </c>
      <c r="F5" s="23" t="s">
        <v>225</v>
      </c>
      <c r="G5" s="32">
        <v>188</v>
      </c>
      <c r="H5" s="32">
        <v>100</v>
      </c>
      <c r="I5" s="72">
        <v>288</v>
      </c>
      <c r="K5" s="23" t="s">
        <v>225</v>
      </c>
      <c r="L5" s="32">
        <v>154</v>
      </c>
      <c r="M5" s="32">
        <v>70</v>
      </c>
      <c r="N5" s="72">
        <v>224</v>
      </c>
    </row>
    <row r="6" spans="1:14" ht="13.15" x14ac:dyDescent="0.4">
      <c r="A6" s="73" t="s">
        <v>178</v>
      </c>
      <c r="B6" s="71">
        <f>B5/B9</f>
        <v>0.83333333333333337</v>
      </c>
      <c r="C6" s="71">
        <f t="shared" ref="C6:D6" si="0">C5/C9</f>
        <v>0.9051094890510949</v>
      </c>
      <c r="D6" s="74">
        <f t="shared" si="0"/>
        <v>0.85523385300668153</v>
      </c>
      <c r="F6" s="73" t="s">
        <v>146</v>
      </c>
      <c r="G6" s="71">
        <f>G5/G9</f>
        <v>0.62046204620462042</v>
      </c>
      <c r="H6" s="71">
        <f t="shared" ref="H6" si="1">H5/H9</f>
        <v>0.73529411764705888</v>
      </c>
      <c r="I6" s="74">
        <f t="shared" ref="I6" si="2">I5/I9</f>
        <v>0.6560364464692483</v>
      </c>
      <c r="K6" s="73" t="s">
        <v>146</v>
      </c>
      <c r="L6" s="71">
        <f>L5/L9</f>
        <v>0.57249070631970256</v>
      </c>
      <c r="M6" s="71">
        <f t="shared" ref="M6" si="3">M5/M9</f>
        <v>0.49295774647887325</v>
      </c>
      <c r="N6" s="74">
        <f t="shared" ref="N6" si="4">N5/N9</f>
        <v>0.54501216545012166</v>
      </c>
    </row>
    <row r="7" spans="1:14" ht="13.15" x14ac:dyDescent="0.4">
      <c r="A7" s="24" t="s">
        <v>180</v>
      </c>
      <c r="B7" s="34">
        <v>52</v>
      </c>
      <c r="C7" s="34">
        <v>13</v>
      </c>
      <c r="D7" s="39">
        <v>65</v>
      </c>
      <c r="F7" s="24" t="s">
        <v>162</v>
      </c>
      <c r="G7" s="34">
        <v>115</v>
      </c>
      <c r="H7" s="34">
        <v>36</v>
      </c>
      <c r="I7" s="39">
        <v>151</v>
      </c>
      <c r="K7" s="24" t="s">
        <v>226</v>
      </c>
      <c r="L7" s="34">
        <v>115</v>
      </c>
      <c r="M7" s="34">
        <v>72</v>
      </c>
      <c r="N7" s="39">
        <v>187</v>
      </c>
    </row>
    <row r="8" spans="1:14" ht="13.15" x14ac:dyDescent="0.4">
      <c r="A8" s="73" t="s">
        <v>181</v>
      </c>
      <c r="B8" s="71">
        <f>B7/B9</f>
        <v>0.16666666666666666</v>
      </c>
      <c r="C8" s="71">
        <f t="shared" ref="C8:D8" si="5">C7/C9</f>
        <v>9.4890510948905105E-2</v>
      </c>
      <c r="D8" s="74">
        <f t="shared" si="5"/>
        <v>0.1447661469933185</v>
      </c>
      <c r="F8" s="73" t="s">
        <v>163</v>
      </c>
      <c r="G8" s="71">
        <f>G7/G9</f>
        <v>0.37953795379537952</v>
      </c>
      <c r="H8" s="71">
        <f t="shared" ref="H8" si="6">H7/H9</f>
        <v>0.26470588235294118</v>
      </c>
      <c r="I8" s="74">
        <f t="shared" ref="I8" si="7">I7/I9</f>
        <v>0.3439635535307517</v>
      </c>
      <c r="K8" s="73" t="s">
        <v>148</v>
      </c>
      <c r="L8" s="71">
        <f>L7/L9</f>
        <v>0.42750929368029739</v>
      </c>
      <c r="M8" s="71">
        <f t="shared" ref="M8" si="8">M7/M9</f>
        <v>0.50704225352112675</v>
      </c>
      <c r="N8" s="74">
        <f t="shared" ref="N8" si="9">N7/N9</f>
        <v>0.45498783454987834</v>
      </c>
    </row>
    <row r="9" spans="1:14" ht="13.15" x14ac:dyDescent="0.4">
      <c r="A9" s="24" t="s">
        <v>155</v>
      </c>
      <c r="B9" s="34">
        <v>312</v>
      </c>
      <c r="C9" s="34">
        <v>137</v>
      </c>
      <c r="D9" s="39">
        <v>449</v>
      </c>
      <c r="F9" s="24" t="s">
        <v>155</v>
      </c>
      <c r="G9" s="34">
        <v>303</v>
      </c>
      <c r="H9" s="34">
        <v>136</v>
      </c>
      <c r="I9" s="39">
        <v>439</v>
      </c>
      <c r="K9" s="24" t="s">
        <v>155</v>
      </c>
      <c r="L9" s="34">
        <v>269</v>
      </c>
      <c r="M9" s="34">
        <v>142</v>
      </c>
      <c r="N9" s="39">
        <v>411</v>
      </c>
    </row>
    <row r="10" spans="1:14" ht="13.5" thickBot="1" x14ac:dyDescent="0.45">
      <c r="A10" s="25" t="s">
        <v>150</v>
      </c>
      <c r="B10" s="35">
        <f>SUM(B6+B8)</f>
        <v>1</v>
      </c>
      <c r="C10" s="35">
        <f t="shared" ref="C10:D10" si="10">SUM(C6+C8)</f>
        <v>1</v>
      </c>
      <c r="D10" s="36">
        <f t="shared" si="10"/>
        <v>1</v>
      </c>
      <c r="F10" s="25" t="s">
        <v>150</v>
      </c>
      <c r="G10" s="35">
        <f>SUM(G6+G8)</f>
        <v>1</v>
      </c>
      <c r="H10" s="35">
        <f t="shared" ref="H10:I10" si="11">SUM(H6+H8)</f>
        <v>1</v>
      </c>
      <c r="I10" s="36">
        <f t="shared" si="11"/>
        <v>1</v>
      </c>
      <c r="K10" s="25" t="s">
        <v>150</v>
      </c>
      <c r="L10" s="35">
        <f>SUM(L6+L8)</f>
        <v>1</v>
      </c>
      <c r="M10" s="35">
        <f t="shared" ref="M10:N10" si="12">SUM(M6+M8)</f>
        <v>1</v>
      </c>
      <c r="N10" s="36">
        <f t="shared" si="12"/>
        <v>1</v>
      </c>
    </row>
  </sheetData>
  <hyperlinks>
    <hyperlink ref="N1" location="'Contents and notes'!A1" display="Contents page" xr:uid="{48542E83-E79A-4403-A5C5-0A8D2157B07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F72A5-C950-4B76-9BA1-BE5508BE94F8}">
  <dimension ref="A1:N19"/>
  <sheetViews>
    <sheetView workbookViewId="0"/>
  </sheetViews>
  <sheetFormatPr defaultColWidth="8.796875" defaultRowHeight="12.75" x14ac:dyDescent="0.35"/>
  <cols>
    <col min="1" max="1" width="13.53125" style="34" customWidth="1"/>
    <col min="2" max="4" width="11.796875" style="34" customWidth="1"/>
    <col min="5" max="5" width="8.796875" style="34"/>
    <col min="6" max="9" width="11.796875" style="34" customWidth="1"/>
    <col min="10" max="10" width="8.796875" style="34"/>
    <col min="11" max="14" width="11.796875" style="34" customWidth="1"/>
    <col min="15" max="16384" width="8.796875" style="34"/>
  </cols>
  <sheetData>
    <row r="1" spans="1:14" ht="14.2" customHeight="1" x14ac:dyDescent="0.4">
      <c r="A1" s="148" t="s">
        <v>334</v>
      </c>
      <c r="B1" s="38"/>
      <c r="C1" s="38"/>
      <c r="D1" s="38"/>
      <c r="N1" s="159" t="s">
        <v>327</v>
      </c>
    </row>
    <row r="2" spans="1:14" ht="14.2" customHeight="1" thickBot="1" x14ac:dyDescent="0.4">
      <c r="A2" s="105"/>
      <c r="B2" s="38"/>
      <c r="C2" s="38"/>
      <c r="D2" s="38"/>
    </row>
    <row r="3" spans="1:14" ht="78.75" x14ac:dyDescent="0.4">
      <c r="A3" s="205" t="s">
        <v>115</v>
      </c>
      <c r="B3" s="77"/>
      <c r="C3" s="77"/>
      <c r="D3" s="78"/>
      <c r="F3" s="205" t="s">
        <v>116</v>
      </c>
      <c r="G3" s="42"/>
      <c r="H3" s="42"/>
      <c r="I3" s="43"/>
      <c r="K3" s="205" t="s">
        <v>117</v>
      </c>
      <c r="L3" s="44"/>
      <c r="M3" s="44"/>
      <c r="N3" s="45"/>
    </row>
    <row r="4" spans="1:14" ht="13.15" thickBot="1" x14ac:dyDescent="0.4">
      <c r="A4" s="40"/>
      <c r="B4" s="101" t="s">
        <v>1</v>
      </c>
      <c r="C4" s="101" t="s">
        <v>2</v>
      </c>
      <c r="D4" s="102" t="s">
        <v>3</v>
      </c>
      <c r="F4" s="41"/>
      <c r="G4" s="101" t="s">
        <v>1</v>
      </c>
      <c r="H4" s="101" t="s">
        <v>2</v>
      </c>
      <c r="I4" s="102" t="s">
        <v>3</v>
      </c>
      <c r="K4" s="41"/>
      <c r="L4" s="101" t="s">
        <v>1</v>
      </c>
      <c r="M4" s="101" t="s">
        <v>2</v>
      </c>
      <c r="N4" s="102" t="s">
        <v>3</v>
      </c>
    </row>
    <row r="5" spans="1:14" ht="13.15" x14ac:dyDescent="0.4">
      <c r="A5" s="23" t="s">
        <v>225</v>
      </c>
      <c r="B5" s="32">
        <v>310</v>
      </c>
      <c r="C5" s="32">
        <v>129</v>
      </c>
      <c r="D5" s="72">
        <v>439</v>
      </c>
      <c r="F5" s="23" t="s">
        <v>225</v>
      </c>
      <c r="G5" s="32">
        <v>261</v>
      </c>
      <c r="H5" s="32">
        <v>114</v>
      </c>
      <c r="I5" s="72">
        <v>375</v>
      </c>
      <c r="K5" s="23" t="s">
        <v>225</v>
      </c>
      <c r="L5" s="32">
        <v>211</v>
      </c>
      <c r="M5" s="32">
        <v>107</v>
      </c>
      <c r="N5" s="72">
        <v>318</v>
      </c>
    </row>
    <row r="6" spans="1:14" ht="13.15" x14ac:dyDescent="0.4">
      <c r="A6" s="73" t="s">
        <v>146</v>
      </c>
      <c r="B6" s="71">
        <f>B5/B9</f>
        <v>0.96875</v>
      </c>
      <c r="C6" s="71">
        <f t="shared" ref="C6:D6" si="0">C5/C9</f>
        <v>0.90845070422535212</v>
      </c>
      <c r="D6" s="74">
        <f t="shared" si="0"/>
        <v>0.95021645021645018</v>
      </c>
      <c r="F6" s="73" t="s">
        <v>146</v>
      </c>
      <c r="G6" s="71">
        <f>G5/G9</f>
        <v>0.92226148409893993</v>
      </c>
      <c r="H6" s="71">
        <f t="shared" ref="H6" si="1">H5/H9</f>
        <v>0.87692307692307692</v>
      </c>
      <c r="I6" s="74">
        <f t="shared" ref="I6" si="2">I5/I9</f>
        <v>0.90799031476997583</v>
      </c>
      <c r="K6" s="73" t="s">
        <v>146</v>
      </c>
      <c r="L6" s="71">
        <f>L5/L9</f>
        <v>0.93777777777777782</v>
      </c>
      <c r="M6" s="71">
        <f t="shared" ref="M6" si="3">M5/M9</f>
        <v>0.86991869918699183</v>
      </c>
      <c r="N6" s="74">
        <f t="shared" ref="N6" si="4">N5/N9</f>
        <v>0.91379310344827591</v>
      </c>
    </row>
    <row r="7" spans="1:14" ht="13.15" x14ac:dyDescent="0.4">
      <c r="A7" s="24" t="s">
        <v>226</v>
      </c>
      <c r="B7" s="34">
        <v>10</v>
      </c>
      <c r="C7" s="34">
        <v>13</v>
      </c>
      <c r="D7" s="39">
        <v>23</v>
      </c>
      <c r="F7" s="24" t="s">
        <v>226</v>
      </c>
      <c r="G7" s="34">
        <v>22</v>
      </c>
      <c r="H7" s="34">
        <v>16</v>
      </c>
      <c r="I7" s="39">
        <v>38</v>
      </c>
      <c r="K7" s="24" t="s">
        <v>226</v>
      </c>
      <c r="L7" s="34">
        <v>14</v>
      </c>
      <c r="M7" s="34">
        <v>16</v>
      </c>
      <c r="N7" s="39">
        <v>30</v>
      </c>
    </row>
    <row r="8" spans="1:14" ht="13.15" x14ac:dyDescent="0.4">
      <c r="A8" s="73" t="s">
        <v>148</v>
      </c>
      <c r="B8" s="71">
        <f>B7/B9</f>
        <v>3.125E-2</v>
      </c>
      <c r="C8" s="71">
        <f t="shared" ref="C8:D8" si="5">C7/C9</f>
        <v>9.154929577464789E-2</v>
      </c>
      <c r="D8" s="74">
        <f t="shared" si="5"/>
        <v>4.9783549783549784E-2</v>
      </c>
      <c r="F8" s="73" t="s">
        <v>148</v>
      </c>
      <c r="G8" s="71">
        <f>G7/G9</f>
        <v>7.7738515901060068E-2</v>
      </c>
      <c r="H8" s="71">
        <f t="shared" ref="H8" si="6">H7/H9</f>
        <v>0.12307692307692308</v>
      </c>
      <c r="I8" s="74">
        <f t="shared" ref="I8" si="7">I7/I9</f>
        <v>9.2009685230024216E-2</v>
      </c>
      <c r="K8" s="73" t="s">
        <v>148</v>
      </c>
      <c r="L8" s="71">
        <f>L7/L9</f>
        <v>6.222222222222222E-2</v>
      </c>
      <c r="M8" s="71">
        <f t="shared" ref="M8" si="8">M7/M9</f>
        <v>0.13008130081300814</v>
      </c>
      <c r="N8" s="74">
        <f t="shared" ref="N8" si="9">N7/N9</f>
        <v>8.6206896551724144E-2</v>
      </c>
    </row>
    <row r="9" spans="1:14" ht="13.15" x14ac:dyDescent="0.4">
      <c r="A9" s="24" t="s">
        <v>155</v>
      </c>
      <c r="B9" s="34">
        <v>320</v>
      </c>
      <c r="C9" s="34">
        <v>142</v>
      </c>
      <c r="D9" s="39">
        <v>462</v>
      </c>
      <c r="F9" s="24" t="s">
        <v>155</v>
      </c>
      <c r="G9" s="34">
        <v>283</v>
      </c>
      <c r="H9" s="34">
        <v>130</v>
      </c>
      <c r="I9" s="39">
        <v>413</v>
      </c>
      <c r="K9" s="24" t="s">
        <v>155</v>
      </c>
      <c r="L9" s="34">
        <v>225</v>
      </c>
      <c r="M9" s="34">
        <v>123</v>
      </c>
      <c r="N9" s="39">
        <v>348</v>
      </c>
    </row>
    <row r="10" spans="1:14" ht="13.5" thickBot="1" x14ac:dyDescent="0.45">
      <c r="A10" s="25" t="s">
        <v>150</v>
      </c>
      <c r="B10" s="35">
        <f>SUM(B6+B8)</f>
        <v>1</v>
      </c>
      <c r="C10" s="35">
        <f t="shared" ref="C10:D10" si="10">SUM(C6+C8)</f>
        <v>1</v>
      </c>
      <c r="D10" s="36">
        <f t="shared" si="10"/>
        <v>1</v>
      </c>
      <c r="F10" s="25" t="s">
        <v>150</v>
      </c>
      <c r="G10" s="35">
        <f>SUM(G6+G8)</f>
        <v>1</v>
      </c>
      <c r="H10" s="35">
        <f t="shared" ref="H10:I10" si="11">SUM(H6+H8)</f>
        <v>1</v>
      </c>
      <c r="I10" s="36">
        <f t="shared" si="11"/>
        <v>1</v>
      </c>
      <c r="K10" s="25" t="s">
        <v>150</v>
      </c>
      <c r="L10" s="35">
        <f>SUM(L6+L8)</f>
        <v>1</v>
      </c>
      <c r="M10" s="35">
        <f t="shared" ref="M10:N10" si="12">SUM(M6+M8)</f>
        <v>1</v>
      </c>
      <c r="N10" s="36">
        <f t="shared" si="12"/>
        <v>1</v>
      </c>
    </row>
    <row r="11" spans="1:14" ht="13.15" thickBot="1" x14ac:dyDescent="0.4"/>
    <row r="12" spans="1:14" ht="39.4" x14ac:dyDescent="0.4">
      <c r="A12" s="206" t="s">
        <v>118</v>
      </c>
      <c r="B12" s="201"/>
      <c r="C12" s="201"/>
      <c r="D12" s="202"/>
    </row>
    <row r="13" spans="1:14" ht="13.15" thickBot="1" x14ac:dyDescent="0.4">
      <c r="A13" s="40"/>
      <c r="B13" s="101" t="s">
        <v>1</v>
      </c>
      <c r="C13" s="101" t="s">
        <v>2</v>
      </c>
      <c r="D13" s="102" t="s">
        <v>3</v>
      </c>
    </row>
    <row r="14" spans="1:14" ht="13.15" x14ac:dyDescent="0.4">
      <c r="A14" s="23" t="s">
        <v>156</v>
      </c>
      <c r="B14" s="32">
        <v>35</v>
      </c>
      <c r="C14" s="32">
        <v>21</v>
      </c>
      <c r="D14" s="72">
        <v>56</v>
      </c>
    </row>
    <row r="15" spans="1:14" ht="13.15" x14ac:dyDescent="0.4">
      <c r="A15" s="73" t="s">
        <v>157</v>
      </c>
      <c r="B15" s="71">
        <f>B14/B18</f>
        <v>0.13671875</v>
      </c>
      <c r="C15" s="71">
        <f t="shared" ref="C15" si="13">C14/C18</f>
        <v>0.17796610169491525</v>
      </c>
      <c r="D15" s="74">
        <f t="shared" ref="D15" si="14">D14/D18</f>
        <v>0.1497326203208556</v>
      </c>
    </row>
    <row r="16" spans="1:14" ht="13.15" x14ac:dyDescent="0.4">
      <c r="A16" s="24" t="s">
        <v>182</v>
      </c>
      <c r="B16" s="34">
        <v>221</v>
      </c>
      <c r="C16" s="34">
        <v>97</v>
      </c>
      <c r="D16" s="39">
        <v>318</v>
      </c>
    </row>
    <row r="17" spans="1:4" ht="13.15" x14ac:dyDescent="0.4">
      <c r="A17" s="73" t="s">
        <v>183</v>
      </c>
      <c r="B17" s="71">
        <f>B16/B18</f>
        <v>0.86328125</v>
      </c>
      <c r="C17" s="71">
        <f t="shared" ref="C17" si="15">C16/C18</f>
        <v>0.82203389830508478</v>
      </c>
      <c r="D17" s="74">
        <f t="shared" ref="D17" si="16">D16/D18</f>
        <v>0.85026737967914434</v>
      </c>
    </row>
    <row r="18" spans="1:4" ht="13.15" x14ac:dyDescent="0.4">
      <c r="A18" s="24" t="s">
        <v>155</v>
      </c>
      <c r="B18" s="34">
        <v>256</v>
      </c>
      <c r="C18" s="34">
        <v>118</v>
      </c>
      <c r="D18" s="39">
        <v>374</v>
      </c>
    </row>
    <row r="19" spans="1:4" ht="13.5" thickBot="1" x14ac:dyDescent="0.45">
      <c r="A19" s="25" t="s">
        <v>150</v>
      </c>
      <c r="B19" s="35">
        <f>SUM(B15+B17)</f>
        <v>1</v>
      </c>
      <c r="C19" s="35">
        <f t="shared" ref="C19:D19" si="17">SUM(C15+C17)</f>
        <v>1</v>
      </c>
      <c r="D19" s="36">
        <f t="shared" si="17"/>
        <v>1</v>
      </c>
    </row>
  </sheetData>
  <hyperlinks>
    <hyperlink ref="N1" location="'Contents and notes'!A1" display="Contents page" xr:uid="{D8E50946-0EAB-40E0-A892-1A12AE59503D}"/>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bf251d6-0dd3-4883-8903-9035b8cd49f3">
      <UserInfo>
        <DisplayName>Chris Attwood</DisplayName>
        <AccountId>19</AccountId>
        <AccountType/>
      </UserInfo>
      <UserInfo>
        <DisplayName>Anna Townsend</DisplayName>
        <AccountId>1042</AccountId>
        <AccountType/>
      </UserInfo>
      <UserInfo>
        <DisplayName>Daniel Jacobs</DisplayName>
        <AccountId>1472</AccountId>
        <AccountType/>
      </UserInfo>
      <UserInfo>
        <DisplayName>Liz Jones</DisplayName>
        <AccountId>513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4518CFE38F4645BB20D4A757CA3631" ma:contentTypeVersion="13" ma:contentTypeDescription="Create a new document." ma:contentTypeScope="" ma:versionID="617898f938409da5f6c9f17e56c4f7e0">
  <xsd:schema xmlns:xsd="http://www.w3.org/2001/XMLSchema" xmlns:xs="http://www.w3.org/2001/XMLSchema" xmlns:p="http://schemas.microsoft.com/office/2006/metadata/properties" xmlns:ns3="abf251d6-0dd3-4883-8903-9035b8cd49f3" xmlns:ns4="7a92c86b-74dc-4318-b46e-d9de6f6a661f" targetNamespace="http://schemas.microsoft.com/office/2006/metadata/properties" ma:root="true" ma:fieldsID="eb30dc4ec051b63d70534bd09ab55852" ns3:_="" ns4:_="">
    <xsd:import namespace="abf251d6-0dd3-4883-8903-9035b8cd49f3"/>
    <xsd:import namespace="7a92c86b-74dc-4318-b46e-d9de6f6a661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251d6-0dd3-4883-8903-9035b8cd49f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92c86b-74dc-4318-b46e-d9de6f6a661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BFCEA0-E073-4B35-BEB6-494ACDC3522F}">
  <ds:schemaRefs>
    <ds:schemaRef ds:uri="http://schemas.microsoft.com/office/2006/documentManagement/types"/>
    <ds:schemaRef ds:uri="abf251d6-0dd3-4883-8903-9035b8cd49f3"/>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7a92c86b-74dc-4318-b46e-d9de6f6a661f"/>
    <ds:schemaRef ds:uri="http://www.w3.org/XML/1998/namespace"/>
    <ds:schemaRef ds:uri="http://purl.org/dc/dcmitype/"/>
  </ds:schemaRefs>
</ds:datastoreItem>
</file>

<file path=customXml/itemProps2.xml><?xml version="1.0" encoding="utf-8"?>
<ds:datastoreItem xmlns:ds="http://schemas.openxmlformats.org/officeDocument/2006/customXml" ds:itemID="{79CB4CC2-27A8-4BBB-B231-CB9CAD644D0F}">
  <ds:schemaRefs>
    <ds:schemaRef ds:uri="http://schemas.microsoft.com/sharepoint/v3/contenttype/forms"/>
  </ds:schemaRefs>
</ds:datastoreItem>
</file>

<file path=customXml/itemProps3.xml><?xml version="1.0" encoding="utf-8"?>
<ds:datastoreItem xmlns:ds="http://schemas.openxmlformats.org/officeDocument/2006/customXml" ds:itemID="{9EFA3950-B613-47FC-BA44-A815D93C1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f251d6-0dd3-4883-8903-9035b8cd49f3"/>
    <ds:schemaRef ds:uri="7a92c86b-74dc-4318-b46e-d9de6f6a66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 and notes</vt:lpstr>
      <vt:lpstr>Response counts</vt:lpstr>
      <vt:lpstr>Module 1</vt:lpstr>
      <vt:lpstr>Module 2</vt:lpstr>
      <vt:lpstr>Module 3</vt:lpstr>
      <vt:lpstr>Module 4</vt:lpstr>
      <vt:lpstr>Module 5</vt:lpstr>
      <vt:lpstr>Module 6</vt:lpstr>
      <vt:lpstr>Module 7</vt:lpstr>
      <vt:lpstr>Module 8</vt:lpstr>
      <vt:lpstr>Module 9</vt:lpstr>
    </vt:vector>
  </TitlesOfParts>
  <Company>MHCLG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Townsend</dc:creator>
  <cp:lastModifiedBy>John Norman</cp:lastModifiedBy>
  <cp:lastPrinted>2020-03-27T16:59:29Z</cp:lastPrinted>
  <dcterms:created xsi:type="dcterms:W3CDTF">2020-01-14T14:24:40Z</dcterms:created>
  <dcterms:modified xsi:type="dcterms:W3CDTF">2020-04-01T19:34:26Z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0x010100944518CFE38F4645BB20D4A757CA3631</vt:lpwstr>
  </property>
</Properties>
</file>