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xr:revisionPtr revIDLastSave="0" documentId="13_ncr:1_{88DA947E-574A-4FD2-B257-5B0FA4F24A44}" xr6:coauthVersionLast="45" xr6:coauthVersionMax="45" xr10:uidLastSave="{00000000-0000-0000-0000-000000000000}"/>
  <bookViews>
    <workbookView xWindow="-98" yWindow="-98" windowWidth="28996" windowHeight="15796" xr2:uid="{8AA9E47A-4E12-4AA6-AA7A-D0D695ADBE98}"/>
  </bookViews>
  <sheets>
    <sheet name="Cover" sheetId="25" r:id="rId1"/>
    <sheet name="Table 3.1" sheetId="1" r:id="rId2"/>
    <sheet name="Figure 3.1" sheetId="23" r:id="rId3"/>
    <sheet name="Figure 3.2" sheetId="3" r:id="rId4"/>
    <sheet name="Figure 3.3" sheetId="4" r:id="rId5"/>
    <sheet name="Table 6.1" sheetId="5" r:id="rId6"/>
    <sheet name="Table 6.2" sheetId="6" r:id="rId7"/>
    <sheet name="Figure 7.1" sheetId="7" r:id="rId8"/>
    <sheet name="Table 7.1" sheetId="8" r:id="rId9"/>
    <sheet name="Figure 7.2" sheetId="9" r:id="rId10"/>
    <sheet name="Table 7.2" sheetId="10" r:id="rId11"/>
    <sheet name="Table 7.3" sheetId="11" r:id="rId12"/>
    <sheet name="Figure 7.3" sheetId="12" r:id="rId13"/>
    <sheet name="Figure 7.4" sheetId="13" r:id="rId14"/>
    <sheet name="Table 7.4" sheetId="14" r:id="rId15"/>
    <sheet name="Table 7.5" sheetId="15" r:id="rId16"/>
    <sheet name="Table 7.6" sheetId="16" r:id="rId17"/>
    <sheet name="Table 8.1" sheetId="17" r:id="rId18"/>
    <sheet name="Supplementary Table 1" sheetId="18" r:id="rId19"/>
    <sheet name="Supplementary Table 2" sheetId="19" r:id="rId20"/>
    <sheet name="Supplementary Table 3" sheetId="20" r:id="rId21"/>
    <sheet name="Supplementary Table 4" sheetId="21" r:id="rId22"/>
  </sheets>
  <externalReferences>
    <externalReference r:id="rId23"/>
  </externalReferences>
  <definedNames>
    <definedName name="_ftn1" localSheetId="21">'Supplementary Table 4'!$A$20</definedName>
    <definedName name="_ftnref1" localSheetId="21">'Supplementary Table 4'!$A$3</definedName>
    <definedName name="_Ref11148575" localSheetId="14">'Table 7.4'!$A$1</definedName>
    <definedName name="_Ref11920851" localSheetId="16">'Table 7.6'!$A$1</definedName>
    <definedName name="_Ref13150978" localSheetId="17">'Table 8.1'!$A$1</definedName>
    <definedName name="_Ref522018806" localSheetId="1">'Table 3.1'!$A$1</definedName>
    <definedName name="CurrMonth">'[1]1'!$C$2</definedName>
    <definedName name="DueDates">[1]Selections!$A$1:$F$13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2" l="1"/>
  <c r="D9" i="12"/>
  <c r="D8" i="12"/>
  <c r="D7" i="12"/>
  <c r="D6" i="12"/>
  <c r="D15" i="7"/>
  <c r="D22" i="4"/>
  <c r="E22" i="4" s="1"/>
  <c r="D21" i="4"/>
  <c r="E21" i="4" s="1"/>
  <c r="E20" i="4"/>
  <c r="D20" i="4"/>
  <c r="E19" i="4"/>
  <c r="D19" i="4"/>
  <c r="D18" i="4"/>
  <c r="E18" i="4" s="1"/>
  <c r="D17" i="4"/>
  <c r="E17" i="4" s="1"/>
  <c r="D16" i="4"/>
  <c r="E16" i="4" s="1"/>
  <c r="E15" i="4"/>
  <c r="D15" i="4"/>
  <c r="D14" i="4"/>
  <c r="E14" i="4" s="1"/>
  <c r="D13" i="4"/>
  <c r="E13" i="4" s="1"/>
  <c r="E12" i="4"/>
  <c r="D12" i="4"/>
  <c r="D11" i="4"/>
  <c r="E11" i="4" s="1"/>
  <c r="D10" i="4"/>
  <c r="E10" i="4" s="1"/>
  <c r="D9" i="4"/>
  <c r="E9" i="4" s="1"/>
  <c r="E8" i="4"/>
  <c r="D8" i="4"/>
  <c r="E7" i="4"/>
  <c r="D7" i="4"/>
  <c r="D6" i="4"/>
  <c r="E6" i="4" s="1"/>
  <c r="D16" i="3"/>
  <c r="E16" i="3" s="1"/>
  <c r="D15" i="3"/>
  <c r="E15" i="3" s="1"/>
  <c r="D14" i="3"/>
  <c r="E14" i="3" s="1"/>
  <c r="D13" i="3"/>
  <c r="E13" i="3" s="1"/>
  <c r="D12" i="3"/>
  <c r="E12" i="3" s="1"/>
  <c r="D11" i="3"/>
  <c r="E11" i="3" s="1"/>
  <c r="D10" i="3"/>
  <c r="E10" i="3" s="1"/>
  <c r="D9" i="3"/>
  <c r="E9" i="3" s="1"/>
  <c r="D8" i="3"/>
  <c r="E8" i="3" s="1"/>
  <c r="D7" i="3"/>
  <c r="E7" i="3" s="1"/>
  <c r="D6" i="3"/>
  <c r="E6" i="3" s="1"/>
</calcChain>
</file>

<file path=xl/sharedStrings.xml><?xml version="1.0" encoding="utf-8"?>
<sst xmlns="http://schemas.openxmlformats.org/spreadsheetml/2006/main" count="632" uniqueCount="414">
  <si>
    <t>Supplementary data for the 2018/19 Government evidence on National Minimum Wage compliance and enforcement</t>
  </si>
  <si>
    <t>Contents</t>
  </si>
  <si>
    <t>References to tables and figures below correspond with labelling used in the 2018/19 Government evidence on National Minimum Wage compliance and enforcement</t>
  </si>
  <si>
    <t>Table 3.1</t>
  </si>
  <si>
    <t>Estimated number of jobs paid below NMW / NLW by rate, 2019</t>
  </si>
  <si>
    <t>Figure 3.1</t>
  </si>
  <si>
    <t>NLW (£8.21) underpayment for those due the 25 years+ rate in 10p pay band</t>
  </si>
  <si>
    <t>Figure 3.2</t>
  </si>
  <si>
    <t>Estimate of jobs paid below the Minimum Wage in April 2019, by region</t>
  </si>
  <si>
    <t>Figure 3.3</t>
  </si>
  <si>
    <t>Estimated number of jobs paid below the Minimum Wage by low pay sector in April 2019</t>
  </si>
  <si>
    <t>Table 6.1</t>
  </si>
  <si>
    <t>Minimum Wage related calls received by Acas 2015/16-2018/19</t>
  </si>
  <si>
    <t>Table 6.2</t>
  </si>
  <si>
    <t>Acas calls received by key topic and caller breakdown, 2016/17-2018/19</t>
  </si>
  <si>
    <t>Figure 7.1</t>
  </si>
  <si>
    <t>Minimum Wage investigations: arrears and workers identified</t>
  </si>
  <si>
    <t>Table 7.1</t>
  </si>
  <si>
    <t>Minimum Wage closed cases, arrears and workers by banded arrears per case (2018/19)</t>
  </si>
  <si>
    <t>Figure 7.2</t>
  </si>
  <si>
    <t>Minimum Wage investigations: arrears per case and arrears per worker, 2009/10-2018/18 (financial years)</t>
  </si>
  <si>
    <t>Table 7.2</t>
  </si>
  <si>
    <t>NMW investigations summary, 2009/10 to 2018/19</t>
  </si>
  <si>
    <t>Table 7.3</t>
  </si>
  <si>
    <t>Source of Targeted Enforcement cases 2015/16-2018/19</t>
  </si>
  <si>
    <t>Figure 7.3</t>
  </si>
  <si>
    <t>Targeted and Complaint-led enforcement: Workers identified</t>
  </si>
  <si>
    <t>Figure 7.4</t>
  </si>
  <si>
    <t>Targeted and Complaint-led enforcement: Arrears identified</t>
  </si>
  <si>
    <t>Table 7.4</t>
  </si>
  <si>
    <t>Targeted NMW investigations, 2014/15 to 2018/19</t>
  </si>
  <si>
    <t>Table 7.5</t>
  </si>
  <si>
    <t>Complaint-led NMW investigations, 2014/15 to 2018/19</t>
  </si>
  <si>
    <t>Table 7.6</t>
  </si>
  <si>
    <t>Minimum Wage investigations by Notice of Underpayment or Self-Correction (2018/19)</t>
  </si>
  <si>
    <t>Table 8.1</t>
  </si>
  <si>
    <t>Employers named for Minimum Wage underpayment (since 2013)</t>
  </si>
  <si>
    <t>Supplementary Table 1</t>
  </si>
  <si>
    <t>2018/19 Minimum Wage investigations by sector</t>
  </si>
  <si>
    <t>Supplementary Table 2</t>
  </si>
  <si>
    <t>2018/19 Minimum Wage enforcement by workplace region</t>
  </si>
  <si>
    <t>Supplementary Table 3</t>
  </si>
  <si>
    <t>Minimum Wage enforcement by gender 2009/10-2018/19</t>
  </si>
  <si>
    <t>Supplementary Table 4</t>
  </si>
  <si>
    <t>Minimum Wage prosecutions, 2007/08-2018/19</t>
  </si>
  <si>
    <t xml:space="preserve">BEIS welcomes any comments, queries or feedback on this release: </t>
  </si>
  <si>
    <t>Please contact:</t>
  </si>
  <si>
    <t>Helen Wrathall</t>
  </si>
  <si>
    <t>BEIS</t>
  </si>
  <si>
    <t>1 Victoria St</t>
  </si>
  <si>
    <t>London</t>
  </si>
  <si>
    <t>SW1H 0ET</t>
  </si>
  <si>
    <t>Tel: 020 7215 1225</t>
  </si>
  <si>
    <t>Email: helen.wrathall@beis.gov.uk</t>
  </si>
  <si>
    <t>Table 3.1: Estimated number of jobs paid below NMW / NLW by rate, 2019</t>
  </si>
  <si>
    <t xml:space="preserve">A. </t>
  </si>
  <si>
    <t xml:space="preserve">B. </t>
  </si>
  <si>
    <t>C. Coverage (low paid jobs)</t>
  </si>
  <si>
    <t>D.</t>
  </si>
  <si>
    <t>No. of jobs paid below relevant NMW rate</t>
  </si>
  <si>
    <t>Total no. of 16+ jobs</t>
  </si>
  <si>
    <t>Jobs paid below as a proportion of all 16+ jobs</t>
  </si>
  <si>
    <t>Apprentice rate</t>
  </si>
  <si>
    <t>16-17 years</t>
  </si>
  <si>
    <t>18-20 years</t>
  </si>
  <si>
    <t>21-24 years (NMW)</t>
  </si>
  <si>
    <t>25+ years (NLW)</t>
  </si>
  <si>
    <t>Total</t>
  </si>
  <si>
    <t>Formula</t>
  </si>
  <si>
    <t>-</t>
  </si>
  <si>
    <t>=A/B</t>
  </si>
  <si>
    <t>Source: BEIS analysis of Annual Survey of Hours and Earnings 2019</t>
  </si>
  <si>
    <t>Note: Figures are rounded to the nearest thousand</t>
  </si>
  <si>
    <t>Figure 3.1: NLW (£8.21) underpayment for those due the 25 years+ rate in 10p pay band</t>
  </si>
  <si>
    <t>Underlying data</t>
  </si>
  <si>
    <t>Penny Band below NLW</t>
  </si>
  <si>
    <t>Number of Underpaid Workers</t>
  </si>
  <si>
    <t>£0.02 to £0.03</t>
  </si>
  <si>
    <t>£0.04 to £0.05</t>
  </si>
  <si>
    <t>£0.06 to £0.07</t>
  </si>
  <si>
    <t>£0.08 to £0.09</t>
  </si>
  <si>
    <t>£0.10 to £0.20</t>
  </si>
  <si>
    <t>£0.21 to £0.30</t>
  </si>
  <si>
    <t>£0.31 to £0.40</t>
  </si>
  <si>
    <t>£0.41 to £0.50</t>
  </si>
  <si>
    <t>£0.51 to £0.60</t>
  </si>
  <si>
    <t>£0.61 to £0.70</t>
  </si>
  <si>
    <t>£0.71 to £0.80</t>
  </si>
  <si>
    <t>£0.81 to £0.90</t>
  </si>
  <si>
    <t>£0.91 to £1.00</t>
  </si>
  <si>
    <t>£1.01 to £1.10</t>
  </si>
  <si>
    <t>£1.11 to £1.20</t>
  </si>
  <si>
    <t>£1.21 to £1.30</t>
  </si>
  <si>
    <t>£1.31 to £1.40</t>
  </si>
  <si>
    <t>£1.41 to £1.50</t>
  </si>
  <si>
    <t>£1.51 to £1.60</t>
  </si>
  <si>
    <t>£1.61 to £1.70</t>
  </si>
  <si>
    <t>£1.71 to £1.80</t>
  </si>
  <si>
    <t>£1.81 to £1.90</t>
  </si>
  <si>
    <t>£1.91 to £2.00</t>
  </si>
  <si>
    <t>£2.01 to £2.10</t>
  </si>
  <si>
    <t>£2.11 to £2.20</t>
  </si>
  <si>
    <t>£2.21 to £2.30</t>
  </si>
  <si>
    <t>£2.31 to £2.40</t>
  </si>
  <si>
    <t>£2.41 to £2.50</t>
  </si>
  <si>
    <t>£2.51 to £2.60</t>
  </si>
  <si>
    <t>£2.61 to £2.70</t>
  </si>
  <si>
    <t>£2.71 to £2.80</t>
  </si>
  <si>
    <t>£2.81 to £2.90</t>
  </si>
  <si>
    <t>£2.91 to £3.00</t>
  </si>
  <si>
    <t>£3.01+</t>
  </si>
  <si>
    <t>Figure 3.2: Estimate of jobs paid below the Minimum Wage in April 2019, by region</t>
  </si>
  <si>
    <t>Region</t>
  </si>
  <si>
    <t>Below NMW</t>
  </si>
  <si>
    <t>At or above NMW</t>
  </si>
  <si>
    <t>Total number of jobs</t>
  </si>
  <si>
    <t>% of all jobs</t>
  </si>
  <si>
    <t>South East</t>
  </si>
  <si>
    <t>North West and Merseyside</t>
  </si>
  <si>
    <t>Eastern</t>
  </si>
  <si>
    <t>West Midlands</t>
  </si>
  <si>
    <t>Yorks &amp; Humber</t>
  </si>
  <si>
    <t>South West</t>
  </si>
  <si>
    <t>East Midlands</t>
  </si>
  <si>
    <t>Scotland</t>
  </si>
  <si>
    <t>North East</t>
  </si>
  <si>
    <t>Wales</t>
  </si>
  <si>
    <t>Figure 3.3: Estimate of jobs paid below the Minimum Wage in April 2019, by Low Pay Sector</t>
  </si>
  <si>
    <t>Hospitality</t>
  </si>
  <si>
    <t>Retail</t>
  </si>
  <si>
    <t>Cleaning and maintenance</t>
  </si>
  <si>
    <t>Childcare</t>
  </si>
  <si>
    <t>Transport</t>
  </si>
  <si>
    <t>Social care</t>
  </si>
  <si>
    <t>Office work</t>
  </si>
  <si>
    <t>Storage</t>
  </si>
  <si>
    <t>Non-food processing</t>
  </si>
  <si>
    <t>Hair and beauty</t>
  </si>
  <si>
    <t>Leisure</t>
  </si>
  <si>
    <t>Food processing</t>
  </si>
  <si>
    <t>Security and enforcement</t>
  </si>
  <si>
    <t>Agriculture</t>
  </si>
  <si>
    <t>Call centres</t>
  </si>
  <si>
    <t>Textiles</t>
  </si>
  <si>
    <t>Non low-paying sectors</t>
  </si>
  <si>
    <t>Table 6.1: Minimum Wage related calls received by Acas, 2015/16 - 2018/19</t>
  </si>
  <si>
    <t>2015/16</t>
  </si>
  <si>
    <t>2016/17</t>
  </si>
  <si>
    <t>2017/18</t>
  </si>
  <si>
    <t>2018/19</t>
  </si>
  <si>
    <t>Total enquiries</t>
  </si>
  <si>
    <t>Of which…</t>
  </si>
  <si>
    <t>Minimum Wage enquiry</t>
  </si>
  <si>
    <t>Enquiry about non-payment of Minimum Wage</t>
  </si>
  <si>
    <t>Referred to HMRC</t>
  </si>
  <si>
    <t>Source: Acas</t>
  </si>
  <si>
    <t>Table 6.2: Acas calls received by key topic and caller breakdown, 2016/17 - 2018/19</t>
  </si>
  <si>
    <t>Gender</t>
  </si>
  <si>
    <t>Female</t>
  </si>
  <si>
    <t>Male</t>
  </si>
  <si>
    <t>Unknown</t>
  </si>
  <si>
    <t>Caller type</t>
  </si>
  <si>
    <t>Employee</t>
  </si>
  <si>
    <t>Employer</t>
  </si>
  <si>
    <t>Agency Worker</t>
  </si>
  <si>
    <t>Apprentice</t>
  </si>
  <si>
    <t>Intern</t>
  </si>
  <si>
    <t>Other</t>
  </si>
  <si>
    <t>Figure 7.1: Minimum Wage investigations, arrears and workers identified</t>
  </si>
  <si>
    <t>Financial Year</t>
  </si>
  <si>
    <t>Arrears</t>
  </si>
  <si>
    <t>SCCS Arrears</t>
  </si>
  <si>
    <t>Total arrears identified</t>
  </si>
  <si>
    <t>2009/10</t>
  </si>
  <si>
    <t>2010/11</t>
  </si>
  <si>
    <t>2011/12</t>
  </si>
  <si>
    <t>2012/13</t>
  </si>
  <si>
    <t>2013/14</t>
  </si>
  <si>
    <t>2014/15</t>
  </si>
  <si>
    <t>Source: BEIS / HMRC enforcement data</t>
  </si>
  <si>
    <t>Table 7.1: Minimum Wage closed cases, arrears and workers by banded arrears per case (2018/19)</t>
  </si>
  <si>
    <t>Arrears per case</t>
  </si>
  <si>
    <t>Closed cases with arrears</t>
  </si>
  <si>
    <t>Workers</t>
  </si>
  <si>
    <t>£1 - £100</t>
  </si>
  <si>
    <t>£101 - £500</t>
  </si>
  <si>
    <t>£501 - £1000</t>
  </si>
  <si>
    <t>£1,001 - £5000</t>
  </si>
  <si>
    <t>£5,001 - £10,000</t>
  </si>
  <si>
    <t>£10,001 - £20,000</t>
  </si>
  <si>
    <t>£20,001 - £50,000</t>
  </si>
  <si>
    <t>£50,001 - £100,000</t>
  </si>
  <si>
    <t>£100,000+</t>
  </si>
  <si>
    <t xml:space="preserve">Total </t>
  </si>
  <si>
    <t xml:space="preserve">Note: </t>
  </si>
  <si>
    <t>The figures presented in this table include the Social Care Compliance Scheme (SCCS)</t>
  </si>
  <si>
    <t>An additional 11 cases were originally closed prior to 2018/19, but the employer notified HMRC of additional arrears in 2018/19. The arrears in these cases are included in the total for 2018/19.</t>
  </si>
  <si>
    <t>Figure 7.2: Minimum Wage investigations, arrears aper case and arrears per worker, 2009/10 - 2018/19</t>
  </si>
  <si>
    <t>Average arrears per worker</t>
  </si>
  <si>
    <t>Average arrears per case</t>
  </si>
  <si>
    <t>Table 7.2: Minimum Wage investigations summary, 2009/10 to 2018/19</t>
  </si>
  <si>
    <t>Opened cases</t>
  </si>
  <si>
    <t>Closed cases</t>
  </si>
  <si>
    <t>Strike rate</t>
  </si>
  <si>
    <t>Penalties Issued</t>
  </si>
  <si>
    <t>Value of Penalties</t>
  </si>
  <si>
    <t>n/a</t>
  </si>
  <si>
    <t>1,134*</t>
  </si>
  <si>
    <t>Notes:</t>
  </si>
  <si>
    <r>
      <t>1.</t>
    </r>
    <r>
      <rPr>
        <i/>
        <sz val="7"/>
        <color theme="1"/>
        <rFont val="Times New Roman"/>
        <family val="1"/>
      </rPr>
      <t xml:space="preserve">     </t>
    </r>
    <r>
      <rPr>
        <i/>
        <sz val="11"/>
        <color theme="1"/>
        <rFont val="Arial"/>
        <family val="2"/>
      </rPr>
      <t xml:space="preserve">Between 2005/06 and 2009/10, there were 21,208 investigations, which found arrears of £19,094,334 to 101,259 workers and 753 penalties and charges were issued. </t>
    </r>
  </si>
  <si>
    <r>
      <t>2.</t>
    </r>
    <r>
      <rPr>
        <i/>
        <sz val="7"/>
        <color theme="1"/>
        <rFont val="Times New Roman"/>
        <family val="1"/>
      </rPr>
      <t xml:space="preserve">     </t>
    </r>
    <r>
      <rPr>
        <i/>
        <sz val="11"/>
        <color theme="1"/>
        <rFont val="Arial"/>
        <family val="2"/>
      </rPr>
      <t>An additional 30 cases were originally closed in 2015/16 but the employer notified HMRC of additional arrears in 2016/17. The arrears in these cases are included in the arrears total for 2016/17.</t>
    </r>
  </si>
  <si>
    <r>
      <t>3.</t>
    </r>
    <r>
      <rPr>
        <i/>
        <sz val="7"/>
        <color theme="1"/>
        <rFont val="Times New Roman"/>
        <family val="1"/>
      </rPr>
      <t xml:space="preserve">     </t>
    </r>
    <r>
      <rPr>
        <i/>
        <sz val="11"/>
        <color theme="1"/>
        <rFont val="Arial"/>
        <family val="2"/>
      </rPr>
      <t>Opened cases data is not available on a consistent basis for 2009/10 to 2013/14.</t>
    </r>
  </si>
  <si>
    <r>
      <t>4.</t>
    </r>
    <r>
      <rPr>
        <i/>
        <sz val="7"/>
        <color theme="1"/>
        <rFont val="Times New Roman"/>
        <family val="1"/>
      </rPr>
      <t xml:space="preserve">     </t>
    </r>
    <r>
      <rPr>
        <i/>
        <sz val="11"/>
        <color theme="1"/>
        <rFont val="Arial"/>
        <family val="2"/>
      </rPr>
      <t>There are an additional 11 cases originally closed prior to 2018/19 which notified further arrears in 2018/19. These cases are included in the arrears total for 2018/19</t>
    </r>
  </si>
  <si>
    <t>The figures for 2018/19 presented in this table include the Social Care Compliance Scheme (SCCS)</t>
  </si>
  <si>
    <t>Table 7.3: Source of Targeted Enforcement cases, 2015/16 - 2018/19</t>
  </si>
  <si>
    <t>Risk Model</t>
  </si>
  <si>
    <t xml:space="preserve">BEIS Priority </t>
  </si>
  <si>
    <t>Third Party Intelligence</t>
  </si>
  <si>
    <t>Figure 7.3: Targeted and Complaint-led enforcement, workers identified</t>
  </si>
  <si>
    <t>Targeted cases</t>
  </si>
  <si>
    <t>Complaint-led cases</t>
  </si>
  <si>
    <t>Figure 7.4: Targeted and Complaint-led enforcement, arrears identified</t>
  </si>
  <si>
    <t>Table 7.4: Targeted NMW investigations, 2014/15 to 2018/19</t>
  </si>
  <si>
    <r>
      <t>Average arrears per closed case</t>
    </r>
    <r>
      <rPr>
        <b/>
        <vertAlign val="superscript"/>
        <sz val="12"/>
        <color rgb="FFFFFFFF"/>
        <rFont val="Arial"/>
        <family val="2"/>
      </rPr>
      <t>1</t>
    </r>
  </si>
  <si>
    <t>No. of penalties issued</t>
  </si>
  <si>
    <r>
      <t>Value of penalties</t>
    </r>
    <r>
      <rPr>
        <b/>
        <vertAlign val="superscript"/>
        <sz val="12"/>
        <color rgb="FFFFFFFF"/>
        <rFont val="Arial"/>
        <family val="2"/>
      </rPr>
      <t>2</t>
    </r>
  </si>
  <si>
    <t>Source : BEIS / HMRC  enforcement data</t>
  </si>
  <si>
    <r>
      <t>1.</t>
    </r>
    <r>
      <rPr>
        <i/>
        <sz val="7"/>
        <color theme="1"/>
        <rFont val="Times New Roman"/>
        <family val="1"/>
      </rPr>
      <t xml:space="preserve">     </t>
    </r>
    <r>
      <rPr>
        <i/>
        <sz val="11"/>
        <color theme="1"/>
        <rFont val="Arial"/>
        <family val="2"/>
      </rPr>
      <t>Average arrears per closed case includes only cases where arrears have been found</t>
    </r>
  </si>
  <si>
    <r>
      <t>2.</t>
    </r>
    <r>
      <rPr>
        <i/>
        <sz val="7"/>
        <color theme="1"/>
        <rFont val="Times New Roman"/>
        <family val="1"/>
      </rPr>
      <t xml:space="preserve">     </t>
    </r>
    <r>
      <rPr>
        <i/>
        <sz val="11"/>
        <color theme="1"/>
        <rFont val="Arial"/>
        <family val="2"/>
      </rPr>
      <t>The large increase in penalties in 2017/18 is in part due to the increase in the penalty for Minimum Wage underpayment from 100% to 200% of underpayments</t>
    </r>
  </si>
  <si>
    <r>
      <t>3.</t>
    </r>
    <r>
      <rPr>
        <i/>
        <sz val="7"/>
        <color theme="1"/>
        <rFont val="Times New Roman"/>
        <family val="1"/>
      </rPr>
      <t xml:space="preserve">     </t>
    </r>
    <r>
      <rPr>
        <i/>
        <sz val="11"/>
        <color theme="1"/>
        <rFont val="Arial"/>
        <family val="2"/>
      </rPr>
      <t>The figures presented in these tables include the Social Care Compliance Scheme (SCCS)</t>
    </r>
  </si>
  <si>
    <t>Table 7.5: Complaint-led NMW investigations, 2014/15 to 2018/19</t>
  </si>
  <si>
    <r>
      <t>Average arrears / closed case</t>
    </r>
    <r>
      <rPr>
        <b/>
        <vertAlign val="superscript"/>
        <sz val="12"/>
        <color rgb="FFFFFFFF"/>
        <rFont val="Arial"/>
        <family val="2"/>
      </rPr>
      <t>1</t>
    </r>
  </si>
  <si>
    <t>Table 7.6: Minimum Wage investigations by Notice of Underpayment or Self Correction (2018/19)</t>
  </si>
  <si>
    <t>Column</t>
  </si>
  <si>
    <t>Enforcement type</t>
  </si>
  <si>
    <t>Penalties</t>
  </si>
  <si>
    <t>TOTAL</t>
  </si>
  <si>
    <t>A</t>
  </si>
  <si>
    <t>All arrears within a case assessed by HMRC (captured on NoU)</t>
  </si>
  <si>
    <t>B</t>
  </si>
  <si>
    <t>All arrears within a case assessed by self-correction</t>
  </si>
  <si>
    <t>C</t>
  </si>
  <si>
    <t>Arrears partly assessed by HMRC and partly by self-correction</t>
  </si>
  <si>
    <t>Of which</t>
  </si>
  <si>
    <t>D</t>
  </si>
  <si>
    <t>HMRC assessed arrears</t>
  </si>
  <si>
    <t>E</t>
  </si>
  <si>
    <t>Self-corrected arrears</t>
  </si>
  <si>
    <t>F</t>
  </si>
  <si>
    <t>Social Care Compliance Scheme (SCCS)</t>
  </si>
  <si>
    <t>G = A+D</t>
  </si>
  <si>
    <t>Total HMRC assessed arrears</t>
  </si>
  <si>
    <t>H = B+E+F</t>
  </si>
  <si>
    <t>Total self-corrected arrears</t>
  </si>
  <si>
    <t>Source:  BEIS / HMRC enforcement data</t>
  </si>
  <si>
    <r>
      <t xml:space="preserve">Note: </t>
    </r>
    <r>
      <rPr>
        <i/>
        <sz val="12"/>
        <color theme="1"/>
        <rFont val="Arial"/>
        <family val="2"/>
      </rPr>
      <t>Some NMW cases with arrears are solely HMRC assessed, some are solely self-assessed and some involve an element of both. These are reported in rows A, B and C respectively</t>
    </r>
  </si>
  <si>
    <t>Table 8.1: Employers named for Minimum Wage underpayment (since 2013)</t>
  </si>
  <si>
    <t>Date of naming</t>
  </si>
  <si>
    <t>Employers named</t>
  </si>
  <si>
    <t>Workers covered</t>
  </si>
  <si>
    <t>To date</t>
  </si>
  <si>
    <t>Source: BEIS Naming Scheme data</t>
  </si>
  <si>
    <t>Supplementary Table 1: 2018/19 Minimum Wage investigations by sector</t>
  </si>
  <si>
    <t>SIC Division</t>
  </si>
  <si>
    <t>Strike-rate</t>
  </si>
  <si>
    <t>Arrears (£)</t>
  </si>
  <si>
    <t>No. of jobs paid at or below relevant NMW rate</t>
  </si>
  <si>
    <t>Agriculture, Forestry and Fishing</t>
  </si>
  <si>
    <t>Mining and Quarrying</t>
  </si>
  <si>
    <t>*</t>
  </si>
  <si>
    <t>Manufacturing</t>
  </si>
  <si>
    <t>Manufacture of food products</t>
  </si>
  <si>
    <t>11-33</t>
  </si>
  <si>
    <t>Manufacture of beverages</t>
  </si>
  <si>
    <t>Electricity, Gas, Steam and Air Conditioning supply</t>
  </si>
  <si>
    <t>Water supply; Sewerage; Waste Management and Remediation activities</t>
  </si>
  <si>
    <t>Construction</t>
  </si>
  <si>
    <t>Construction of buildings</t>
  </si>
  <si>
    <t>Civil engineering</t>
  </si>
  <si>
    <t>Specialised construction activities</t>
  </si>
  <si>
    <t>G</t>
  </si>
  <si>
    <t>Wholesale and Retail Trade; repair of motor vehicles and motorcycles</t>
  </si>
  <si>
    <t>Wholesale and retail trade and repair of motor vehicles and motorcycles</t>
  </si>
  <si>
    <t>Wholesale trade, except of motor vehicles and motorcycles</t>
  </si>
  <si>
    <t>Retail trade, except of motor vehicles and motorcycles</t>
  </si>
  <si>
    <t>H</t>
  </si>
  <si>
    <t>Transportation and Storage</t>
  </si>
  <si>
    <t>I</t>
  </si>
  <si>
    <t>Accommodation and Food Service Activities</t>
  </si>
  <si>
    <t>Accommodation</t>
  </si>
  <si>
    <t>Food and beverage service activities</t>
  </si>
  <si>
    <t>J</t>
  </si>
  <si>
    <t>Information and Communication</t>
  </si>
  <si>
    <t>K</t>
  </si>
  <si>
    <t>Financial and Insurance Activities</t>
  </si>
  <si>
    <t>L</t>
  </si>
  <si>
    <t>Real Estate Activities</t>
  </si>
  <si>
    <t>M</t>
  </si>
  <si>
    <t>Professional, Scientific and Technical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</si>
  <si>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</si>
  <si>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</si>
  <si>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</si>
  <si>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</si>
  <si>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</si>
  <si>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</si>
  <si>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</si>
  <si>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N</t>
  </si>
  <si>
    <t>Administrative and Support Service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</si>
  <si>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</si>
  <si>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</si>
  <si>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</si>
  <si>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</si>
  <si>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</si>
  <si>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</si>
  <si>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O</t>
  </si>
  <si>
    <t>Public Administration and Defence; Compulsory Security</t>
  </si>
  <si>
    <t>P</t>
  </si>
  <si>
    <t>Education</t>
  </si>
  <si>
    <t>Q</t>
  </si>
  <si>
    <t>Human Health and Social Work Activities</t>
  </si>
  <si>
    <t>Human health activities</t>
  </si>
  <si>
    <t>Residential care activities</t>
  </si>
  <si>
    <t>Social work activities without accommodation</t>
  </si>
  <si>
    <t>R</t>
  </si>
  <si>
    <t>Arts, Entertainment and Recreation</t>
  </si>
  <si>
    <t>S</t>
  </si>
  <si>
    <t>Other Service Activities</t>
  </si>
  <si>
    <t>Activities of membership organisations</t>
  </si>
  <si>
    <t>Repair of computers and personal and household goods</t>
  </si>
  <si>
    <t>Other personal service activities</t>
  </si>
  <si>
    <t>T</t>
  </si>
  <si>
    <t>Activities of Households as Employers; Undifferentiated Goods and Services; Producing Activities of Households for own use</t>
  </si>
  <si>
    <t>U</t>
  </si>
  <si>
    <t>Activities of Extra-terrestrial Organisations and Bodies</t>
  </si>
  <si>
    <t>Note:</t>
  </si>
  <si>
    <t>Using Standard Industrial Classification (SIC) (2007)</t>
  </si>
  <si>
    <t>Supplementary Table 2: 2018/19 Minimum Wage enforcement by workplace region</t>
  </si>
  <si>
    <t>Number of all jobs paid below NMW / NLW</t>
  </si>
  <si>
    <t>% of all jobs paid below NMW/NLW</t>
  </si>
  <si>
    <t>North West</t>
  </si>
  <si>
    <t>Yorkshire and the Humber</t>
  </si>
  <si>
    <t>East of England</t>
  </si>
  <si>
    <t>Northern Ireland</t>
  </si>
  <si>
    <t>Source: BEIS / HMRC enforcement data and BEIS analysis of Annual Survey of Hours and Earnings 2019</t>
  </si>
  <si>
    <t xml:space="preserve">Notes: </t>
  </si>
  <si>
    <t xml:space="preserve">Data for the number of jobs paid below the relevant NMW rate in Northern Ireland has not been included due to small sample sizes. The total number of jobs paid below the relevant NMW rate also excludes Northern Ireland. </t>
  </si>
  <si>
    <t xml:space="preserve">Regional trends may be the result of differences in the concentration of employers across the UK or in the sector composition within a region - for example a region with a large number of employers in low-pay sectors will drive investigations in that region. </t>
  </si>
  <si>
    <t xml:space="preserve">Furthermore, these figures combine complaint-led and targeted enforcement work and there may be a different pattern when these breakdowns are considered separately. </t>
  </si>
  <si>
    <t xml:space="preserve">The estimated percentage of employee jobs paid at or below NMW / NLW is based on ASHE 2019 and uses those paid within 5 pence of the NMW / NLW rates. </t>
  </si>
  <si>
    <t xml:space="preserve">Caution is advised in making direct comparisons between ASHE data and HMRC enforcement statistics. ASHE data is based on a snapshot of pay and hours in April 2019 and assesses pay for a single pay reference period. </t>
  </si>
  <si>
    <t xml:space="preserve">HMRC enforcement statistics refer to arrears and workers identified across the entire reporting year and may refer to underpaid wages dating back 6 years. </t>
  </si>
  <si>
    <t xml:space="preserve">The closed cases with arrears column excludes 11 cases which were originally closed in 2017/18 but the employer notified HMRC of additional arrears in 2018/19. These arrears have been included in the 2018/19 total. </t>
  </si>
  <si>
    <t xml:space="preserve">Geography information is based on employer address postcode (trading address). In some cases, this may be where the NMW underpayment occurred. </t>
  </si>
  <si>
    <t>BEIS have subsequently linked postcodes to the National Statistics Postcode Lookup file for February 2019 to identify Government Office Regions</t>
  </si>
  <si>
    <t>Supplementary Table 3: Minimum Wage enforcement by gender 2009/10 - 2018/19</t>
  </si>
  <si>
    <t>Year</t>
  </si>
  <si>
    <t>Male workers identified</t>
  </si>
  <si>
    <t>Female workers identified</t>
  </si>
  <si>
    <t>Total workers identified</t>
  </si>
  <si>
    <t>Supplementary Table 4: Minimum Wage prosecutions, 2007/08 - 2018/19</t>
  </si>
  <si>
    <t>Name of employer</t>
  </si>
  <si>
    <t>Trading Name</t>
  </si>
  <si>
    <t>Area</t>
  </si>
  <si>
    <t>Offence</t>
  </si>
  <si>
    <t>Fine</t>
  </si>
  <si>
    <t>Costs</t>
  </si>
  <si>
    <t>Compensation</t>
  </si>
  <si>
    <t>Date</t>
  </si>
  <si>
    <t>T Aguda</t>
  </si>
  <si>
    <t>Rascals Day Nursery Ltd</t>
  </si>
  <si>
    <t>Walthamstow</t>
  </si>
  <si>
    <t>31 (5) (a)</t>
  </si>
  <si>
    <t>Nil</t>
  </si>
  <si>
    <t>Torbay Council</t>
  </si>
  <si>
    <t>Torquay</t>
  </si>
  <si>
    <t>31 (5) (b)</t>
  </si>
  <si>
    <t>R Singh</t>
  </si>
  <si>
    <t>Pound Mania</t>
  </si>
  <si>
    <t>Nottingham</t>
  </si>
  <si>
    <t>David Jackson</t>
  </si>
  <si>
    <t>Jackson’s Butchers</t>
  </si>
  <si>
    <t>Sheffield</t>
  </si>
  <si>
    <t>31 (1); 31 (2); 31 (3); 31 (4).</t>
  </si>
  <si>
    <t>Pauline Smout</t>
  </si>
  <si>
    <t>31 (1); 31 (2); 31 (3); 31 (4)</t>
  </si>
  <si>
    <t>Zaheer Ibrahim</t>
  </si>
  <si>
    <t>The Jewel in the Crown</t>
  </si>
  <si>
    <t>Ahmed Yassine</t>
  </si>
  <si>
    <t>The Phoenix Hotel</t>
  </si>
  <si>
    <t>Rotherham</t>
  </si>
  <si>
    <t>31 (2); 31 (5) (b)</t>
  </si>
  <si>
    <t>B G Optical</t>
  </si>
  <si>
    <t>Manchester</t>
  </si>
  <si>
    <t>31(1); 31(2); 31(3); 31(4); 31(5)(a); 31(5)(b)</t>
  </si>
  <si>
    <t>Widescope Security</t>
  </si>
  <si>
    <t>31(1); 31(5)(b)</t>
  </si>
  <si>
    <t>Amanda Barrett</t>
  </si>
  <si>
    <t>Amanda’s Precious Bubbles Day Nursery Ltd</t>
  </si>
  <si>
    <t>Birmingham</t>
  </si>
  <si>
    <t>31(1); 31(2)</t>
  </si>
  <si>
    <t>Richard Hunt</t>
  </si>
  <si>
    <t>The Rock Hotel (Weymouth) Ltd</t>
  </si>
  <si>
    <t>Weymouth</t>
  </si>
  <si>
    <t>31(5)(a); 31(5)(b)</t>
  </si>
  <si>
    <t>L.UK/Euro (Brighton) Ltd</t>
  </si>
  <si>
    <t>3D Telecon</t>
  </si>
  <si>
    <t>Oldham</t>
  </si>
  <si>
    <t>31(1); 31(5)(a)</t>
  </si>
  <si>
    <t>Dida Brothers Car Wash</t>
  </si>
  <si>
    <t>Southampton</t>
  </si>
  <si>
    <t>£14,000 or face possible 12-month jail term</t>
  </si>
  <si>
    <t>Brialyn Limited</t>
  </si>
  <si>
    <t>The additional, fifteenth case mentioned on pages 9 and 51 was successfully prosecuted in November 2019. This case falls outside the 2018/19 reporting period, and will be detailed in next year’s (19/20) report.</t>
  </si>
  <si>
    <t>£0.01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</si>
</sst>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43" formatCode="_-* #,##0.00_-;\-* #,##0.00_-;_-* &quot;-&quot;??_-;_-@_-"/>
    <numFmt numFmtId="164" formatCode="0.0%"/>
    <numFmt numFmtId="165" formatCode="_-* #,##0_-;\-* #,##0_-;_-* &quot;-&quot;??_-;_-@_-"/>
    <numFmt numFmtId="166" formatCode="&quot;£&quot;#,##0.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sz val="11"/>
      <color theme="1"/>
      <name val="Arial"/>
      <family val="2"/>
    </font>
    <font>
      <sz val="12"/>
      <color rgb="FF000000"/>
      <name val="Arial"/>
      <family val="2"/>
    </font>
    <font>
      <b/>
      <sz val="12"/>
      <color theme="1"/>
      <name val="Arial"/>
      <family val="2"/>
    </font>
    <font>
      <b/>
      <sz val="12"/>
      <color rgb="FFFFFFFF"/>
      <name val="Arial"/>
      <family val="2"/>
    </font>
    <font>
      <sz val="12"/>
      <color rgb="FFFFFFFF"/>
      <name val="Arial"/>
      <family val="2"/>
    </font>
    <font>
      <b/>
      <sz val="12"/>
      <color rgb="FF000000"/>
      <name val="Arial"/>
      <family val="2"/>
    </font>
    <font>
      <i/>
      <sz val="12"/>
      <color theme="1"/>
      <name val="Arial"/>
      <family val="2"/>
    </font>
    <font>
      <i/>
      <sz val="12"/>
      <color rgb="FF000000"/>
      <name val="Arial"/>
      <family val="2"/>
    </font>
    <font>
      <i/>
      <sz val="11"/>
      <color theme="1"/>
      <name val="Arial"/>
      <family val="2"/>
    </font>
    <font>
      <i/>
      <sz val="11"/>
      <color rgb="FFFF0000"/>
      <name val="Arial"/>
      <family val="2"/>
    </font>
    <font>
      <sz val="11"/>
      <name val="Calibri"/>
      <family val="2"/>
      <scheme val="minor"/>
    </font>
    <font>
      <sz val="11"/>
      <name val="Arial"/>
      <family val="2"/>
    </font>
    <font>
      <b/>
      <sz val="11"/>
      <name val="Arial"/>
      <family val="2"/>
    </font>
    <font>
      <b/>
      <sz val="11"/>
      <color theme="1"/>
      <name val="Arial"/>
      <family val="2"/>
    </font>
    <font>
      <b/>
      <sz val="11.5"/>
      <color theme="1"/>
      <name val="Arial"/>
      <family val="2"/>
    </font>
    <font>
      <sz val="11"/>
      <color rgb="FF000000"/>
      <name val="Calibri"/>
      <family val="2"/>
      <scheme val="minor"/>
    </font>
    <font>
      <b/>
      <sz val="11"/>
      <color rgb="FF000000"/>
      <name val="Arial"/>
      <family val="2"/>
    </font>
    <font>
      <sz val="11"/>
      <color rgb="FF000000"/>
      <name val="Arial"/>
      <family val="2"/>
    </font>
    <font>
      <b/>
      <vertAlign val="superscript"/>
      <sz val="12"/>
      <color rgb="FFFFFFFF"/>
      <name val="Arial"/>
      <family val="2"/>
    </font>
    <font>
      <i/>
      <sz val="7"/>
      <color theme="1"/>
      <name val="Times New Roman"/>
      <family val="1"/>
    </font>
    <font>
      <i/>
      <sz val="11"/>
      <color rgb="FF000000"/>
      <name val="Arial"/>
      <family val="2"/>
    </font>
    <font>
      <sz val="16"/>
      <name val="Arial"/>
      <family val="2"/>
    </font>
    <font>
      <b/>
      <sz val="18"/>
      <name val="Arial"/>
      <family val="2"/>
    </font>
    <font>
      <u/>
      <sz val="11"/>
      <color theme="10"/>
      <name val="Calibri"/>
      <family val="2"/>
      <scheme val="minor"/>
    </font>
    <font>
      <strike/>
      <u/>
      <sz val="11"/>
      <color rgb="FFFF0000"/>
      <name val="Arial"/>
      <family val="2"/>
    </font>
    <font>
      <u/>
      <sz val="11"/>
      <color theme="10"/>
      <name val="Arial"/>
      <family val="2"/>
    </font>
    <font>
      <sz val="11"/>
      <color rgb="FFFF0000"/>
      <name val="Arial"/>
      <family val="2"/>
    </font>
    <font>
      <b/>
      <sz val="14"/>
      <color theme="1"/>
      <name val="Arial"/>
      <family val="2"/>
    </font>
    <font>
      <sz val="8"/>
      <name val="Calibri"/>
      <family val="2"/>
      <scheme val="minor"/>
    </font>
    <font>
      <i/>
      <sz val="11"/>
      <color theme="1"/>
      <name val="Arial"/>
      <family val="2"/>
    </font>
    <font>
      <b/>
      <sz val="11"/>
      <color theme="1"/>
      <name val="Arial"/>
      <family val="2"/>
    </font>
    <font>
      <sz val="12"/>
      <name val="Arial"/>
      <family val="2"/>
    </font>
  </fonts>
  <fills count="7">
    <fill>
      <patternFill patternType="none"/>
    </fill>
    <fill>
      <patternFill patternType="gray125"/>
    </fill>
    <fill>
      <patternFill patternType="solid">
        <fgColor rgb="FF041E42"/>
        <bgColor indexed="64"/>
      </patternFill>
    </fill>
    <fill>
      <patternFill patternType="solid">
        <fgColor rgb="FFDFE2EB"/>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48">
    <border>
      <left/>
      <right/>
      <top/>
      <bottom/>
      <diagonal/>
    </border>
    <border>
      <left style="medium">
        <color rgb="FF041E42"/>
      </left>
      <right style="medium">
        <color rgb="FF041E42"/>
      </right>
      <top style="medium">
        <color rgb="FF041E42"/>
      </top>
      <bottom/>
      <diagonal/>
    </border>
    <border>
      <left style="medium">
        <color rgb="FF041E42"/>
      </left>
      <right style="medium">
        <color rgb="FF041E42"/>
      </right>
      <top/>
      <bottom style="medium">
        <color rgb="FF041E42"/>
      </bottom>
      <diagonal/>
    </border>
    <border>
      <left/>
      <right style="medium">
        <color rgb="FF041E42"/>
      </right>
      <top style="medium">
        <color rgb="FF041E42"/>
      </top>
      <bottom style="medium">
        <color rgb="FF041E42"/>
      </bottom>
      <diagonal/>
    </border>
    <border>
      <left/>
      <right style="medium">
        <color rgb="FF041E42"/>
      </right>
      <top style="medium">
        <color rgb="FF041E42"/>
      </top>
      <bottom/>
      <diagonal/>
    </border>
    <border>
      <left/>
      <right style="medium">
        <color rgb="FF041E42"/>
      </right>
      <top/>
      <bottom style="medium">
        <color rgb="FF041E42"/>
      </bottom>
      <diagonal/>
    </border>
    <border>
      <left style="medium">
        <color rgb="FF041E42"/>
      </left>
      <right/>
      <top/>
      <bottom style="medium">
        <color rgb="FF041E42"/>
      </bottom>
      <diagonal/>
    </border>
    <border>
      <left/>
      <right/>
      <top/>
      <bottom style="medium">
        <color rgb="FF041E42"/>
      </bottom>
      <diagonal/>
    </border>
    <border>
      <left style="medium">
        <color rgb="FF041E42"/>
      </left>
      <right/>
      <top style="medium">
        <color rgb="FF041E42"/>
      </top>
      <bottom style="medium">
        <color rgb="FF041E42"/>
      </bottom>
      <diagonal/>
    </border>
    <border>
      <left/>
      <right/>
      <top style="medium">
        <color rgb="FF041E42"/>
      </top>
      <bottom style="medium">
        <color rgb="FF041E42"/>
      </bottom>
      <diagonal/>
    </border>
    <border>
      <left style="medium">
        <color rgb="FF041E42"/>
      </left>
      <right/>
      <top/>
      <bottom style="medium">
        <color rgb="FF000000"/>
      </bottom>
      <diagonal/>
    </border>
    <border>
      <left/>
      <right/>
      <top/>
      <bottom style="medium">
        <color rgb="FF000000"/>
      </bottom>
      <diagonal/>
    </border>
    <border>
      <left/>
      <right style="medium">
        <color rgb="FF041E42"/>
      </right>
      <top/>
      <bottom style="medium">
        <color rgb="FF000000"/>
      </bottom>
      <diagonal/>
    </border>
    <border>
      <left style="medium">
        <color rgb="FF041E42"/>
      </left>
      <right style="medium">
        <color rgb="FFFFFFFF"/>
      </right>
      <top style="medium">
        <color rgb="FF041E42"/>
      </top>
      <bottom/>
      <diagonal/>
    </border>
    <border>
      <left style="medium">
        <color rgb="FF041E42"/>
      </left>
      <right style="medium">
        <color rgb="FFFFFFFF"/>
      </right>
      <top/>
      <bottom/>
      <diagonal/>
    </border>
    <border>
      <left/>
      <right style="medium">
        <color rgb="FFFFFFFF"/>
      </right>
      <top style="medium">
        <color rgb="FF041E42"/>
      </top>
      <bottom style="medium">
        <color rgb="FFFFFFFF"/>
      </bottom>
      <diagonal/>
    </border>
    <border>
      <left/>
      <right style="medium">
        <color rgb="FF041E42"/>
      </right>
      <top style="medium">
        <color rgb="FF041E42"/>
      </top>
      <bottom style="medium">
        <color rgb="FFFFFFFF"/>
      </bottom>
      <diagonal/>
    </border>
    <border>
      <left/>
      <right style="medium">
        <color rgb="FFFFFFFF"/>
      </right>
      <top/>
      <bottom/>
      <diagonal/>
    </border>
    <border>
      <left/>
      <right style="medium">
        <color rgb="FFFFFFFF"/>
      </right>
      <top style="medium">
        <color rgb="FFFFFFFF"/>
      </top>
      <bottom/>
      <diagonal/>
    </border>
    <border>
      <left/>
      <right style="medium">
        <color rgb="FF041E42"/>
      </right>
      <top/>
      <bottom/>
      <diagonal/>
    </border>
    <border>
      <left style="medium">
        <color rgb="FF041E42"/>
      </left>
      <right style="medium">
        <color rgb="FFFFFFFF"/>
      </right>
      <top/>
      <bottom style="medium">
        <color rgb="FF041E42"/>
      </bottom>
      <diagonal/>
    </border>
    <border>
      <left/>
      <right style="medium">
        <color rgb="FFFFFFFF"/>
      </right>
      <top/>
      <bottom style="medium">
        <color rgb="FF041E42"/>
      </bottom>
      <diagonal/>
    </border>
    <border>
      <left style="medium">
        <color rgb="FFFFFFFF"/>
      </left>
      <right/>
      <top style="medium">
        <color rgb="FF041E42"/>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rgb="FF041E42"/>
      </right>
      <top style="medium">
        <color rgb="FF000000"/>
      </top>
      <bottom style="medium">
        <color rgb="FF000000"/>
      </bottom>
      <diagonal/>
    </border>
    <border>
      <left/>
      <right style="medium">
        <color rgb="FF041E42"/>
      </right>
      <top style="medium">
        <color rgb="FF000000"/>
      </top>
      <bottom style="medium">
        <color rgb="FF000000"/>
      </bottom>
      <diagonal/>
    </border>
    <border>
      <left style="medium">
        <color rgb="FF000000"/>
      </left>
      <right/>
      <top/>
      <bottom style="medium">
        <color rgb="FF041E42"/>
      </bottom>
      <diagonal/>
    </border>
    <border>
      <left/>
      <right style="medium">
        <color rgb="FF000000"/>
      </right>
      <top/>
      <bottom style="medium">
        <color rgb="FF041E42"/>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240">
    <xf numFmtId="0" fontId="0" fillId="0" borderId="0" xfId="0"/>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5" fillId="0" borderId="6" xfId="0" applyFont="1" applyBorder="1" applyAlignment="1">
      <alignment vertical="center" wrapText="1"/>
    </xf>
    <xf numFmtId="3" fontId="3" fillId="0" borderId="7" xfId="0" applyNumberFormat="1" applyFont="1" applyBorder="1" applyAlignment="1">
      <alignment vertical="center" wrapText="1"/>
    </xf>
    <xf numFmtId="10" fontId="3" fillId="0" borderId="5" xfId="0" applyNumberFormat="1" applyFont="1" applyBorder="1" applyAlignment="1">
      <alignment vertical="center" wrapText="1"/>
    </xf>
    <xf numFmtId="0" fontId="9" fillId="3" borderId="6" xfId="0" applyFont="1" applyFill="1" applyBorder="1" applyAlignment="1">
      <alignment vertical="center" wrapText="1"/>
    </xf>
    <xf numFmtId="3" fontId="9" fillId="3" borderId="7" xfId="0" applyNumberFormat="1" applyFont="1" applyFill="1" applyBorder="1" applyAlignment="1">
      <alignment vertical="center" wrapText="1"/>
    </xf>
    <xf numFmtId="10" fontId="9" fillId="3" borderId="5" xfId="0" applyNumberFormat="1" applyFont="1" applyFill="1" applyBorder="1" applyAlignment="1">
      <alignment vertical="center" wrapText="1"/>
    </xf>
    <xf numFmtId="0" fontId="11" fillId="0" borderId="6" xfId="0" applyFont="1" applyBorder="1" applyAlignment="1">
      <alignment vertical="center" wrapText="1"/>
    </xf>
    <xf numFmtId="0" fontId="3" fillId="0" borderId="7" xfId="0" applyFont="1" applyBorder="1" applyAlignment="1">
      <alignment vertical="center" wrapText="1"/>
    </xf>
    <xf numFmtId="0" fontId="11" fillId="0" borderId="7" xfId="0" applyFont="1" applyBorder="1" applyAlignment="1">
      <alignment vertical="center" wrapText="1"/>
    </xf>
    <xf numFmtId="49" fontId="11" fillId="0" borderId="5" xfId="0" applyNumberFormat="1" applyFont="1" applyBorder="1" applyAlignment="1">
      <alignment vertical="center" wrapText="1"/>
    </xf>
    <xf numFmtId="0" fontId="12" fillId="0" borderId="0" xfId="0" applyFont="1"/>
    <xf numFmtId="0" fontId="6" fillId="0" borderId="0" xfId="0" applyFont="1"/>
    <xf numFmtId="0" fontId="2" fillId="0" borderId="0" xfId="0" applyFont="1"/>
    <xf numFmtId="0" fontId="14" fillId="0" borderId="0" xfId="0" applyFont="1"/>
    <xf numFmtId="0" fontId="15" fillId="0" borderId="0" xfId="0" applyFont="1"/>
    <xf numFmtId="3" fontId="15" fillId="0" borderId="0" xfId="0" applyNumberFormat="1" applyFont="1"/>
    <xf numFmtId="0" fontId="16" fillId="0" borderId="0" xfId="0" applyFont="1"/>
    <xf numFmtId="0" fontId="12" fillId="0" borderId="0" xfId="0" applyFont="1" applyAlignment="1">
      <alignment vertical="center"/>
    </xf>
    <xf numFmtId="0" fontId="4" fillId="0" borderId="0" xfId="0" applyFont="1"/>
    <xf numFmtId="0" fontId="17" fillId="0" borderId="0" xfId="0" applyFont="1"/>
    <xf numFmtId="0" fontId="16" fillId="0" borderId="0" xfId="0" applyFont="1" applyAlignment="1">
      <alignment horizontal="left"/>
    </xf>
    <xf numFmtId="0" fontId="8" fillId="2" borderId="8"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4" borderId="6" xfId="0" applyFont="1" applyFill="1" applyBorder="1" applyAlignment="1">
      <alignment vertical="center" wrapText="1"/>
    </xf>
    <xf numFmtId="3" fontId="5" fillId="4" borderId="7" xfId="0" applyNumberFormat="1" applyFont="1" applyFill="1" applyBorder="1" applyAlignment="1">
      <alignment horizontal="center" vertical="center" wrapText="1"/>
    </xf>
    <xf numFmtId="3" fontId="5" fillId="4" borderId="5" xfId="0" applyNumberFormat="1" applyFont="1" applyFill="1" applyBorder="1" applyAlignment="1">
      <alignment horizontal="center" vertical="center" wrapText="1"/>
    </xf>
    <xf numFmtId="0" fontId="5" fillId="4" borderId="10" xfId="0" applyFont="1" applyFill="1" applyBorder="1" applyAlignment="1">
      <alignment vertical="center" wrapText="1"/>
    </xf>
    <xf numFmtId="3" fontId="5" fillId="4" borderId="11"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9" fillId="0" borderId="20" xfId="0" applyFont="1" applyBorder="1" applyAlignment="1">
      <alignment vertical="center" wrapText="1"/>
    </xf>
    <xf numFmtId="3" fontId="9" fillId="0" borderId="21"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0" fontId="5" fillId="0" borderId="20" xfId="0" applyFont="1" applyBorder="1" applyAlignment="1">
      <alignment vertical="center" wrapText="1"/>
    </xf>
    <xf numFmtId="3" fontId="5" fillId="0" borderId="2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0" xfId="0" applyFont="1" applyFill="1"/>
    <xf numFmtId="0" fontId="0" fillId="0" borderId="0" xfId="0" applyFill="1"/>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3" xfId="0" applyFont="1" applyFill="1" applyBorder="1" applyAlignment="1">
      <alignment vertical="center" wrapText="1"/>
    </xf>
    <xf numFmtId="0" fontId="9" fillId="4" borderId="6" xfId="0" applyFont="1" applyFill="1" applyBorder="1" applyAlignment="1">
      <alignment vertical="center" wrapText="1"/>
    </xf>
    <xf numFmtId="6" fontId="3" fillId="0" borderId="7" xfId="0" applyNumberFormat="1" applyFont="1" applyBorder="1" applyAlignment="1">
      <alignment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wrapText="1"/>
    </xf>
    <xf numFmtId="0" fontId="9" fillId="3" borderId="7" xfId="0" applyFont="1" applyFill="1" applyBorder="1" applyAlignment="1">
      <alignment vertical="center" wrapText="1"/>
    </xf>
    <xf numFmtId="6" fontId="9" fillId="3" borderId="7" xfId="0" applyNumberFormat="1" applyFont="1" applyFill="1" applyBorder="1" applyAlignment="1">
      <alignment vertical="center" wrapText="1"/>
    </xf>
    <xf numFmtId="3" fontId="9" fillId="3" borderId="5" xfId="0" applyNumberFormat="1" applyFont="1" applyFill="1" applyBorder="1" applyAlignment="1">
      <alignment vertical="center" wrapText="1"/>
    </xf>
    <xf numFmtId="0" fontId="3" fillId="0" borderId="6" xfId="0" applyFont="1" applyBorder="1" applyAlignment="1">
      <alignment vertical="center"/>
    </xf>
    <xf numFmtId="0" fontId="3" fillId="0" borderId="7" xfId="0" applyFont="1" applyBorder="1" applyAlignment="1">
      <alignment vertical="center"/>
    </xf>
    <xf numFmtId="3" fontId="3" fillId="0" borderId="7" xfId="0" applyNumberFormat="1" applyFont="1" applyBorder="1" applyAlignment="1">
      <alignment vertical="center"/>
    </xf>
    <xf numFmtId="9" fontId="3" fillId="0" borderId="7" xfId="0" applyNumberFormat="1" applyFont="1" applyBorder="1" applyAlignment="1">
      <alignment vertical="center" wrapText="1"/>
    </xf>
    <xf numFmtId="6" fontId="3" fillId="0" borderId="7" xfId="0" applyNumberFormat="1" applyFont="1" applyBorder="1" applyAlignment="1">
      <alignment vertical="center"/>
    </xf>
    <xf numFmtId="6" fontId="3" fillId="0" borderId="5" xfId="0" applyNumberFormat="1" applyFont="1" applyBorder="1" applyAlignment="1">
      <alignment vertical="center"/>
    </xf>
    <xf numFmtId="0" fontId="5" fillId="4" borderId="6" xfId="0" applyFont="1" applyFill="1" applyBorder="1" applyAlignment="1">
      <alignment vertical="center"/>
    </xf>
    <xf numFmtId="3" fontId="5" fillId="4" borderId="7" xfId="0" applyNumberFormat="1" applyFont="1" applyFill="1" applyBorder="1" applyAlignment="1">
      <alignment vertical="center"/>
    </xf>
    <xf numFmtId="3" fontId="5" fillId="4" borderId="7" xfId="0" applyNumberFormat="1" applyFont="1" applyFill="1" applyBorder="1" applyAlignment="1">
      <alignment vertical="center" wrapText="1"/>
    </xf>
    <xf numFmtId="9" fontId="5" fillId="4" borderId="7" xfId="0" applyNumberFormat="1" applyFont="1" applyFill="1" applyBorder="1" applyAlignment="1">
      <alignment vertical="center" wrapText="1"/>
    </xf>
    <xf numFmtId="6" fontId="5" fillId="4" borderId="7" xfId="0" applyNumberFormat="1" applyFont="1" applyFill="1" applyBorder="1" applyAlignment="1">
      <alignment vertical="center"/>
    </xf>
    <xf numFmtId="6" fontId="5" fillId="4" borderId="5" xfId="0" applyNumberFormat="1" applyFont="1" applyFill="1" applyBorder="1" applyAlignment="1">
      <alignment vertical="center"/>
    </xf>
    <xf numFmtId="0" fontId="3" fillId="0" borderId="7" xfId="0" applyFont="1" applyBorder="1" applyAlignment="1">
      <alignment horizontal="right" vertical="center"/>
    </xf>
    <xf numFmtId="0" fontId="3" fillId="0" borderId="7" xfId="0" applyFont="1" applyBorder="1" applyAlignment="1">
      <alignment horizontal="right" vertical="center" wrapText="1"/>
    </xf>
    <xf numFmtId="0" fontId="9" fillId="2" borderId="8" xfId="0" applyFont="1" applyFill="1" applyBorder="1" applyAlignment="1">
      <alignment vertical="center" wrapText="1"/>
    </xf>
    <xf numFmtId="0" fontId="19" fillId="0" borderId="0" xfId="0" applyFont="1" applyFill="1" applyBorder="1"/>
    <xf numFmtId="0" fontId="18" fillId="0" borderId="0" xfId="0" applyFont="1" applyAlignment="1">
      <alignment vertical="center"/>
    </xf>
    <xf numFmtId="0" fontId="5" fillId="4" borderId="8" xfId="0" applyFont="1" applyFill="1" applyBorder="1" applyAlignment="1">
      <alignment vertical="center" wrapText="1"/>
    </xf>
    <xf numFmtId="0" fontId="3" fillId="0" borderId="9" xfId="0" applyFont="1" applyBorder="1" applyAlignment="1">
      <alignment vertical="center" wrapText="1"/>
    </xf>
    <xf numFmtId="9" fontId="3" fillId="0" borderId="9" xfId="0" applyNumberFormat="1" applyFont="1" applyBorder="1" applyAlignment="1">
      <alignment vertical="center" wrapText="1"/>
    </xf>
    <xf numFmtId="6" fontId="3" fillId="0" borderId="9" xfId="0" applyNumberFormat="1" applyFont="1" applyBorder="1" applyAlignment="1">
      <alignment vertical="center" wrapText="1"/>
    </xf>
    <xf numFmtId="3" fontId="3" fillId="0" borderId="9" xfId="0" applyNumberFormat="1" applyFont="1" applyBorder="1" applyAlignment="1">
      <alignment vertical="center" wrapText="1"/>
    </xf>
    <xf numFmtId="6" fontId="3" fillId="0" borderId="3" xfId="0" applyNumberFormat="1" applyFont="1" applyBorder="1" applyAlignment="1">
      <alignment vertical="center" wrapText="1"/>
    </xf>
    <xf numFmtId="0" fontId="18" fillId="0" borderId="0" xfId="0" applyFont="1"/>
    <xf numFmtId="0" fontId="7" fillId="2" borderId="23" xfId="0" applyFont="1" applyFill="1" applyBorder="1" applyAlignment="1">
      <alignment vertical="center" wrapText="1"/>
    </xf>
    <xf numFmtId="0" fontId="7" fillId="2" borderId="25" xfId="0" applyFont="1" applyFill="1" applyBorder="1" applyAlignment="1">
      <alignment vertical="center" wrapText="1"/>
    </xf>
    <xf numFmtId="0" fontId="6" fillId="4" borderId="26" xfId="0" applyFont="1" applyFill="1" applyBorder="1" applyAlignment="1">
      <alignment vertical="center" wrapText="1"/>
    </xf>
    <xf numFmtId="3" fontId="6" fillId="0" borderId="27" xfId="0" applyNumberFormat="1" applyFont="1" applyBorder="1" applyAlignment="1">
      <alignment vertical="center" wrapText="1"/>
    </xf>
    <xf numFmtId="6" fontId="6" fillId="0" borderId="27" xfId="0" applyNumberFormat="1" applyFont="1" applyBorder="1" applyAlignment="1">
      <alignment vertical="center" wrapText="1"/>
    </xf>
    <xf numFmtId="0" fontId="9" fillId="4" borderId="26" xfId="0" applyFont="1" applyFill="1" applyBorder="1" applyAlignment="1">
      <alignment vertical="center" wrapText="1"/>
    </xf>
    <xf numFmtId="0" fontId="3" fillId="0" borderId="27" xfId="0" applyFont="1" applyBorder="1" applyAlignment="1">
      <alignment vertical="center" wrapText="1"/>
    </xf>
    <xf numFmtId="6" fontId="3" fillId="0" borderId="27" xfId="0" applyNumberFormat="1" applyFont="1" applyBorder="1" applyAlignment="1">
      <alignment vertical="center" wrapText="1"/>
    </xf>
    <xf numFmtId="3" fontId="3" fillId="0" borderId="27" xfId="0" applyNumberFormat="1" applyFont="1" applyBorder="1" applyAlignment="1">
      <alignment vertical="center" wrapText="1"/>
    </xf>
    <xf numFmtId="0" fontId="6" fillId="0" borderId="27" xfId="0" applyFont="1" applyBorder="1" applyAlignment="1">
      <alignment vertical="center" wrapText="1"/>
    </xf>
    <xf numFmtId="0" fontId="10" fillId="0" borderId="27" xfId="0" applyFont="1" applyBorder="1" applyAlignment="1">
      <alignment vertical="center" wrapText="1"/>
    </xf>
    <xf numFmtId="0" fontId="3" fillId="0" borderId="27" xfId="0" applyFont="1" applyBorder="1" applyAlignment="1">
      <alignment horizontal="right"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7" fillId="2" borderId="31" xfId="0" applyFont="1" applyFill="1" applyBorder="1" applyAlignment="1">
      <alignment vertical="center" wrapText="1"/>
    </xf>
    <xf numFmtId="17" fontId="9" fillId="4" borderId="32" xfId="0" applyNumberFormat="1" applyFont="1" applyFill="1" applyBorder="1" applyAlignment="1">
      <alignment vertical="center" wrapText="1"/>
    </xf>
    <xf numFmtId="0" fontId="3" fillId="0" borderId="11" xfId="0" applyFont="1" applyBorder="1" applyAlignment="1">
      <alignment vertical="center" wrapText="1"/>
    </xf>
    <xf numFmtId="6" fontId="3" fillId="0" borderId="11" xfId="0" applyNumberFormat="1" applyFont="1" applyBorder="1" applyAlignment="1">
      <alignment vertical="center" wrapText="1"/>
    </xf>
    <xf numFmtId="0" fontId="3" fillId="0" borderId="33" xfId="0" applyFont="1" applyBorder="1" applyAlignment="1">
      <alignment vertical="center" wrapText="1"/>
    </xf>
    <xf numFmtId="3" fontId="3" fillId="0" borderId="33" xfId="0" applyNumberFormat="1" applyFont="1" applyBorder="1" applyAlignment="1">
      <alignment vertical="center" wrapText="1"/>
    </xf>
    <xf numFmtId="0" fontId="20" fillId="3" borderId="32" xfId="0" applyFont="1" applyFill="1" applyBorder="1" applyAlignment="1">
      <alignment vertical="center" wrapText="1"/>
    </xf>
    <xf numFmtId="3" fontId="20" fillId="3" borderId="11" xfId="0" applyNumberFormat="1" applyFont="1" applyFill="1" applyBorder="1" applyAlignment="1">
      <alignment vertical="center" wrapText="1"/>
    </xf>
    <xf numFmtId="6" fontId="20" fillId="3" borderId="11" xfId="0" applyNumberFormat="1" applyFont="1" applyFill="1" applyBorder="1" applyAlignment="1">
      <alignment vertical="center" wrapText="1"/>
    </xf>
    <xf numFmtId="3" fontId="20" fillId="3" borderId="33" xfId="0" applyNumberFormat="1" applyFont="1" applyFill="1" applyBorder="1" applyAlignment="1">
      <alignment vertical="center" wrapText="1"/>
    </xf>
    <xf numFmtId="0" fontId="7" fillId="2" borderId="36" xfId="0" applyFont="1" applyFill="1" applyBorder="1" applyAlignment="1">
      <alignment vertical="center" wrapText="1"/>
    </xf>
    <xf numFmtId="0" fontId="20" fillId="4" borderId="32" xfId="0" applyFont="1" applyFill="1" applyBorder="1" applyAlignment="1">
      <alignment vertical="center" wrapText="1"/>
    </xf>
    <xf numFmtId="0" fontId="20" fillId="4" borderId="11" xfId="0" applyFont="1" applyFill="1" applyBorder="1" applyAlignment="1">
      <alignment vertical="center" wrapText="1"/>
    </xf>
    <xf numFmtId="9" fontId="20" fillId="4" borderId="11" xfId="0" applyNumberFormat="1" applyFont="1" applyFill="1" applyBorder="1" applyAlignment="1">
      <alignment vertical="center" wrapText="1"/>
    </xf>
    <xf numFmtId="3" fontId="20" fillId="4" borderId="11" xfId="0" applyNumberFormat="1" applyFont="1" applyFill="1" applyBorder="1" applyAlignment="1">
      <alignment vertical="center" wrapText="1"/>
    </xf>
    <xf numFmtId="3" fontId="20" fillId="4" borderId="33" xfId="0" applyNumberFormat="1" applyFont="1" applyFill="1" applyBorder="1" applyAlignment="1">
      <alignment vertical="center" wrapText="1"/>
    </xf>
    <xf numFmtId="0" fontId="20" fillId="4" borderId="33" xfId="0" applyFont="1" applyFill="1" applyBorder="1" applyAlignment="1">
      <alignment vertical="center" wrapText="1"/>
    </xf>
    <xf numFmtId="0" fontId="24" fillId="4" borderId="32" xfId="0" applyFont="1" applyFill="1" applyBorder="1" applyAlignment="1">
      <alignment vertical="center" wrapText="1"/>
    </xf>
    <xf numFmtId="0" fontId="21" fillId="4" borderId="11" xfId="0" applyFont="1" applyFill="1" applyBorder="1" applyAlignment="1">
      <alignment vertical="center" wrapText="1"/>
    </xf>
    <xf numFmtId="9" fontId="21" fillId="4" borderId="11" xfId="0" applyNumberFormat="1" applyFont="1" applyFill="1" applyBorder="1" applyAlignment="1">
      <alignment vertical="center" wrapText="1"/>
    </xf>
    <xf numFmtId="3" fontId="21" fillId="4" borderId="11" xfId="0" applyNumberFormat="1" applyFont="1" applyFill="1" applyBorder="1" applyAlignment="1">
      <alignment vertical="center" wrapText="1"/>
    </xf>
    <xf numFmtId="3" fontId="21" fillId="4" borderId="33" xfId="0" applyNumberFormat="1" applyFont="1" applyFill="1" applyBorder="1" applyAlignment="1">
      <alignment vertical="center" wrapText="1"/>
    </xf>
    <xf numFmtId="0" fontId="21" fillId="4" borderId="32" xfId="0" applyFont="1" applyFill="1" applyBorder="1" applyAlignment="1">
      <alignment vertical="center" wrapText="1"/>
    </xf>
    <xf numFmtId="0" fontId="20" fillId="3" borderId="11" xfId="0" applyFont="1" applyFill="1" applyBorder="1" applyAlignment="1">
      <alignment vertical="center" wrapText="1"/>
    </xf>
    <xf numFmtId="9" fontId="20" fillId="3" borderId="11" xfId="0" applyNumberFormat="1" applyFont="1" applyFill="1" applyBorder="1" applyAlignment="1">
      <alignment vertical="center" wrapText="1"/>
    </xf>
    <xf numFmtId="49" fontId="21" fillId="4" borderId="11" xfId="0" applyNumberFormat="1" applyFont="1" applyFill="1" applyBorder="1" applyAlignment="1">
      <alignment horizontal="right" vertical="center" wrapText="1"/>
    </xf>
    <xf numFmtId="0" fontId="10" fillId="0" borderId="0" xfId="0" applyFont="1"/>
    <xf numFmtId="0" fontId="7" fillId="2" borderId="37" xfId="0" applyFont="1" applyFill="1" applyBorder="1" applyAlignment="1">
      <alignment vertical="center" wrapText="1"/>
    </xf>
    <xf numFmtId="0" fontId="7" fillId="2" borderId="38" xfId="0" applyFont="1" applyFill="1" applyBorder="1" applyAlignment="1">
      <alignment vertical="center" wrapText="1"/>
    </xf>
    <xf numFmtId="0" fontId="7" fillId="2" borderId="39" xfId="0" applyFont="1" applyFill="1" applyBorder="1" applyAlignment="1">
      <alignment vertical="center" wrapText="1"/>
    </xf>
    <xf numFmtId="0" fontId="5" fillId="0" borderId="40" xfId="0" applyFont="1" applyBorder="1" applyAlignment="1">
      <alignment vertical="center" wrapText="1"/>
    </xf>
    <xf numFmtId="10" fontId="3" fillId="0" borderId="27" xfId="0" applyNumberFormat="1" applyFont="1" applyBorder="1" applyAlignment="1">
      <alignment vertical="center" wrapText="1"/>
    </xf>
    <xf numFmtId="9" fontId="3" fillId="0" borderId="27" xfId="0" applyNumberFormat="1" applyFont="1" applyBorder="1" applyAlignment="1">
      <alignment vertical="center" wrapText="1"/>
    </xf>
    <xf numFmtId="6" fontId="3" fillId="0" borderId="41" xfId="0" applyNumberFormat="1" applyFont="1" applyBorder="1" applyAlignment="1">
      <alignment vertical="center" wrapText="1"/>
    </xf>
    <xf numFmtId="0" fontId="20" fillId="3" borderId="42" xfId="0" applyFont="1" applyFill="1" applyBorder="1" applyAlignment="1">
      <alignment vertical="center" wrapText="1"/>
    </xf>
    <xf numFmtId="3" fontId="9" fillId="3" borderId="43" xfId="0" applyNumberFormat="1" applyFont="1" applyFill="1" applyBorder="1" applyAlignment="1">
      <alignment vertical="center" wrapText="1"/>
    </xf>
    <xf numFmtId="10" fontId="9" fillId="3" borderId="43" xfId="0" applyNumberFormat="1" applyFont="1" applyFill="1" applyBorder="1" applyAlignment="1">
      <alignment vertical="center" wrapText="1"/>
    </xf>
    <xf numFmtId="9" fontId="9" fillId="3" borderId="43" xfId="0" applyNumberFormat="1" applyFont="1" applyFill="1" applyBorder="1" applyAlignment="1">
      <alignment vertical="center" wrapText="1"/>
    </xf>
    <xf numFmtId="6" fontId="9" fillId="3" borderId="43" xfId="0" applyNumberFormat="1" applyFont="1" applyFill="1" applyBorder="1" applyAlignment="1">
      <alignment vertical="center" wrapText="1"/>
    </xf>
    <xf numFmtId="6" fontId="9" fillId="3" borderId="33" xfId="0" applyNumberFormat="1" applyFont="1" applyFill="1" applyBorder="1" applyAlignment="1">
      <alignment vertical="center" wrapText="1"/>
    </xf>
    <xf numFmtId="0" fontId="13" fillId="0" borderId="0" xfId="0" applyFont="1" applyAlignment="1">
      <alignment vertical="center"/>
    </xf>
    <xf numFmtId="0" fontId="7" fillId="2" borderId="44" xfId="0" applyFont="1" applyFill="1" applyBorder="1" applyAlignment="1">
      <alignment vertical="center" wrapText="1"/>
    </xf>
    <xf numFmtId="0" fontId="7" fillId="2" borderId="45" xfId="0" applyFont="1" applyFill="1" applyBorder="1" applyAlignment="1">
      <alignment vertical="center" wrapText="1"/>
    </xf>
    <xf numFmtId="0" fontId="5" fillId="0" borderId="46" xfId="0" applyFont="1" applyBorder="1" applyAlignment="1">
      <alignment vertical="center" wrapText="1"/>
    </xf>
    <xf numFmtId="3" fontId="5" fillId="0" borderId="7" xfId="0" applyNumberFormat="1" applyFont="1" applyBorder="1" applyAlignment="1">
      <alignment vertical="center" wrapText="1"/>
    </xf>
    <xf numFmtId="0" fontId="5" fillId="0" borderId="32" xfId="0" applyFont="1" applyBorder="1" applyAlignment="1">
      <alignment vertical="center" wrapText="1"/>
    </xf>
    <xf numFmtId="3" fontId="5" fillId="0" borderId="11" xfId="0" applyNumberFormat="1" applyFont="1" applyBorder="1" applyAlignment="1">
      <alignment vertical="center" wrapText="1"/>
    </xf>
    <xf numFmtId="0" fontId="12" fillId="0" borderId="0" xfId="0" applyFont="1" applyFill="1"/>
    <xf numFmtId="0" fontId="3" fillId="0" borderId="32" xfId="0" applyFont="1" applyFill="1" applyBorder="1" applyAlignment="1">
      <alignment vertical="center"/>
    </xf>
    <xf numFmtId="0" fontId="5" fillId="0" borderId="11"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5" fillId="0" borderId="35" xfId="0" applyFont="1" applyFill="1" applyBorder="1" applyAlignment="1">
      <alignment vertical="center" wrapText="1"/>
    </xf>
    <xf numFmtId="0" fontId="5" fillId="0" borderId="35" xfId="0" applyFont="1" applyFill="1" applyBorder="1" applyAlignment="1">
      <alignment horizontal="right" vertical="center" wrapText="1"/>
    </xf>
    <xf numFmtId="0" fontId="3" fillId="0" borderId="32" xfId="0" applyFont="1" applyFill="1" applyBorder="1" applyAlignment="1">
      <alignment vertical="center" wrapText="1"/>
    </xf>
    <xf numFmtId="0" fontId="3" fillId="0" borderId="11" xfId="0" applyFont="1" applyFill="1" applyBorder="1" applyAlignment="1">
      <alignment vertical="center" wrapText="1"/>
    </xf>
    <xf numFmtId="6" fontId="3" fillId="0" borderId="11" xfId="0" applyNumberFormat="1" applyFont="1" applyFill="1" applyBorder="1" applyAlignment="1">
      <alignment horizontal="right" vertical="center" wrapText="1"/>
    </xf>
    <xf numFmtId="6" fontId="3" fillId="0" borderId="11" xfId="0" applyNumberFormat="1" applyFont="1" applyFill="1" applyBorder="1" applyAlignment="1">
      <alignment vertical="center" wrapText="1"/>
    </xf>
    <xf numFmtId="0" fontId="3" fillId="0" borderId="11" xfId="0" applyFont="1" applyFill="1" applyBorder="1" applyAlignment="1">
      <alignment horizontal="right" vertical="center" wrapText="1"/>
    </xf>
    <xf numFmtId="14" fontId="3" fillId="0" borderId="33" xfId="0" applyNumberFormat="1" applyFont="1" applyFill="1" applyBorder="1" applyAlignment="1">
      <alignment vertical="center" wrapText="1"/>
    </xf>
    <xf numFmtId="8" fontId="3" fillId="0" borderId="11" xfId="0" applyNumberFormat="1" applyFont="1" applyFill="1" applyBorder="1" applyAlignment="1">
      <alignment horizontal="right" vertical="center" wrapText="1"/>
    </xf>
    <xf numFmtId="0" fontId="5" fillId="0" borderId="35" xfId="0" applyFont="1" applyFill="1" applyBorder="1" applyAlignment="1">
      <alignment vertical="center"/>
    </xf>
    <xf numFmtId="6" fontId="5" fillId="0" borderId="35" xfId="0" applyNumberFormat="1" applyFont="1" applyFill="1" applyBorder="1" applyAlignment="1">
      <alignment vertical="center"/>
    </xf>
    <xf numFmtId="6" fontId="5" fillId="0" borderId="35" xfId="0" applyNumberFormat="1" applyFont="1" applyFill="1" applyBorder="1" applyAlignment="1">
      <alignment horizontal="right" vertical="center"/>
    </xf>
    <xf numFmtId="14" fontId="5" fillId="0" borderId="36" xfId="0" applyNumberFormat="1" applyFont="1" applyFill="1" applyBorder="1" applyAlignment="1">
      <alignment vertical="center" wrapText="1"/>
    </xf>
    <xf numFmtId="0" fontId="5" fillId="0" borderId="11" xfId="0" applyFont="1" applyFill="1" applyBorder="1" applyAlignment="1">
      <alignment vertical="center" wrapText="1"/>
    </xf>
    <xf numFmtId="6" fontId="5" fillId="0" borderId="11" xfId="0" applyNumberFormat="1" applyFont="1" applyFill="1" applyBorder="1" applyAlignment="1">
      <alignment horizontal="right" vertical="center"/>
    </xf>
    <xf numFmtId="6" fontId="5" fillId="0" borderId="11" xfId="0" applyNumberFormat="1" applyFont="1" applyFill="1" applyBorder="1" applyAlignment="1">
      <alignment vertical="center"/>
    </xf>
    <xf numFmtId="0" fontId="5" fillId="0" borderId="11" xfId="0" applyFont="1" applyFill="1" applyBorder="1" applyAlignment="1">
      <alignment horizontal="right" vertical="center"/>
    </xf>
    <xf numFmtId="14" fontId="5" fillId="0" borderId="33" xfId="0" applyNumberFormat="1" applyFont="1" applyFill="1" applyBorder="1" applyAlignment="1">
      <alignment vertical="center"/>
    </xf>
    <xf numFmtId="10" fontId="3" fillId="0" borderId="3" xfId="0" applyNumberFormat="1" applyFont="1" applyBorder="1" applyAlignment="1">
      <alignment vertical="center" wrapText="1"/>
    </xf>
    <xf numFmtId="0" fontId="4" fillId="5" borderId="0" xfId="3" applyFont="1" applyFill="1" applyAlignment="1" applyProtection="1">
      <alignment vertical="center"/>
      <protection locked="0"/>
    </xf>
    <xf numFmtId="0" fontId="25" fillId="6" borderId="0" xfId="3" applyFont="1" applyFill="1" applyAlignment="1" applyProtection="1">
      <alignment vertical="center"/>
      <protection locked="0"/>
    </xf>
    <xf numFmtId="0" fontId="4" fillId="6" borderId="0" xfId="3" applyFont="1" applyFill="1" applyAlignment="1" applyProtection="1">
      <alignment vertical="center"/>
      <protection locked="0"/>
    </xf>
    <xf numFmtId="0" fontId="26" fillId="0" borderId="0" xfId="3" applyFont="1" applyAlignment="1" applyProtection="1">
      <alignment vertical="center"/>
      <protection locked="0"/>
    </xf>
    <xf numFmtId="0" fontId="28" fillId="0" borderId="0" xfId="4" applyFont="1" applyAlignment="1" applyProtection="1">
      <alignment vertical="center"/>
    </xf>
    <xf numFmtId="0" fontId="31" fillId="5" borderId="0" xfId="3" applyFont="1" applyFill="1" applyAlignment="1" applyProtection="1">
      <alignment vertical="center"/>
      <protection locked="0"/>
    </xf>
    <xf numFmtId="0" fontId="12" fillId="5" borderId="0" xfId="3" applyFont="1" applyFill="1" applyAlignment="1" applyProtection="1">
      <alignment vertical="center"/>
      <protection locked="0"/>
    </xf>
    <xf numFmtId="0" fontId="29" fillId="5" borderId="0" xfId="4" applyNumberFormat="1" applyFont="1" applyFill="1" applyBorder="1" applyAlignment="1" applyProtection="1">
      <alignment vertical="center"/>
      <protection locked="0"/>
    </xf>
    <xf numFmtId="0" fontId="16" fillId="5" borderId="0" xfId="3" applyFont="1" applyFill="1" applyAlignment="1" applyProtection="1">
      <alignment vertical="center"/>
      <protection locked="0"/>
    </xf>
    <xf numFmtId="0" fontId="15" fillId="0" borderId="0" xfId="3" applyFont="1" applyAlignment="1" applyProtection="1">
      <alignment vertical="center"/>
      <protection locked="0"/>
    </xf>
    <xf numFmtId="0" fontId="15" fillId="6" borderId="0" xfId="3" applyFont="1" applyFill="1" applyAlignment="1" applyProtection="1">
      <alignment vertical="center"/>
      <protection locked="0"/>
    </xf>
    <xf numFmtId="0" fontId="4" fillId="0" borderId="0" xfId="0" applyFont="1" applyAlignment="1">
      <alignment vertical="center"/>
    </xf>
    <xf numFmtId="0" fontId="30" fillId="6" borderId="0" xfId="3" applyFont="1" applyFill="1" applyAlignment="1" applyProtection="1">
      <alignment vertical="center"/>
      <protection locked="0"/>
    </xf>
    <xf numFmtId="0" fontId="29" fillId="5" borderId="0" xfId="4" applyFont="1" applyFill="1" applyAlignment="1" applyProtection="1">
      <alignment vertical="center"/>
      <protection locked="0"/>
    </xf>
    <xf numFmtId="0" fontId="7" fillId="2" borderId="24" xfId="0" applyFont="1" applyFill="1" applyBorder="1" applyAlignment="1">
      <alignment vertical="center" wrapText="1"/>
    </xf>
    <xf numFmtId="0" fontId="7" fillId="2" borderId="35" xfId="0" applyFont="1" applyFill="1" applyBorder="1" applyAlignment="1">
      <alignment vertical="center" wrapText="1"/>
    </xf>
    <xf numFmtId="0" fontId="33" fillId="0" borderId="0" xfId="0" applyFont="1" applyAlignment="1">
      <alignment vertical="center"/>
    </xf>
    <xf numFmtId="0" fontId="33" fillId="0" borderId="0" xfId="0" applyFont="1"/>
    <xf numFmtId="0" fontId="34" fillId="0" borderId="0" xfId="0" applyFont="1"/>
    <xf numFmtId="3" fontId="4" fillId="0" borderId="0" xfId="0" applyNumberFormat="1" applyFont="1"/>
    <xf numFmtId="0" fontId="4" fillId="0" borderId="0" xfId="0" applyNumberFormat="1" applyFont="1"/>
    <xf numFmtId="49" fontId="5" fillId="0" borderId="6" xfId="0" applyNumberFormat="1" applyFont="1" applyBorder="1" applyAlignment="1">
      <alignment horizontal="left" vertical="center" wrapText="1"/>
    </xf>
    <xf numFmtId="1" fontId="3" fillId="0" borderId="3" xfId="0" applyNumberFormat="1" applyFont="1" applyBorder="1" applyAlignment="1">
      <alignment vertical="center" wrapText="1"/>
    </xf>
    <xf numFmtId="165" fontId="35" fillId="0" borderId="9" xfId="1" applyNumberFormat="1" applyFont="1" applyBorder="1" applyAlignment="1">
      <alignment vertical="center"/>
    </xf>
    <xf numFmtId="164" fontId="35" fillId="0" borderId="3" xfId="2" applyNumberFormat="1" applyFont="1" applyBorder="1" applyAlignment="1">
      <alignment vertical="center"/>
    </xf>
    <xf numFmtId="164" fontId="35" fillId="0" borderId="3" xfId="2" applyNumberFormat="1" applyFont="1" applyFill="1" applyBorder="1" applyAlignment="1">
      <alignment vertical="center"/>
    </xf>
    <xf numFmtId="165" fontId="35" fillId="0" borderId="9" xfId="1" applyNumberFormat="1" applyFont="1" applyBorder="1"/>
    <xf numFmtId="164" fontId="35" fillId="0" borderId="3" xfId="2" applyNumberFormat="1" applyFont="1" applyBorder="1"/>
    <xf numFmtId="0" fontId="5" fillId="0" borderId="8" xfId="0" applyFont="1" applyBorder="1"/>
    <xf numFmtId="6" fontId="35" fillId="0" borderId="9" xfId="0" applyNumberFormat="1" applyFont="1" applyBorder="1" applyAlignment="1">
      <alignment horizontal="right" vertical="center"/>
    </xf>
    <xf numFmtId="0" fontId="5" fillId="0" borderId="9" xfId="0" applyFont="1" applyBorder="1" applyAlignment="1">
      <alignment horizontal="right"/>
    </xf>
    <xf numFmtId="6" fontId="35" fillId="0" borderId="3" xfId="0" applyNumberFormat="1" applyFont="1" applyBorder="1" applyAlignment="1">
      <alignment horizontal="right" vertical="center"/>
    </xf>
    <xf numFmtId="6" fontId="35" fillId="0" borderId="9" xfId="0" applyNumberFormat="1" applyFont="1" applyFill="1" applyBorder="1" applyAlignment="1">
      <alignment horizontal="right" vertical="center"/>
    </xf>
    <xf numFmtId="6" fontId="35" fillId="0" borderId="3" xfId="0" applyNumberFormat="1" applyFont="1" applyFill="1" applyBorder="1" applyAlignment="1">
      <alignment horizontal="right" vertical="center"/>
    </xf>
    <xf numFmtId="6" fontId="3" fillId="0" borderId="3" xfId="0" applyNumberFormat="1" applyFont="1" applyBorder="1"/>
    <xf numFmtId="6" fontId="5" fillId="0" borderId="9" xfId="0" applyNumberFormat="1" applyFont="1" applyBorder="1" applyAlignment="1">
      <alignment vertical="center"/>
    </xf>
    <xf numFmtId="0" fontId="5" fillId="0" borderId="8" xfId="0" applyFont="1" applyFill="1" applyBorder="1" applyAlignment="1">
      <alignment horizontal="left" vertical="center"/>
    </xf>
    <xf numFmtId="8" fontId="5" fillId="0" borderId="9" xfId="0" applyNumberFormat="1" applyFont="1" applyFill="1" applyBorder="1" applyAlignment="1">
      <alignment horizontal="right" vertical="center"/>
    </xf>
    <xf numFmtId="166" fontId="5" fillId="0" borderId="3" xfId="2" applyNumberFormat="1" applyFont="1" applyFill="1" applyBorder="1" applyAlignment="1">
      <alignment horizontal="right" vertical="center"/>
    </xf>
    <xf numFmtId="0" fontId="35" fillId="0" borderId="8" xfId="0" applyFont="1" applyBorder="1" applyAlignment="1">
      <alignment horizontal="left" vertical="center"/>
    </xf>
    <xf numFmtId="3" fontId="35" fillId="0" borderId="9" xfId="0" applyNumberFormat="1" applyFont="1" applyBorder="1" applyAlignment="1">
      <alignment horizontal="left" vertical="center"/>
    </xf>
    <xf numFmtId="3" fontId="35" fillId="0" borderId="3" xfId="0" applyNumberFormat="1" applyFont="1" applyBorder="1" applyAlignment="1">
      <alignment horizontal="left" vertical="center"/>
    </xf>
    <xf numFmtId="6" fontId="5" fillId="0" borderId="9" xfId="0" applyNumberFormat="1" applyFont="1" applyFill="1" applyBorder="1" applyAlignment="1">
      <alignment horizontal="left" vertical="center"/>
    </xf>
    <xf numFmtId="6" fontId="5" fillId="0" borderId="3" xfId="0" applyNumberFormat="1" applyFont="1" applyFill="1" applyBorder="1" applyAlignment="1">
      <alignment horizontal="left" vertical="center"/>
    </xf>
    <xf numFmtId="3" fontId="5" fillId="0" borderId="47" xfId="0" applyNumberFormat="1" applyFont="1" applyBorder="1" applyAlignment="1">
      <alignment vertical="center" wrapText="1"/>
    </xf>
    <xf numFmtId="3" fontId="5" fillId="0" borderId="33" xfId="0" applyNumberFormat="1" applyFont="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3" xfId="0" applyFont="1" applyFill="1" applyBorder="1" applyAlignment="1">
      <alignment vertical="center" wrapText="1"/>
    </xf>
    <xf numFmtId="0" fontId="8" fillId="2" borderId="13" xfId="0" applyFont="1" applyFill="1" applyBorder="1" applyAlignment="1">
      <alignment vertical="center" wrapText="1"/>
    </xf>
    <xf numFmtId="0" fontId="8" fillId="2" borderId="14" xfId="0" applyFont="1" applyFill="1" applyBorder="1" applyAlignment="1">
      <alignment vertical="center" wrapText="1"/>
    </xf>
    <xf numFmtId="0" fontId="7" fillId="2" borderId="2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6" fillId="3" borderId="23" xfId="0" applyFont="1" applyFill="1" applyBorder="1" applyAlignment="1">
      <alignment vertical="center" wrapText="1"/>
    </xf>
    <xf numFmtId="0" fontId="6" fillId="3" borderId="24" xfId="0" applyFont="1" applyFill="1" applyBorder="1" applyAlignment="1">
      <alignment vertical="center" wrapText="1"/>
    </xf>
    <xf numFmtId="0" fontId="6" fillId="3" borderId="25" xfId="0" applyFont="1" applyFill="1" applyBorder="1" applyAlignment="1">
      <alignment vertical="center" wrapText="1"/>
    </xf>
    <xf numFmtId="0" fontId="6" fillId="4" borderId="2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10" fillId="0" borderId="28" xfId="0" applyFont="1" applyBorder="1" applyAlignment="1">
      <alignment vertical="center" wrapText="1"/>
    </xf>
    <xf numFmtId="0" fontId="10" fillId="0" borderId="26" xfId="0" applyFont="1" applyBorder="1" applyAlignment="1">
      <alignment vertical="center" wrapText="1"/>
    </xf>
    <xf numFmtId="0" fontId="20" fillId="4" borderId="35" xfId="0" applyFont="1" applyFill="1" applyBorder="1" applyAlignment="1">
      <alignment vertical="center" wrapText="1"/>
    </xf>
    <xf numFmtId="0" fontId="7" fillId="2" borderId="34" xfId="0" applyFont="1" applyFill="1" applyBorder="1" applyAlignment="1">
      <alignment vertical="center" wrapText="1"/>
    </xf>
    <xf numFmtId="0" fontId="7" fillId="2" borderId="35" xfId="0" applyFont="1" applyFill="1" applyBorder="1" applyAlignment="1">
      <alignment vertical="center" wrapText="1"/>
    </xf>
  </cellXfs>
  <cellStyles count="5">
    <cellStyle name="Comma" xfId="1" builtinId="3"/>
    <cellStyle name="Hyperlink" xfId="4" builtinId="8"/>
    <cellStyle name="Normal" xfId="0" builtinId="0"/>
    <cellStyle name="Normal 2" xfId="3" xr:uid="{027F4293-BF8D-491C-966E-443F2ADE9A34}"/>
    <cellStyle name="Percent" xfId="2"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16669</xdr:colOff>
      <xdr:row>0</xdr:row>
      <xdr:rowOff>111919</xdr:rowOff>
    </xdr:from>
    <xdr:to>
      <xdr:col>2</xdr:col>
      <xdr:colOff>391438</xdr:colOff>
      <xdr:row>6</xdr:row>
      <xdr:rowOff>40480</xdr:rowOff>
    </xdr:to>
    <xdr:pic>
      <xdr:nvPicPr>
        <xdr:cNvPr id="3" name="Picture 2">
          <a:extLst>
            <a:ext uri="{FF2B5EF4-FFF2-40B4-BE49-F238E27FC236}">
              <a16:creationId xmlns:a16="http://schemas.microsoft.com/office/drawing/2014/main" id="{B7C9F494-AA31-4826-9FCD-56548138B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3" y="111919"/>
          <a:ext cx="2332158" cy="1233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abourMarket(LM)-AnalysisandWages\documentLibrary\NMW\Analysis\HMRC%20Scorecards\2015-16\15.%20Mar%20Monthly%20Scorecar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ow r="1">
          <cell r="A1" t="str">
            <v>Month</v>
          </cell>
          <cell r="B1" t="str">
            <v>End date</v>
          </cell>
          <cell r="C1" t="str">
            <v>Due date</v>
          </cell>
          <cell r="D1" t="str">
            <v>Prev Month</v>
          </cell>
          <cell r="E1" t="str">
            <v>FullName</v>
          </cell>
          <cell r="F1" t="str">
            <v>YearMonth</v>
          </cell>
        </row>
        <row r="2">
          <cell r="A2" t="str">
            <v>Apr</v>
          </cell>
          <cell r="B2">
            <v>42120</v>
          </cell>
          <cell r="C2">
            <v>42131</v>
          </cell>
          <cell r="D2" t="str">
            <v>Mar PY</v>
          </cell>
          <cell r="E2" t="str">
            <v>April</v>
          </cell>
          <cell r="F2">
            <v>1504</v>
          </cell>
        </row>
        <row r="3">
          <cell r="A3" t="str">
            <v>May</v>
          </cell>
          <cell r="B3">
            <v>42155</v>
          </cell>
          <cell r="C3">
            <v>42165</v>
          </cell>
          <cell r="D3" t="str">
            <v>Apr</v>
          </cell>
          <cell r="E3" t="str">
            <v>May</v>
          </cell>
          <cell r="F3">
            <v>1505</v>
          </cell>
        </row>
        <row r="4">
          <cell r="A4" t="str">
            <v>Jun</v>
          </cell>
          <cell r="B4">
            <v>42183</v>
          </cell>
          <cell r="C4">
            <v>42193</v>
          </cell>
          <cell r="D4" t="str">
            <v>May</v>
          </cell>
          <cell r="E4" t="str">
            <v>June</v>
          </cell>
          <cell r="F4">
            <v>1506</v>
          </cell>
        </row>
        <row r="5">
          <cell r="A5" t="str">
            <v>Jul</v>
          </cell>
          <cell r="B5">
            <v>42211</v>
          </cell>
          <cell r="C5">
            <v>42221</v>
          </cell>
          <cell r="D5" t="str">
            <v>Jun</v>
          </cell>
          <cell r="E5" t="str">
            <v>July</v>
          </cell>
          <cell r="F5">
            <v>1507</v>
          </cell>
        </row>
        <row r="6">
          <cell r="A6" t="str">
            <v>Aug</v>
          </cell>
          <cell r="B6">
            <v>42246</v>
          </cell>
          <cell r="C6">
            <v>42257</v>
          </cell>
          <cell r="D6" t="str">
            <v>Jul</v>
          </cell>
          <cell r="E6" t="str">
            <v>August</v>
          </cell>
          <cell r="F6">
            <v>1508</v>
          </cell>
        </row>
        <row r="7">
          <cell r="A7" t="str">
            <v>Sep</v>
          </cell>
          <cell r="B7">
            <v>42274</v>
          </cell>
          <cell r="C7">
            <v>42284</v>
          </cell>
          <cell r="D7" t="str">
            <v>Aug</v>
          </cell>
          <cell r="E7" t="str">
            <v>September</v>
          </cell>
          <cell r="F7">
            <v>1509</v>
          </cell>
        </row>
        <row r="8">
          <cell r="A8" t="str">
            <v>Oct</v>
          </cell>
          <cell r="B8">
            <v>42302</v>
          </cell>
          <cell r="C8">
            <v>42312</v>
          </cell>
          <cell r="D8" t="str">
            <v>Sep</v>
          </cell>
          <cell r="E8" t="str">
            <v>October</v>
          </cell>
          <cell r="F8">
            <v>1510</v>
          </cell>
        </row>
        <row r="9">
          <cell r="A9" t="str">
            <v>Nov</v>
          </cell>
          <cell r="B9">
            <v>42337</v>
          </cell>
          <cell r="C9">
            <v>42347</v>
          </cell>
          <cell r="D9" t="str">
            <v>Oct</v>
          </cell>
          <cell r="E9" t="str">
            <v>November</v>
          </cell>
          <cell r="F9">
            <v>1511</v>
          </cell>
        </row>
        <row r="10">
          <cell r="A10" t="str">
            <v>Dec</v>
          </cell>
          <cell r="B10">
            <v>42365</v>
          </cell>
          <cell r="C10">
            <v>42377</v>
          </cell>
          <cell r="D10" t="str">
            <v>Nov</v>
          </cell>
          <cell r="E10" t="str">
            <v>December</v>
          </cell>
          <cell r="F10">
            <v>1512</v>
          </cell>
        </row>
        <row r="11">
          <cell r="A11" t="str">
            <v>Jan</v>
          </cell>
          <cell r="B11">
            <v>42400</v>
          </cell>
          <cell r="C11">
            <v>42410</v>
          </cell>
          <cell r="D11" t="str">
            <v>Dec</v>
          </cell>
          <cell r="E11" t="str">
            <v>January</v>
          </cell>
          <cell r="F11">
            <v>1601</v>
          </cell>
        </row>
        <row r="12">
          <cell r="A12" t="str">
            <v>Feb</v>
          </cell>
          <cell r="B12">
            <v>42428</v>
          </cell>
          <cell r="C12">
            <v>42438</v>
          </cell>
          <cell r="D12" t="str">
            <v>Jan</v>
          </cell>
          <cell r="E12" t="str">
            <v>February</v>
          </cell>
          <cell r="F12">
            <v>1602</v>
          </cell>
        </row>
        <row r="13">
          <cell r="A13" t="str">
            <v>Mar</v>
          </cell>
          <cell r="B13">
            <v>42460</v>
          </cell>
          <cell r="C13">
            <v>42472</v>
          </cell>
          <cell r="D13" t="str">
            <v>Feb</v>
          </cell>
          <cell r="E13" t="str">
            <v>March</v>
          </cell>
          <cell r="F13">
            <v>1603</v>
          </cell>
        </row>
      </sheetData>
      <sheetData sheetId="1">
        <row r="2">
          <cell r="C2" t="str">
            <v>Mar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Industrial Strategy">
      <a:dk1>
        <a:sysClr val="windowText" lastClr="000000"/>
      </a:dk1>
      <a:lt1>
        <a:sysClr val="window" lastClr="FFFFFF"/>
      </a:lt1>
      <a:dk2>
        <a:srgbClr val="003478"/>
      </a:dk2>
      <a:lt2>
        <a:srgbClr val="B0B1B1"/>
      </a:lt2>
      <a:accent1>
        <a:srgbClr val="307FE2"/>
      </a:accent1>
      <a:accent2>
        <a:srgbClr val="00A9E0"/>
      </a:accent2>
      <a:accent3>
        <a:srgbClr val="009300"/>
      </a:accent3>
      <a:accent4>
        <a:srgbClr val="FF9E1B"/>
      </a:accent4>
      <a:accent5>
        <a:srgbClr val="AC145A"/>
      </a:accent5>
      <a:accent6>
        <a:srgbClr val="B00D23"/>
      </a:accent6>
      <a:hlink>
        <a:srgbClr val="0000FF"/>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DD4B6-E43E-4CFE-B3C9-6775A9222BFE}">
  <dimension ref="B4:E46"/>
  <sheetViews>
    <sheetView tabSelected="1" zoomScale="80" zoomScaleNormal="80" workbookViewId="0">
      <selection activeCell="H22" sqref="H22"/>
    </sheetView>
  </sheetViews>
  <sheetFormatPr defaultRowHeight="13.5" x14ac:dyDescent="0.45"/>
  <cols>
    <col min="1" max="1" width="3.86328125" style="165" customWidth="1"/>
    <col min="2" max="2" width="27.53125" style="165" customWidth="1"/>
    <col min="3" max="11" width="20.53125" style="165" customWidth="1"/>
    <col min="12" max="256" width="9" style="165"/>
    <col min="257" max="257" width="3.86328125" style="165" customWidth="1"/>
    <col min="258" max="258" width="74.73046875" style="165" customWidth="1"/>
    <col min="259" max="259" width="14.73046875" style="165" customWidth="1"/>
    <col min="260" max="262" width="44.1328125" style="165" customWidth="1"/>
    <col min="263" max="512" width="9" style="165"/>
    <col min="513" max="513" width="3.86328125" style="165" customWidth="1"/>
    <col min="514" max="514" width="74.73046875" style="165" customWidth="1"/>
    <col min="515" max="515" width="14.73046875" style="165" customWidth="1"/>
    <col min="516" max="518" width="44.1328125" style="165" customWidth="1"/>
    <col min="519" max="768" width="9" style="165"/>
    <col min="769" max="769" width="3.86328125" style="165" customWidth="1"/>
    <col min="770" max="770" width="74.73046875" style="165" customWidth="1"/>
    <col min="771" max="771" width="14.73046875" style="165" customWidth="1"/>
    <col min="772" max="774" width="44.1328125" style="165" customWidth="1"/>
    <col min="775" max="1024" width="9" style="165"/>
    <col min="1025" max="1025" width="3.86328125" style="165" customWidth="1"/>
    <col min="1026" max="1026" width="74.73046875" style="165" customWidth="1"/>
    <col min="1027" max="1027" width="14.73046875" style="165" customWidth="1"/>
    <col min="1028" max="1030" width="44.1328125" style="165" customWidth="1"/>
    <col min="1031" max="1280" width="9" style="165"/>
    <col min="1281" max="1281" width="3.86328125" style="165" customWidth="1"/>
    <col min="1282" max="1282" width="74.73046875" style="165" customWidth="1"/>
    <col min="1283" max="1283" width="14.73046875" style="165" customWidth="1"/>
    <col min="1284" max="1286" width="44.1328125" style="165" customWidth="1"/>
    <col min="1287" max="1536" width="9" style="165"/>
    <col min="1537" max="1537" width="3.86328125" style="165" customWidth="1"/>
    <col min="1538" max="1538" width="74.73046875" style="165" customWidth="1"/>
    <col min="1539" max="1539" width="14.73046875" style="165" customWidth="1"/>
    <col min="1540" max="1542" width="44.1328125" style="165" customWidth="1"/>
    <col min="1543" max="1792" width="9" style="165"/>
    <col min="1793" max="1793" width="3.86328125" style="165" customWidth="1"/>
    <col min="1794" max="1794" width="74.73046875" style="165" customWidth="1"/>
    <col min="1795" max="1795" width="14.73046875" style="165" customWidth="1"/>
    <col min="1796" max="1798" width="44.1328125" style="165" customWidth="1"/>
    <col min="1799" max="2048" width="9" style="165"/>
    <col min="2049" max="2049" width="3.86328125" style="165" customWidth="1"/>
    <col min="2050" max="2050" width="74.73046875" style="165" customWidth="1"/>
    <col min="2051" max="2051" width="14.73046875" style="165" customWidth="1"/>
    <col min="2052" max="2054" width="44.1328125" style="165" customWidth="1"/>
    <col min="2055" max="2304" width="9" style="165"/>
    <col min="2305" max="2305" width="3.86328125" style="165" customWidth="1"/>
    <col min="2306" max="2306" width="74.73046875" style="165" customWidth="1"/>
    <col min="2307" max="2307" width="14.73046875" style="165" customWidth="1"/>
    <col min="2308" max="2310" width="44.1328125" style="165" customWidth="1"/>
    <col min="2311" max="2560" width="9" style="165"/>
    <col min="2561" max="2561" width="3.86328125" style="165" customWidth="1"/>
    <col min="2562" max="2562" width="74.73046875" style="165" customWidth="1"/>
    <col min="2563" max="2563" width="14.73046875" style="165" customWidth="1"/>
    <col min="2564" max="2566" width="44.1328125" style="165" customWidth="1"/>
    <col min="2567" max="2816" width="9" style="165"/>
    <col min="2817" max="2817" width="3.86328125" style="165" customWidth="1"/>
    <col min="2818" max="2818" width="74.73046875" style="165" customWidth="1"/>
    <col min="2819" max="2819" width="14.73046875" style="165" customWidth="1"/>
    <col min="2820" max="2822" width="44.1328125" style="165" customWidth="1"/>
    <col min="2823" max="3072" width="9" style="165"/>
    <col min="3073" max="3073" width="3.86328125" style="165" customWidth="1"/>
    <col min="3074" max="3074" width="74.73046875" style="165" customWidth="1"/>
    <col min="3075" max="3075" width="14.73046875" style="165" customWidth="1"/>
    <col min="3076" max="3078" width="44.1328125" style="165" customWidth="1"/>
    <col min="3079" max="3328" width="9" style="165"/>
    <col min="3329" max="3329" width="3.86328125" style="165" customWidth="1"/>
    <col min="3330" max="3330" width="74.73046875" style="165" customWidth="1"/>
    <col min="3331" max="3331" width="14.73046875" style="165" customWidth="1"/>
    <col min="3332" max="3334" width="44.1328125" style="165" customWidth="1"/>
    <col min="3335" max="3584" width="9" style="165"/>
    <col min="3585" max="3585" width="3.86328125" style="165" customWidth="1"/>
    <col min="3586" max="3586" width="74.73046875" style="165" customWidth="1"/>
    <col min="3587" max="3587" width="14.73046875" style="165" customWidth="1"/>
    <col min="3588" max="3590" width="44.1328125" style="165" customWidth="1"/>
    <col min="3591" max="3840" width="9" style="165"/>
    <col min="3841" max="3841" width="3.86328125" style="165" customWidth="1"/>
    <col min="3842" max="3842" width="74.73046875" style="165" customWidth="1"/>
    <col min="3843" max="3843" width="14.73046875" style="165" customWidth="1"/>
    <col min="3844" max="3846" width="44.1328125" style="165" customWidth="1"/>
    <col min="3847" max="4096" width="9" style="165"/>
    <col min="4097" max="4097" width="3.86328125" style="165" customWidth="1"/>
    <col min="4098" max="4098" width="74.73046875" style="165" customWidth="1"/>
    <col min="4099" max="4099" width="14.73046875" style="165" customWidth="1"/>
    <col min="4100" max="4102" width="44.1328125" style="165" customWidth="1"/>
    <col min="4103" max="4352" width="9" style="165"/>
    <col min="4353" max="4353" width="3.86328125" style="165" customWidth="1"/>
    <col min="4354" max="4354" width="74.73046875" style="165" customWidth="1"/>
    <col min="4355" max="4355" width="14.73046875" style="165" customWidth="1"/>
    <col min="4356" max="4358" width="44.1328125" style="165" customWidth="1"/>
    <col min="4359" max="4608" width="9" style="165"/>
    <col min="4609" max="4609" width="3.86328125" style="165" customWidth="1"/>
    <col min="4610" max="4610" width="74.73046875" style="165" customWidth="1"/>
    <col min="4611" max="4611" width="14.73046875" style="165" customWidth="1"/>
    <col min="4612" max="4614" width="44.1328125" style="165" customWidth="1"/>
    <col min="4615" max="4864" width="9" style="165"/>
    <col min="4865" max="4865" width="3.86328125" style="165" customWidth="1"/>
    <col min="4866" max="4866" width="74.73046875" style="165" customWidth="1"/>
    <col min="4867" max="4867" width="14.73046875" style="165" customWidth="1"/>
    <col min="4868" max="4870" width="44.1328125" style="165" customWidth="1"/>
    <col min="4871" max="5120" width="9" style="165"/>
    <col min="5121" max="5121" width="3.86328125" style="165" customWidth="1"/>
    <col min="5122" max="5122" width="74.73046875" style="165" customWidth="1"/>
    <col min="5123" max="5123" width="14.73046875" style="165" customWidth="1"/>
    <col min="5124" max="5126" width="44.1328125" style="165" customWidth="1"/>
    <col min="5127" max="5376" width="9" style="165"/>
    <col min="5377" max="5377" width="3.86328125" style="165" customWidth="1"/>
    <col min="5378" max="5378" width="74.73046875" style="165" customWidth="1"/>
    <col min="5379" max="5379" width="14.73046875" style="165" customWidth="1"/>
    <col min="5380" max="5382" width="44.1328125" style="165" customWidth="1"/>
    <col min="5383" max="5632" width="9" style="165"/>
    <col min="5633" max="5633" width="3.86328125" style="165" customWidth="1"/>
    <col min="5634" max="5634" width="74.73046875" style="165" customWidth="1"/>
    <col min="5635" max="5635" width="14.73046875" style="165" customWidth="1"/>
    <col min="5636" max="5638" width="44.1328125" style="165" customWidth="1"/>
    <col min="5639" max="5888" width="9" style="165"/>
    <col min="5889" max="5889" width="3.86328125" style="165" customWidth="1"/>
    <col min="5890" max="5890" width="74.73046875" style="165" customWidth="1"/>
    <col min="5891" max="5891" width="14.73046875" style="165" customWidth="1"/>
    <col min="5892" max="5894" width="44.1328125" style="165" customWidth="1"/>
    <col min="5895" max="6144" width="9" style="165"/>
    <col min="6145" max="6145" width="3.86328125" style="165" customWidth="1"/>
    <col min="6146" max="6146" width="74.73046875" style="165" customWidth="1"/>
    <col min="6147" max="6147" width="14.73046875" style="165" customWidth="1"/>
    <col min="6148" max="6150" width="44.1328125" style="165" customWidth="1"/>
    <col min="6151" max="6400" width="9" style="165"/>
    <col min="6401" max="6401" width="3.86328125" style="165" customWidth="1"/>
    <col min="6402" max="6402" width="74.73046875" style="165" customWidth="1"/>
    <col min="6403" max="6403" width="14.73046875" style="165" customWidth="1"/>
    <col min="6404" max="6406" width="44.1328125" style="165" customWidth="1"/>
    <col min="6407" max="6656" width="9" style="165"/>
    <col min="6657" max="6657" width="3.86328125" style="165" customWidth="1"/>
    <col min="6658" max="6658" width="74.73046875" style="165" customWidth="1"/>
    <col min="6659" max="6659" width="14.73046875" style="165" customWidth="1"/>
    <col min="6660" max="6662" width="44.1328125" style="165" customWidth="1"/>
    <col min="6663" max="6912" width="9" style="165"/>
    <col min="6913" max="6913" width="3.86328125" style="165" customWidth="1"/>
    <col min="6914" max="6914" width="74.73046875" style="165" customWidth="1"/>
    <col min="6915" max="6915" width="14.73046875" style="165" customWidth="1"/>
    <col min="6916" max="6918" width="44.1328125" style="165" customWidth="1"/>
    <col min="6919" max="7168" width="9" style="165"/>
    <col min="7169" max="7169" width="3.86328125" style="165" customWidth="1"/>
    <col min="7170" max="7170" width="74.73046875" style="165" customWidth="1"/>
    <col min="7171" max="7171" width="14.73046875" style="165" customWidth="1"/>
    <col min="7172" max="7174" width="44.1328125" style="165" customWidth="1"/>
    <col min="7175" max="7424" width="9" style="165"/>
    <col min="7425" max="7425" width="3.86328125" style="165" customWidth="1"/>
    <col min="7426" max="7426" width="74.73046875" style="165" customWidth="1"/>
    <col min="7427" max="7427" width="14.73046875" style="165" customWidth="1"/>
    <col min="7428" max="7430" width="44.1328125" style="165" customWidth="1"/>
    <col min="7431" max="7680" width="9" style="165"/>
    <col min="7681" max="7681" width="3.86328125" style="165" customWidth="1"/>
    <col min="7682" max="7682" width="74.73046875" style="165" customWidth="1"/>
    <col min="7683" max="7683" width="14.73046875" style="165" customWidth="1"/>
    <col min="7684" max="7686" width="44.1328125" style="165" customWidth="1"/>
    <col min="7687" max="7936" width="9" style="165"/>
    <col min="7937" max="7937" width="3.86328125" style="165" customWidth="1"/>
    <col min="7938" max="7938" width="74.73046875" style="165" customWidth="1"/>
    <col min="7939" max="7939" width="14.73046875" style="165" customWidth="1"/>
    <col min="7940" max="7942" width="44.1328125" style="165" customWidth="1"/>
    <col min="7943" max="8192" width="9" style="165"/>
    <col min="8193" max="8193" width="3.86328125" style="165" customWidth="1"/>
    <col min="8194" max="8194" width="74.73046875" style="165" customWidth="1"/>
    <col min="8195" max="8195" width="14.73046875" style="165" customWidth="1"/>
    <col min="8196" max="8198" width="44.1328125" style="165" customWidth="1"/>
    <col min="8199" max="8448" width="9" style="165"/>
    <col min="8449" max="8449" width="3.86328125" style="165" customWidth="1"/>
    <col min="8450" max="8450" width="74.73046875" style="165" customWidth="1"/>
    <col min="8451" max="8451" width="14.73046875" style="165" customWidth="1"/>
    <col min="8452" max="8454" width="44.1328125" style="165" customWidth="1"/>
    <col min="8455" max="8704" width="9" style="165"/>
    <col min="8705" max="8705" width="3.86328125" style="165" customWidth="1"/>
    <col min="8706" max="8706" width="74.73046875" style="165" customWidth="1"/>
    <col min="8707" max="8707" width="14.73046875" style="165" customWidth="1"/>
    <col min="8708" max="8710" width="44.1328125" style="165" customWidth="1"/>
    <col min="8711" max="8960" width="9" style="165"/>
    <col min="8961" max="8961" width="3.86328125" style="165" customWidth="1"/>
    <col min="8962" max="8962" width="74.73046875" style="165" customWidth="1"/>
    <col min="8963" max="8963" width="14.73046875" style="165" customWidth="1"/>
    <col min="8964" max="8966" width="44.1328125" style="165" customWidth="1"/>
    <col min="8967" max="9216" width="9" style="165"/>
    <col min="9217" max="9217" width="3.86328125" style="165" customWidth="1"/>
    <col min="9218" max="9218" width="74.73046875" style="165" customWidth="1"/>
    <col min="9219" max="9219" width="14.73046875" style="165" customWidth="1"/>
    <col min="9220" max="9222" width="44.1328125" style="165" customWidth="1"/>
    <col min="9223" max="9472" width="9" style="165"/>
    <col min="9473" max="9473" width="3.86328125" style="165" customWidth="1"/>
    <col min="9474" max="9474" width="74.73046875" style="165" customWidth="1"/>
    <col min="9475" max="9475" width="14.73046875" style="165" customWidth="1"/>
    <col min="9476" max="9478" width="44.1328125" style="165" customWidth="1"/>
    <col min="9479" max="9728" width="9" style="165"/>
    <col min="9729" max="9729" width="3.86328125" style="165" customWidth="1"/>
    <col min="9730" max="9730" width="74.73046875" style="165" customWidth="1"/>
    <col min="9731" max="9731" width="14.73046875" style="165" customWidth="1"/>
    <col min="9732" max="9734" width="44.1328125" style="165" customWidth="1"/>
    <col min="9735" max="9984" width="9" style="165"/>
    <col min="9985" max="9985" width="3.86328125" style="165" customWidth="1"/>
    <col min="9986" max="9986" width="74.73046875" style="165" customWidth="1"/>
    <col min="9987" max="9987" width="14.73046875" style="165" customWidth="1"/>
    <col min="9988" max="9990" width="44.1328125" style="165" customWidth="1"/>
    <col min="9991" max="10240" width="9" style="165"/>
    <col min="10241" max="10241" width="3.86328125" style="165" customWidth="1"/>
    <col min="10242" max="10242" width="74.73046875" style="165" customWidth="1"/>
    <col min="10243" max="10243" width="14.73046875" style="165" customWidth="1"/>
    <col min="10244" max="10246" width="44.1328125" style="165" customWidth="1"/>
    <col min="10247" max="10496" width="9" style="165"/>
    <col min="10497" max="10497" width="3.86328125" style="165" customWidth="1"/>
    <col min="10498" max="10498" width="74.73046875" style="165" customWidth="1"/>
    <col min="10499" max="10499" width="14.73046875" style="165" customWidth="1"/>
    <col min="10500" max="10502" width="44.1328125" style="165" customWidth="1"/>
    <col min="10503" max="10752" width="9" style="165"/>
    <col min="10753" max="10753" width="3.86328125" style="165" customWidth="1"/>
    <col min="10754" max="10754" width="74.73046875" style="165" customWidth="1"/>
    <col min="10755" max="10755" width="14.73046875" style="165" customWidth="1"/>
    <col min="10756" max="10758" width="44.1328125" style="165" customWidth="1"/>
    <col min="10759" max="11008" width="9" style="165"/>
    <col min="11009" max="11009" width="3.86328125" style="165" customWidth="1"/>
    <col min="11010" max="11010" width="74.73046875" style="165" customWidth="1"/>
    <col min="11011" max="11011" width="14.73046875" style="165" customWidth="1"/>
    <col min="11012" max="11014" width="44.1328125" style="165" customWidth="1"/>
    <col min="11015" max="11264" width="9" style="165"/>
    <col min="11265" max="11265" width="3.86328125" style="165" customWidth="1"/>
    <col min="11266" max="11266" width="74.73046875" style="165" customWidth="1"/>
    <col min="11267" max="11267" width="14.73046875" style="165" customWidth="1"/>
    <col min="11268" max="11270" width="44.1328125" style="165" customWidth="1"/>
    <col min="11271" max="11520" width="9" style="165"/>
    <col min="11521" max="11521" width="3.86328125" style="165" customWidth="1"/>
    <col min="11522" max="11522" width="74.73046875" style="165" customWidth="1"/>
    <col min="11523" max="11523" width="14.73046875" style="165" customWidth="1"/>
    <col min="11524" max="11526" width="44.1328125" style="165" customWidth="1"/>
    <col min="11527" max="11776" width="9" style="165"/>
    <col min="11777" max="11777" width="3.86328125" style="165" customWidth="1"/>
    <col min="11778" max="11778" width="74.73046875" style="165" customWidth="1"/>
    <col min="11779" max="11779" width="14.73046875" style="165" customWidth="1"/>
    <col min="11780" max="11782" width="44.1328125" style="165" customWidth="1"/>
    <col min="11783" max="12032" width="9" style="165"/>
    <col min="12033" max="12033" width="3.86328125" style="165" customWidth="1"/>
    <col min="12034" max="12034" width="74.73046875" style="165" customWidth="1"/>
    <col min="12035" max="12035" width="14.73046875" style="165" customWidth="1"/>
    <col min="12036" max="12038" width="44.1328125" style="165" customWidth="1"/>
    <col min="12039" max="12288" width="9" style="165"/>
    <col min="12289" max="12289" width="3.86328125" style="165" customWidth="1"/>
    <col min="12290" max="12290" width="74.73046875" style="165" customWidth="1"/>
    <col min="12291" max="12291" width="14.73046875" style="165" customWidth="1"/>
    <col min="12292" max="12294" width="44.1328125" style="165" customWidth="1"/>
    <col min="12295" max="12544" width="9" style="165"/>
    <col min="12545" max="12545" width="3.86328125" style="165" customWidth="1"/>
    <col min="12546" max="12546" width="74.73046875" style="165" customWidth="1"/>
    <col min="12547" max="12547" width="14.73046875" style="165" customWidth="1"/>
    <col min="12548" max="12550" width="44.1328125" style="165" customWidth="1"/>
    <col min="12551" max="12800" width="9" style="165"/>
    <col min="12801" max="12801" width="3.86328125" style="165" customWidth="1"/>
    <col min="12802" max="12802" width="74.73046875" style="165" customWidth="1"/>
    <col min="12803" max="12803" width="14.73046875" style="165" customWidth="1"/>
    <col min="12804" max="12806" width="44.1328125" style="165" customWidth="1"/>
    <col min="12807" max="13056" width="9" style="165"/>
    <col min="13057" max="13057" width="3.86328125" style="165" customWidth="1"/>
    <col min="13058" max="13058" width="74.73046875" style="165" customWidth="1"/>
    <col min="13059" max="13059" width="14.73046875" style="165" customWidth="1"/>
    <col min="13060" max="13062" width="44.1328125" style="165" customWidth="1"/>
    <col min="13063" max="13312" width="9" style="165"/>
    <col min="13313" max="13313" width="3.86328125" style="165" customWidth="1"/>
    <col min="13314" max="13314" width="74.73046875" style="165" customWidth="1"/>
    <col min="13315" max="13315" width="14.73046875" style="165" customWidth="1"/>
    <col min="13316" max="13318" width="44.1328125" style="165" customWidth="1"/>
    <col min="13319" max="13568" width="9" style="165"/>
    <col min="13569" max="13569" width="3.86328125" style="165" customWidth="1"/>
    <col min="13570" max="13570" width="74.73046875" style="165" customWidth="1"/>
    <col min="13571" max="13571" width="14.73046875" style="165" customWidth="1"/>
    <col min="13572" max="13574" width="44.1328125" style="165" customWidth="1"/>
    <col min="13575" max="13824" width="9" style="165"/>
    <col min="13825" max="13825" width="3.86328125" style="165" customWidth="1"/>
    <col min="13826" max="13826" width="74.73046875" style="165" customWidth="1"/>
    <col min="13827" max="13827" width="14.73046875" style="165" customWidth="1"/>
    <col min="13828" max="13830" width="44.1328125" style="165" customWidth="1"/>
    <col min="13831" max="14080" width="9" style="165"/>
    <col min="14081" max="14081" width="3.86328125" style="165" customWidth="1"/>
    <col min="14082" max="14082" width="74.73046875" style="165" customWidth="1"/>
    <col min="14083" max="14083" width="14.73046875" style="165" customWidth="1"/>
    <col min="14084" max="14086" width="44.1328125" style="165" customWidth="1"/>
    <col min="14087" max="14336" width="9" style="165"/>
    <col min="14337" max="14337" width="3.86328125" style="165" customWidth="1"/>
    <col min="14338" max="14338" width="74.73046875" style="165" customWidth="1"/>
    <col min="14339" max="14339" width="14.73046875" style="165" customWidth="1"/>
    <col min="14340" max="14342" width="44.1328125" style="165" customWidth="1"/>
    <col min="14343" max="14592" width="9" style="165"/>
    <col min="14593" max="14593" width="3.86328125" style="165" customWidth="1"/>
    <col min="14594" max="14594" width="74.73046875" style="165" customWidth="1"/>
    <col min="14595" max="14595" width="14.73046875" style="165" customWidth="1"/>
    <col min="14596" max="14598" width="44.1328125" style="165" customWidth="1"/>
    <col min="14599" max="14848" width="9" style="165"/>
    <col min="14849" max="14849" width="3.86328125" style="165" customWidth="1"/>
    <col min="14850" max="14850" width="74.73046875" style="165" customWidth="1"/>
    <col min="14851" max="14851" width="14.73046875" style="165" customWidth="1"/>
    <col min="14852" max="14854" width="44.1328125" style="165" customWidth="1"/>
    <col min="14855" max="15104" width="9" style="165"/>
    <col min="15105" max="15105" width="3.86328125" style="165" customWidth="1"/>
    <col min="15106" max="15106" width="74.73046875" style="165" customWidth="1"/>
    <col min="15107" max="15107" width="14.73046875" style="165" customWidth="1"/>
    <col min="15108" max="15110" width="44.1328125" style="165" customWidth="1"/>
    <col min="15111" max="15360" width="9" style="165"/>
    <col min="15361" max="15361" width="3.86328125" style="165" customWidth="1"/>
    <col min="15362" max="15362" width="74.73046875" style="165" customWidth="1"/>
    <col min="15363" max="15363" width="14.73046875" style="165" customWidth="1"/>
    <col min="15364" max="15366" width="44.1328125" style="165" customWidth="1"/>
    <col min="15367" max="15616" width="9" style="165"/>
    <col min="15617" max="15617" width="3.86328125" style="165" customWidth="1"/>
    <col min="15618" max="15618" width="74.73046875" style="165" customWidth="1"/>
    <col min="15619" max="15619" width="14.73046875" style="165" customWidth="1"/>
    <col min="15620" max="15622" width="44.1328125" style="165" customWidth="1"/>
    <col min="15623" max="15872" width="9" style="165"/>
    <col min="15873" max="15873" width="3.86328125" style="165" customWidth="1"/>
    <col min="15874" max="15874" width="74.73046875" style="165" customWidth="1"/>
    <col min="15875" max="15875" width="14.73046875" style="165" customWidth="1"/>
    <col min="15876" max="15878" width="44.1328125" style="165" customWidth="1"/>
    <col min="15879" max="16128" width="9" style="165"/>
    <col min="16129" max="16129" width="3.86328125" style="165" customWidth="1"/>
    <col min="16130" max="16130" width="74.73046875" style="165" customWidth="1"/>
    <col min="16131" max="16131" width="14.73046875" style="165" customWidth="1"/>
    <col min="16132" max="16134" width="44.1328125" style="165" customWidth="1"/>
    <col min="16135" max="16384" width="9" style="165"/>
  </cols>
  <sheetData>
    <row r="4" spans="2:5" ht="22.5" customHeight="1" x14ac:dyDescent="0.45"/>
    <row r="5" spans="2:5" ht="20.25" x14ac:dyDescent="0.45">
      <c r="D5" s="166"/>
      <c r="E5" s="167"/>
    </row>
    <row r="6" spans="2:5" ht="20.25" x14ac:dyDescent="0.45">
      <c r="D6" s="166"/>
      <c r="E6" s="167"/>
    </row>
    <row r="7" spans="2:5" ht="20.25" x14ac:dyDescent="0.45">
      <c r="D7" s="166"/>
      <c r="E7" s="167"/>
    </row>
    <row r="8" spans="2:5" ht="22.5" x14ac:dyDescent="0.45">
      <c r="B8" s="168" t="s">
        <v>0</v>
      </c>
    </row>
    <row r="9" spans="2:5" x14ac:dyDescent="0.45">
      <c r="D9" s="169"/>
    </row>
    <row r="10" spans="2:5" ht="17.2" customHeight="1" x14ac:dyDescent="0.45">
      <c r="B10" s="170" t="s">
        <v>1</v>
      </c>
    </row>
    <row r="11" spans="2:5" ht="16.899999999999999" customHeight="1" x14ac:dyDescent="0.45">
      <c r="B11" s="171" t="s">
        <v>2</v>
      </c>
    </row>
    <row r="12" spans="2:5" ht="16.899999999999999" customHeight="1" x14ac:dyDescent="0.45">
      <c r="B12" s="171"/>
    </row>
    <row r="13" spans="2:5" ht="16.899999999999999" customHeight="1" x14ac:dyDescent="0.45">
      <c r="B13" s="178" t="s">
        <v>3</v>
      </c>
      <c r="C13" s="165" t="s">
        <v>4</v>
      </c>
      <c r="D13" s="172"/>
    </row>
    <row r="14" spans="2:5" ht="17.2" customHeight="1" x14ac:dyDescent="0.45">
      <c r="B14" s="178" t="s">
        <v>5</v>
      </c>
      <c r="C14" s="165" t="s">
        <v>6</v>
      </c>
    </row>
    <row r="15" spans="2:5" ht="17.2" customHeight="1" x14ac:dyDescent="0.45">
      <c r="B15" s="178" t="s">
        <v>7</v>
      </c>
      <c r="C15" s="165" t="s">
        <v>8</v>
      </c>
    </row>
    <row r="16" spans="2:5" ht="17.2" customHeight="1" x14ac:dyDescent="0.45">
      <c r="B16" s="178" t="s">
        <v>9</v>
      </c>
      <c r="C16" s="165" t="s">
        <v>10</v>
      </c>
    </row>
    <row r="17" spans="2:3" ht="17.2" customHeight="1" x14ac:dyDescent="0.45">
      <c r="B17" s="178" t="s">
        <v>11</v>
      </c>
      <c r="C17" s="165" t="s">
        <v>12</v>
      </c>
    </row>
    <row r="18" spans="2:3" ht="17.2" customHeight="1" x14ac:dyDescent="0.45">
      <c r="B18" s="178" t="s">
        <v>13</v>
      </c>
      <c r="C18" s="165" t="s">
        <v>14</v>
      </c>
    </row>
    <row r="19" spans="2:3" ht="17.2" customHeight="1" x14ac:dyDescent="0.45">
      <c r="B19" s="178" t="s">
        <v>15</v>
      </c>
      <c r="C19" s="165" t="s">
        <v>16</v>
      </c>
    </row>
    <row r="20" spans="2:3" ht="17.2" customHeight="1" x14ac:dyDescent="0.45">
      <c r="B20" s="178" t="s">
        <v>17</v>
      </c>
      <c r="C20" s="165" t="s">
        <v>18</v>
      </c>
    </row>
    <row r="21" spans="2:3" ht="17.2" customHeight="1" x14ac:dyDescent="0.45">
      <c r="B21" s="178" t="s">
        <v>19</v>
      </c>
      <c r="C21" s="165" t="s">
        <v>20</v>
      </c>
    </row>
    <row r="22" spans="2:3" ht="17.2" customHeight="1" x14ac:dyDescent="0.45">
      <c r="B22" s="178" t="s">
        <v>21</v>
      </c>
      <c r="C22" s="165" t="s">
        <v>22</v>
      </c>
    </row>
    <row r="23" spans="2:3" ht="17.2" customHeight="1" x14ac:dyDescent="0.45">
      <c r="B23" s="178" t="s">
        <v>23</v>
      </c>
      <c r="C23" s="165" t="s">
        <v>24</v>
      </c>
    </row>
    <row r="24" spans="2:3" ht="17.2" customHeight="1" x14ac:dyDescent="0.45">
      <c r="B24" s="178" t="s">
        <v>25</v>
      </c>
      <c r="C24" s="165" t="s">
        <v>26</v>
      </c>
    </row>
    <row r="25" spans="2:3" ht="17.2" customHeight="1" x14ac:dyDescent="0.45">
      <c r="B25" s="178" t="s">
        <v>27</v>
      </c>
      <c r="C25" s="165" t="s">
        <v>28</v>
      </c>
    </row>
    <row r="26" spans="2:3" ht="17.2" customHeight="1" x14ac:dyDescent="0.45">
      <c r="B26" s="178" t="s">
        <v>29</v>
      </c>
      <c r="C26" s="165" t="s">
        <v>30</v>
      </c>
    </row>
    <row r="27" spans="2:3" ht="17.2" customHeight="1" x14ac:dyDescent="0.45">
      <c r="B27" s="178" t="s">
        <v>31</v>
      </c>
      <c r="C27" s="165" t="s">
        <v>32</v>
      </c>
    </row>
    <row r="28" spans="2:3" ht="17.2" customHeight="1" x14ac:dyDescent="0.45">
      <c r="B28" s="178" t="s">
        <v>33</v>
      </c>
      <c r="C28" s="165" t="s">
        <v>34</v>
      </c>
    </row>
    <row r="29" spans="2:3" ht="17.2" customHeight="1" x14ac:dyDescent="0.45">
      <c r="B29" s="178" t="s">
        <v>35</v>
      </c>
      <c r="C29" s="165" t="s">
        <v>36</v>
      </c>
    </row>
    <row r="30" spans="2:3" ht="17.2" customHeight="1" x14ac:dyDescent="0.45">
      <c r="B30" s="178" t="s">
        <v>37</v>
      </c>
      <c r="C30" s="165" t="s">
        <v>38</v>
      </c>
    </row>
    <row r="31" spans="2:3" ht="17.2" customHeight="1" x14ac:dyDescent="0.45">
      <c r="B31" s="178" t="s">
        <v>39</v>
      </c>
      <c r="C31" s="165" t="s">
        <v>40</v>
      </c>
    </row>
    <row r="32" spans="2:3" ht="17.2" customHeight="1" x14ac:dyDescent="0.45">
      <c r="B32" s="178" t="s">
        <v>41</v>
      </c>
      <c r="C32" s="165" t="s">
        <v>42</v>
      </c>
    </row>
    <row r="33" spans="2:3" ht="17.2" customHeight="1" x14ac:dyDescent="0.45">
      <c r="B33" s="178" t="s">
        <v>43</v>
      </c>
      <c r="C33" s="165" t="s">
        <v>44</v>
      </c>
    </row>
    <row r="34" spans="2:3" ht="17.2" customHeight="1" x14ac:dyDescent="0.45"/>
    <row r="35" spans="2:3" ht="17.2" customHeight="1" x14ac:dyDescent="0.45">
      <c r="B35" s="173" t="s">
        <v>45</v>
      </c>
    </row>
    <row r="36" spans="2:3" ht="17.2" customHeight="1" x14ac:dyDescent="0.45"/>
    <row r="37" spans="2:3" ht="17.2" customHeight="1" x14ac:dyDescent="0.45">
      <c r="B37" s="173" t="s">
        <v>46</v>
      </c>
    </row>
    <row r="38" spans="2:3" ht="17.2" customHeight="1" x14ac:dyDescent="0.45">
      <c r="B38" s="174" t="s">
        <v>47</v>
      </c>
    </row>
    <row r="39" spans="2:3" ht="17.2" customHeight="1" x14ac:dyDescent="0.45">
      <c r="B39" s="175"/>
    </row>
    <row r="40" spans="2:3" ht="17.2" customHeight="1" x14ac:dyDescent="0.45">
      <c r="B40" s="167" t="s">
        <v>48</v>
      </c>
    </row>
    <row r="41" spans="2:3" ht="17.2" customHeight="1" x14ac:dyDescent="0.45">
      <c r="B41" s="167" t="s">
        <v>49</v>
      </c>
    </row>
    <row r="42" spans="2:3" ht="17.2" customHeight="1" x14ac:dyDescent="0.45">
      <c r="B42" s="167" t="s">
        <v>50</v>
      </c>
    </row>
    <row r="43" spans="2:3" ht="17.2" customHeight="1" x14ac:dyDescent="0.45">
      <c r="B43" s="167" t="s">
        <v>51</v>
      </c>
    </row>
    <row r="44" spans="2:3" ht="17.2" customHeight="1" x14ac:dyDescent="0.45">
      <c r="B44" s="175" t="s">
        <v>52</v>
      </c>
      <c r="C44" s="176"/>
    </row>
    <row r="45" spans="2:3" ht="17.2" customHeight="1" x14ac:dyDescent="0.45">
      <c r="B45" s="175" t="s">
        <v>53</v>
      </c>
    </row>
    <row r="46" spans="2:3" x14ac:dyDescent="0.45">
      <c r="B46" s="177"/>
    </row>
  </sheetData>
  <phoneticPr fontId="32" type="noConversion"/>
  <hyperlinks>
    <hyperlink ref="B13" location="'Table 3.1'!A1" display="Table 3.1" xr:uid="{2EB747DD-B586-4A90-BBD2-52EE910145FB}"/>
    <hyperlink ref="B14" location="'Figure 3.1'!A1" display="Figure 3.1" xr:uid="{B8C751CD-7B7E-4E1C-AADE-B3244F160E45}"/>
    <hyperlink ref="B15" location="'Figure 3.2'!A1" display="Figure 3.2" xr:uid="{51DCF65F-EE34-4612-9C42-E7346D30EACD}"/>
    <hyperlink ref="B16" location="'Figure 3.3'!A1" display="Figure 3.3" xr:uid="{5CBB2229-203B-4531-A551-06916D81B115}"/>
    <hyperlink ref="B17" location="'Table 6.1'!A1" display="Table 6.1" xr:uid="{542DE442-F774-4E61-8427-8890807B16C9}"/>
    <hyperlink ref="B18" location="'Table 6.2'!A1" display="Table 6.2" xr:uid="{1719F115-5A4B-488D-80AC-6026DF6A98C2}"/>
    <hyperlink ref="B19" location="'Figure 7.1'!A1" display="Figure 7.1" xr:uid="{4FCC4B78-72AF-4333-A3D8-364B984609AD}"/>
    <hyperlink ref="B20" location="'Table 7.1'!A1" display="Table 7.1" xr:uid="{B4434F74-6B8B-49C6-B399-CA3B96F1A299}"/>
    <hyperlink ref="B21" location="'Figure 7.2'!A1" display="Figure 7.2" xr:uid="{041CD809-202B-4E97-9CAF-19FD6A215B47}"/>
    <hyperlink ref="B22" location="'Table 7.2'!A1" display="Table 7.2" xr:uid="{63E229B4-12A8-42F8-A68D-0D25A393A29C}"/>
    <hyperlink ref="B23" location="'Table 7.3'!A1" display="Table 7.3" xr:uid="{000D8B30-CA45-44B1-B7F8-AE035E4A2D87}"/>
    <hyperlink ref="B24" location="'Figure 7.3'!A1" display="Figure 7.3" xr:uid="{CEA84EA9-FF82-4BBB-9AF3-0E0DB9EDAF7C}"/>
    <hyperlink ref="B25" location="'Figure 7.4'!A1" display="Figure 7.4" xr:uid="{BB421DAC-A872-46EA-AAC7-FD41F5C20BDC}"/>
    <hyperlink ref="B26" location="'Table 7.4'!A1" display="Table 7.4" xr:uid="{5F7C966B-D0FE-4307-BCCE-972F1C855440}"/>
    <hyperlink ref="B27" location="'Table 7.5'!A1" display="Table 7.5" xr:uid="{1EAB2C61-A906-4946-8295-F2D9DE5DA1CC}"/>
    <hyperlink ref="B28" location="'Table 7.6'!SA1" display="Table 7.6" xr:uid="{4813F195-8FFE-4B72-8316-19F768C70D21}"/>
    <hyperlink ref="B29" location="'Table 8.1'!A1" display="Table 8.1" xr:uid="{0B666B74-34AF-4B0D-8468-1A61A73A1468}"/>
    <hyperlink ref="B30" location="'Supplementary Table 1'!A1" display="Supplementary Table 1" xr:uid="{05E2976A-2D80-4E10-A993-1906ECA4D4B1}"/>
    <hyperlink ref="B31" location="'Supplementary Table 2'!A1" display="Supplementary Table 2" xr:uid="{34D5FB94-7F5B-412B-A2BA-1C53B2A138C2}"/>
    <hyperlink ref="B32" location="'Supplementary Table 3'!A1" display="Supplementary Table 3" xr:uid="{1F674B66-E2BE-4C58-9472-EB92AACD3453}"/>
    <hyperlink ref="B33" location="'Supplementary Table 4'!A1" display="Supplementary Table 4" xr:uid="{B9648D20-60E1-44C5-ADBB-90D5728EE9B4}"/>
  </hyperlink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34271-FB70-4C26-BC6D-4DADDD8B9F14}">
  <dimension ref="A1:C17"/>
  <sheetViews>
    <sheetView workbookViewId="0">
      <selection activeCell="A6" sqref="A6:XFD15"/>
    </sheetView>
  </sheetViews>
  <sheetFormatPr defaultRowHeight="14.25" x14ac:dyDescent="0.45"/>
  <cols>
    <col min="1" max="3" width="19" customWidth="1"/>
  </cols>
  <sheetData>
    <row r="1" spans="1:3" ht="15.4" x14ac:dyDescent="0.45">
      <c r="A1" s="14" t="s">
        <v>197</v>
      </c>
    </row>
    <row r="3" spans="1:3" x14ac:dyDescent="0.45">
      <c r="A3" s="22" t="s">
        <v>74</v>
      </c>
    </row>
    <row r="4" spans="1:3" ht="14.65" thickBot="1" x14ac:dyDescent="0.5"/>
    <row r="5" spans="1:3" ht="30.75" customHeight="1" thickBot="1" x14ac:dyDescent="0.5">
      <c r="A5" s="46" t="s">
        <v>169</v>
      </c>
      <c r="B5" s="46" t="s">
        <v>198</v>
      </c>
      <c r="C5" s="46" t="s">
        <v>199</v>
      </c>
    </row>
    <row r="6" spans="1:3" ht="18.399999999999999" customHeight="1" thickBot="1" x14ac:dyDescent="0.5">
      <c r="A6" s="201" t="s">
        <v>173</v>
      </c>
      <c r="B6" s="202">
        <v>228.11239282930632</v>
      </c>
      <c r="C6" s="203">
        <v>1205.06</v>
      </c>
    </row>
    <row r="7" spans="1:3" ht="18.399999999999999" customHeight="1" thickBot="1" x14ac:dyDescent="0.5">
      <c r="A7" s="201" t="s">
        <v>174</v>
      </c>
      <c r="B7" s="202">
        <v>166.60395305205287</v>
      </c>
      <c r="C7" s="203">
        <v>1316.23</v>
      </c>
    </row>
    <row r="8" spans="1:3" ht="18.399999999999999" customHeight="1" thickBot="1" x14ac:dyDescent="0.5">
      <c r="A8" s="201" t="s">
        <v>175</v>
      </c>
      <c r="B8" s="202">
        <v>206.24517874618618</v>
      </c>
      <c r="C8" s="203">
        <v>1413.85</v>
      </c>
    </row>
    <row r="9" spans="1:3" ht="18.399999999999999" customHeight="1" thickBot="1" x14ac:dyDescent="0.5">
      <c r="A9" s="201" t="s">
        <v>176</v>
      </c>
      <c r="B9" s="202">
        <v>149.85512274218485</v>
      </c>
      <c r="C9" s="203">
        <v>2343.17</v>
      </c>
    </row>
    <row r="10" spans="1:3" ht="18.399999999999999" customHeight="1" thickBot="1" x14ac:dyDescent="0.5">
      <c r="A10" s="201" t="s">
        <v>177</v>
      </c>
      <c r="B10" s="202">
        <v>205.46426360017691</v>
      </c>
      <c r="C10" s="203">
        <v>3192.82</v>
      </c>
    </row>
    <row r="11" spans="1:3" ht="18.399999999999999" customHeight="1" thickBot="1" x14ac:dyDescent="0.5">
      <c r="A11" s="201" t="s">
        <v>178</v>
      </c>
      <c r="B11" s="202">
        <v>125.06759632190897</v>
      </c>
      <c r="C11" s="203">
        <v>1493.43</v>
      </c>
    </row>
    <row r="12" spans="1:3" ht="18.399999999999999" customHeight="1" thickBot="1" x14ac:dyDescent="0.5">
      <c r="A12" s="201" t="s">
        <v>146</v>
      </c>
      <c r="B12" s="202">
        <v>177.02128099173552</v>
      </c>
      <c r="C12" s="203">
        <v>3855.04</v>
      </c>
    </row>
    <row r="13" spans="1:3" ht="18.399999999999999" customHeight="1" thickBot="1" x14ac:dyDescent="0.5">
      <c r="A13" s="201" t="s">
        <v>147</v>
      </c>
      <c r="B13" s="202">
        <v>111.23838003056547</v>
      </c>
      <c r="C13" s="203">
        <v>4083.04</v>
      </c>
    </row>
    <row r="14" spans="1:3" ht="18.399999999999999" customHeight="1" thickBot="1" x14ac:dyDescent="0.5">
      <c r="A14" s="201" t="s">
        <v>148</v>
      </c>
      <c r="B14" s="202">
        <v>77.387362787124914</v>
      </c>
      <c r="C14" s="203">
        <v>6501.09</v>
      </c>
    </row>
    <row r="15" spans="1:3" ht="18.399999999999999" customHeight="1" thickBot="1" x14ac:dyDescent="0.5">
      <c r="A15" s="201" t="s">
        <v>149</v>
      </c>
      <c r="B15" s="202">
        <v>82.913277762985089</v>
      </c>
      <c r="C15" s="203">
        <v>6087.48</v>
      </c>
    </row>
    <row r="17" spans="1:1" x14ac:dyDescent="0.45">
      <c r="A17" s="181" t="s">
        <v>179</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E456-010F-474B-B40C-35AC13BEC158}">
  <dimension ref="A1:I23"/>
  <sheetViews>
    <sheetView workbookViewId="0"/>
  </sheetViews>
  <sheetFormatPr defaultRowHeight="14.25" x14ac:dyDescent="0.45"/>
  <cols>
    <col min="1" max="1" width="10.265625" customWidth="1"/>
    <col min="2" max="2" width="11" customWidth="1"/>
    <col min="3" max="3" width="12" customWidth="1"/>
    <col min="4" max="4" width="12.86328125" customWidth="1"/>
    <col min="6" max="6" width="14.3984375" customWidth="1"/>
    <col min="7" max="7" width="11.73046875" customWidth="1"/>
    <col min="8" max="8" width="13.265625" customWidth="1"/>
    <col min="9" max="9" width="15.265625" customWidth="1"/>
  </cols>
  <sheetData>
    <row r="1" spans="1:9" ht="15.4" x14ac:dyDescent="0.45">
      <c r="A1" s="14" t="s">
        <v>200</v>
      </c>
    </row>
    <row r="2" spans="1:9" ht="14.65" thickBot="1" x14ac:dyDescent="0.5"/>
    <row r="3" spans="1:9" ht="47.65" customHeight="1" thickBot="1" x14ac:dyDescent="0.5">
      <c r="A3" s="46" t="s">
        <v>169</v>
      </c>
      <c r="B3" s="47" t="s">
        <v>201</v>
      </c>
      <c r="C3" s="47" t="s">
        <v>202</v>
      </c>
      <c r="D3" s="47" t="s">
        <v>182</v>
      </c>
      <c r="E3" s="47" t="s">
        <v>203</v>
      </c>
      <c r="F3" s="47" t="s">
        <v>170</v>
      </c>
      <c r="G3" s="47" t="s">
        <v>183</v>
      </c>
      <c r="H3" s="47" t="s">
        <v>204</v>
      </c>
      <c r="I3" s="48" t="s">
        <v>205</v>
      </c>
    </row>
    <row r="4" spans="1:9" ht="15.4" thickBot="1" x14ac:dyDescent="0.5">
      <c r="A4" s="56" t="s">
        <v>173</v>
      </c>
      <c r="B4" s="68" t="s">
        <v>206</v>
      </c>
      <c r="C4" s="58">
        <v>3643</v>
      </c>
      <c r="D4" s="4">
        <v>1256</v>
      </c>
      <c r="E4" s="59">
        <v>0.34</v>
      </c>
      <c r="F4" s="60">
        <v>4390023</v>
      </c>
      <c r="G4" s="58">
        <v>19245</v>
      </c>
      <c r="H4" s="57">
        <v>381</v>
      </c>
      <c r="I4" s="61">
        <v>111183</v>
      </c>
    </row>
    <row r="5" spans="1:9" ht="15.4" thickBot="1" x14ac:dyDescent="0.5">
      <c r="A5" s="56" t="s">
        <v>174</v>
      </c>
      <c r="B5" s="68" t="s">
        <v>206</v>
      </c>
      <c r="C5" s="58">
        <v>2901</v>
      </c>
      <c r="D5" s="4">
        <v>1140</v>
      </c>
      <c r="E5" s="59">
        <v>0.39</v>
      </c>
      <c r="F5" s="60">
        <v>3818396</v>
      </c>
      <c r="G5" s="58">
        <v>22919</v>
      </c>
      <c r="H5" s="57">
        <v>934</v>
      </c>
      <c r="I5" s="61">
        <v>520568</v>
      </c>
    </row>
    <row r="6" spans="1:9" ht="15.4" thickBot="1" x14ac:dyDescent="0.5">
      <c r="A6" s="56" t="s">
        <v>175</v>
      </c>
      <c r="B6" s="68" t="s">
        <v>206</v>
      </c>
      <c r="C6" s="58">
        <v>2534</v>
      </c>
      <c r="D6" s="10">
        <v>968</v>
      </c>
      <c r="E6" s="59">
        <v>0.38</v>
      </c>
      <c r="F6" s="60">
        <v>3582685</v>
      </c>
      <c r="G6" s="58">
        <v>17371</v>
      </c>
      <c r="H6" s="57">
        <v>906</v>
      </c>
      <c r="I6" s="61">
        <v>766807</v>
      </c>
    </row>
    <row r="7" spans="1:9" ht="15.4" thickBot="1" x14ac:dyDescent="0.5">
      <c r="A7" s="56" t="s">
        <v>176</v>
      </c>
      <c r="B7" s="68" t="s">
        <v>206</v>
      </c>
      <c r="C7" s="58">
        <v>1696</v>
      </c>
      <c r="D7" s="10">
        <v>736</v>
      </c>
      <c r="E7" s="59">
        <v>0.43</v>
      </c>
      <c r="F7" s="60">
        <v>3974008</v>
      </c>
      <c r="G7" s="58">
        <v>26519</v>
      </c>
      <c r="H7" s="57">
        <v>708</v>
      </c>
      <c r="I7" s="61">
        <v>776517</v>
      </c>
    </row>
    <row r="8" spans="1:9" ht="15.4" thickBot="1" x14ac:dyDescent="0.5">
      <c r="A8" s="56" t="s">
        <v>177</v>
      </c>
      <c r="B8" s="68" t="s">
        <v>206</v>
      </c>
      <c r="C8" s="58">
        <v>1455</v>
      </c>
      <c r="D8" s="10">
        <v>680</v>
      </c>
      <c r="E8" s="59">
        <v>0.47</v>
      </c>
      <c r="F8" s="60">
        <v>4645547</v>
      </c>
      <c r="G8" s="58">
        <v>22610</v>
      </c>
      <c r="H8" s="57">
        <v>652</v>
      </c>
      <c r="I8" s="61">
        <v>815269</v>
      </c>
    </row>
    <row r="9" spans="1:9" ht="15.4" thickBot="1" x14ac:dyDescent="0.5">
      <c r="A9" s="56" t="s">
        <v>178</v>
      </c>
      <c r="B9" s="58">
        <v>2328</v>
      </c>
      <c r="C9" s="58">
        <v>2204</v>
      </c>
      <c r="D9" s="10">
        <v>735</v>
      </c>
      <c r="E9" s="59">
        <v>0.33</v>
      </c>
      <c r="F9" s="60">
        <v>3291529</v>
      </c>
      <c r="G9" s="58">
        <v>26318</v>
      </c>
      <c r="H9" s="57">
        <v>705</v>
      </c>
      <c r="I9" s="61">
        <v>934660</v>
      </c>
    </row>
    <row r="10" spans="1:9" ht="15.4" thickBot="1" x14ac:dyDescent="0.5">
      <c r="A10" s="56" t="s">
        <v>146</v>
      </c>
      <c r="B10" s="58">
        <v>3246</v>
      </c>
      <c r="C10" s="58">
        <v>2667</v>
      </c>
      <c r="D10" s="10">
        <v>958</v>
      </c>
      <c r="E10" s="59">
        <v>0.36</v>
      </c>
      <c r="F10" s="60">
        <v>10281396</v>
      </c>
      <c r="G10" s="58">
        <v>58080</v>
      </c>
      <c r="H10" s="57">
        <v>815</v>
      </c>
      <c r="I10" s="61">
        <v>1780500</v>
      </c>
    </row>
    <row r="11" spans="1:9" ht="15.4" thickBot="1" x14ac:dyDescent="0.5">
      <c r="A11" s="56" t="s">
        <v>147</v>
      </c>
      <c r="B11" s="58">
        <v>2775</v>
      </c>
      <c r="C11" s="58">
        <v>2674</v>
      </c>
      <c r="D11" s="69" t="s">
        <v>207</v>
      </c>
      <c r="E11" s="59">
        <v>0.42</v>
      </c>
      <c r="F11" s="60">
        <v>10918047</v>
      </c>
      <c r="G11" s="58">
        <v>98150</v>
      </c>
      <c r="H11" s="57">
        <v>821</v>
      </c>
      <c r="I11" s="61">
        <v>3892381</v>
      </c>
    </row>
    <row r="12" spans="1:9" ht="15.4" thickBot="1" x14ac:dyDescent="0.5">
      <c r="A12" s="56" t="s">
        <v>148</v>
      </c>
      <c r="B12" s="58">
        <v>3975</v>
      </c>
      <c r="C12" s="58">
        <v>2402</v>
      </c>
      <c r="D12" s="4">
        <v>1016</v>
      </c>
      <c r="E12" s="59">
        <v>0.42</v>
      </c>
      <c r="F12" s="60">
        <v>15615609</v>
      </c>
      <c r="G12" s="4">
        <v>201785</v>
      </c>
      <c r="H12" s="57">
        <v>810</v>
      </c>
      <c r="I12" s="61">
        <v>14070621</v>
      </c>
    </row>
    <row r="13" spans="1:9" ht="15.4" thickBot="1" x14ac:dyDescent="0.5">
      <c r="A13" s="62" t="s">
        <v>149</v>
      </c>
      <c r="B13" s="63">
        <v>2823</v>
      </c>
      <c r="C13" s="63">
        <v>3018</v>
      </c>
      <c r="D13" s="64">
        <v>1357</v>
      </c>
      <c r="E13" s="65">
        <v>0.45</v>
      </c>
      <c r="F13" s="66">
        <v>24447919</v>
      </c>
      <c r="G13" s="64">
        <v>221581</v>
      </c>
      <c r="H13" s="63">
        <v>1008</v>
      </c>
      <c r="I13" s="67">
        <v>17134737</v>
      </c>
    </row>
    <row r="15" spans="1:9" x14ac:dyDescent="0.45">
      <c r="A15" s="20" t="s">
        <v>179</v>
      </c>
    </row>
    <row r="16" spans="1:9" x14ac:dyDescent="0.45">
      <c r="A16" s="20"/>
    </row>
    <row r="17" spans="1:1" x14ac:dyDescent="0.45">
      <c r="A17" s="20" t="s">
        <v>208</v>
      </c>
    </row>
    <row r="18" spans="1:1" x14ac:dyDescent="0.45">
      <c r="A18" s="13" t="s">
        <v>209</v>
      </c>
    </row>
    <row r="19" spans="1:1" x14ac:dyDescent="0.45">
      <c r="A19" s="13" t="s">
        <v>210</v>
      </c>
    </row>
    <row r="20" spans="1:1" x14ac:dyDescent="0.45">
      <c r="A20" s="13" t="s">
        <v>211</v>
      </c>
    </row>
    <row r="21" spans="1:1" x14ac:dyDescent="0.45">
      <c r="A21" s="13" t="s">
        <v>212</v>
      </c>
    </row>
    <row r="23" spans="1:1" x14ac:dyDescent="0.45">
      <c r="A23" s="13" t="s">
        <v>213</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ECBD8-6093-46F8-9BD4-EFC3E6FDD02F}">
  <dimension ref="A1:E9"/>
  <sheetViews>
    <sheetView workbookViewId="0"/>
  </sheetViews>
  <sheetFormatPr defaultRowHeight="14.25" x14ac:dyDescent="0.45"/>
  <cols>
    <col min="1" max="1" width="10.3984375" customWidth="1"/>
    <col min="2" max="2" width="14.86328125" customWidth="1"/>
    <col min="3" max="3" width="16.265625" customWidth="1"/>
    <col min="4" max="5" width="14.86328125" customWidth="1"/>
  </cols>
  <sheetData>
    <row r="1" spans="1:5" ht="15.4" x14ac:dyDescent="0.45">
      <c r="A1" s="14" t="s">
        <v>214</v>
      </c>
    </row>
    <row r="2" spans="1:5" ht="14.65" thickBot="1" x14ac:dyDescent="0.5"/>
    <row r="3" spans="1:5" ht="38.65" customHeight="1" thickBot="1" x14ac:dyDescent="0.5">
      <c r="A3" s="70"/>
      <c r="B3" s="47" t="s">
        <v>215</v>
      </c>
      <c r="C3" s="47" t="s">
        <v>216</v>
      </c>
      <c r="D3" s="47" t="s">
        <v>217</v>
      </c>
      <c r="E3" s="48" t="s">
        <v>167</v>
      </c>
    </row>
    <row r="4" spans="1:5" ht="20.2" customHeight="1" thickBot="1" x14ac:dyDescent="0.5">
      <c r="A4" s="49" t="s">
        <v>146</v>
      </c>
      <c r="B4" s="69" t="s">
        <v>206</v>
      </c>
      <c r="C4" s="69" t="s">
        <v>160</v>
      </c>
      <c r="D4" s="10">
        <v>536</v>
      </c>
      <c r="E4" s="52">
        <v>1473</v>
      </c>
    </row>
    <row r="5" spans="1:5" ht="20.2" customHeight="1" thickBot="1" x14ac:dyDescent="0.5">
      <c r="A5" s="49" t="s">
        <v>147</v>
      </c>
      <c r="B5" s="10">
        <v>344</v>
      </c>
      <c r="C5" s="10">
        <v>593</v>
      </c>
      <c r="D5" s="10">
        <v>350</v>
      </c>
      <c r="E5" s="51">
        <v>565</v>
      </c>
    </row>
    <row r="6" spans="1:5" ht="20.2" customHeight="1" thickBot="1" x14ac:dyDescent="0.5">
      <c r="A6" s="49" t="s">
        <v>148</v>
      </c>
      <c r="B6" s="10">
        <v>608</v>
      </c>
      <c r="C6" s="10">
        <v>818</v>
      </c>
      <c r="D6" s="10">
        <v>390</v>
      </c>
      <c r="E6" s="51">
        <v>605</v>
      </c>
    </row>
    <row r="7" spans="1:5" ht="20.2" customHeight="1" thickBot="1" x14ac:dyDescent="0.5">
      <c r="A7" s="49" t="s">
        <v>149</v>
      </c>
      <c r="B7" s="10">
        <v>441</v>
      </c>
      <c r="C7" s="10">
        <v>649</v>
      </c>
      <c r="D7" s="10">
        <v>382</v>
      </c>
      <c r="E7" s="51">
        <v>683</v>
      </c>
    </row>
    <row r="9" spans="1:5" x14ac:dyDescent="0.45">
      <c r="A9" s="20" t="s">
        <v>179</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E21D3-8AE0-41A5-88F7-AAA7AF8ADB22}">
  <dimension ref="A1:D12"/>
  <sheetViews>
    <sheetView workbookViewId="0">
      <selection activeCell="A5" sqref="A5"/>
    </sheetView>
  </sheetViews>
  <sheetFormatPr defaultRowHeight="14.25" x14ac:dyDescent="0.45"/>
  <cols>
    <col min="1" max="1" width="14.265625" customWidth="1"/>
    <col min="2" max="2" width="13.86328125" customWidth="1"/>
    <col min="3" max="3" width="14.86328125" customWidth="1"/>
    <col min="4" max="4" width="10.265625" customWidth="1"/>
  </cols>
  <sheetData>
    <row r="1" spans="1:4" ht="15.4" x14ac:dyDescent="0.45">
      <c r="A1" s="14" t="s">
        <v>218</v>
      </c>
    </row>
    <row r="3" spans="1:4" x14ac:dyDescent="0.45">
      <c r="A3" s="22" t="s">
        <v>74</v>
      </c>
    </row>
    <row r="5" spans="1:4" ht="30.4" thickBot="1" x14ac:dyDescent="0.5">
      <c r="A5" s="2" t="s">
        <v>169</v>
      </c>
      <c r="B5" s="2" t="s">
        <v>219</v>
      </c>
      <c r="C5" s="2" t="s">
        <v>220</v>
      </c>
      <c r="D5" s="2" t="s">
        <v>67</v>
      </c>
    </row>
    <row r="6" spans="1:4" ht="19.25" customHeight="1" thickBot="1" x14ac:dyDescent="0.5">
      <c r="A6" s="204" t="s">
        <v>178</v>
      </c>
      <c r="B6" s="205">
        <v>5247</v>
      </c>
      <c r="C6" s="205">
        <v>21071</v>
      </c>
      <c r="D6" s="206">
        <f>SUM(B6:C6)</f>
        <v>26318</v>
      </c>
    </row>
    <row r="7" spans="1:4" ht="19.25" customHeight="1" thickBot="1" x14ac:dyDescent="0.5">
      <c r="A7" s="204" t="s">
        <v>146</v>
      </c>
      <c r="B7" s="205">
        <v>43486</v>
      </c>
      <c r="C7" s="205">
        <v>14594</v>
      </c>
      <c r="D7" s="206">
        <f t="shared" ref="D7:D10" si="0">SUM(B7:C7)</f>
        <v>58080</v>
      </c>
    </row>
    <row r="8" spans="1:4" ht="19.25" customHeight="1" thickBot="1" x14ac:dyDescent="0.5">
      <c r="A8" s="204" t="s">
        <v>147</v>
      </c>
      <c r="B8" s="205">
        <v>68290</v>
      </c>
      <c r="C8" s="205">
        <v>29860</v>
      </c>
      <c r="D8" s="206">
        <f t="shared" si="0"/>
        <v>98150</v>
      </c>
    </row>
    <row r="9" spans="1:4" ht="19.25" customHeight="1" thickBot="1" x14ac:dyDescent="0.5">
      <c r="A9" s="204" t="s">
        <v>148</v>
      </c>
      <c r="B9" s="205">
        <v>64453</v>
      </c>
      <c r="C9" s="205">
        <v>137332</v>
      </c>
      <c r="D9" s="206">
        <f t="shared" si="0"/>
        <v>201785</v>
      </c>
    </row>
    <row r="10" spans="1:4" ht="19.25" customHeight="1" thickBot="1" x14ac:dyDescent="0.5">
      <c r="A10" s="204" t="s">
        <v>149</v>
      </c>
      <c r="B10" s="205">
        <v>96577</v>
      </c>
      <c r="C10" s="205">
        <v>125004</v>
      </c>
      <c r="D10" s="206">
        <f t="shared" si="0"/>
        <v>221581</v>
      </c>
    </row>
    <row r="12" spans="1:4" x14ac:dyDescent="0.45">
      <c r="A12" s="181" t="s">
        <v>179</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5E8B4-E58C-44C0-B922-92E71883DCA6}">
  <dimension ref="A1:D12"/>
  <sheetViews>
    <sheetView workbookViewId="0">
      <selection activeCell="F17" sqref="F17"/>
    </sheetView>
  </sheetViews>
  <sheetFormatPr defaultRowHeight="14.25" x14ac:dyDescent="0.45"/>
  <cols>
    <col min="1" max="4" width="14.33203125" customWidth="1"/>
  </cols>
  <sheetData>
    <row r="1" spans="1:4" ht="15.4" x14ac:dyDescent="0.45">
      <c r="A1" s="14" t="s">
        <v>221</v>
      </c>
    </row>
    <row r="3" spans="1:4" x14ac:dyDescent="0.45">
      <c r="A3" s="22" t="s">
        <v>74</v>
      </c>
    </row>
    <row r="5" spans="1:4" ht="30.4" thickBot="1" x14ac:dyDescent="0.5">
      <c r="A5" s="2" t="s">
        <v>169</v>
      </c>
      <c r="B5" s="2" t="s">
        <v>219</v>
      </c>
      <c r="C5" s="2" t="s">
        <v>220</v>
      </c>
      <c r="D5" s="2" t="s">
        <v>67</v>
      </c>
    </row>
    <row r="6" spans="1:4" ht="20.75" customHeight="1" thickBot="1" x14ac:dyDescent="0.5">
      <c r="A6" s="201" t="s">
        <v>178</v>
      </c>
      <c r="B6" s="207">
        <v>579385</v>
      </c>
      <c r="C6" s="207">
        <v>2712144</v>
      </c>
      <c r="D6" s="208">
        <v>3291529</v>
      </c>
    </row>
    <row r="7" spans="1:4" ht="20.75" customHeight="1" thickBot="1" x14ac:dyDescent="0.5">
      <c r="A7" s="201" t="s">
        <v>146</v>
      </c>
      <c r="B7" s="207">
        <v>6984043</v>
      </c>
      <c r="C7" s="207">
        <v>3297353</v>
      </c>
      <c r="D7" s="208">
        <v>10281396</v>
      </c>
    </row>
    <row r="8" spans="1:4" ht="20.75" customHeight="1" thickBot="1" x14ac:dyDescent="0.5">
      <c r="A8" s="201" t="s">
        <v>147</v>
      </c>
      <c r="B8" s="207">
        <v>5181343</v>
      </c>
      <c r="C8" s="207">
        <v>5736704</v>
      </c>
      <c r="D8" s="208">
        <v>10918047</v>
      </c>
    </row>
    <row r="9" spans="1:4" ht="20.75" customHeight="1" thickBot="1" x14ac:dyDescent="0.5">
      <c r="A9" s="201" t="s">
        <v>148</v>
      </c>
      <c r="B9" s="207">
        <v>3800083</v>
      </c>
      <c r="C9" s="207">
        <v>11815526</v>
      </c>
      <c r="D9" s="208">
        <v>15615609</v>
      </c>
    </row>
    <row r="10" spans="1:4" ht="20.75" customHeight="1" thickBot="1" x14ac:dyDescent="0.5">
      <c r="A10" s="201" t="s">
        <v>149</v>
      </c>
      <c r="B10" s="207">
        <v>9936606</v>
      </c>
      <c r="C10" s="207">
        <v>14511313</v>
      </c>
      <c r="D10" s="208">
        <v>24447919</v>
      </c>
    </row>
    <row r="11" spans="1:4" x14ac:dyDescent="0.45">
      <c r="A11" s="71"/>
      <c r="B11" s="71"/>
      <c r="C11" s="71"/>
      <c r="D11" s="71"/>
    </row>
    <row r="12" spans="1:4" x14ac:dyDescent="0.45">
      <c r="A12" s="181" t="s">
        <v>179</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6E1A7-DDF5-45AC-BF81-2192279ABE80}">
  <dimension ref="A1:J15"/>
  <sheetViews>
    <sheetView workbookViewId="0"/>
  </sheetViews>
  <sheetFormatPr defaultRowHeight="14.25" x14ac:dyDescent="0.45"/>
  <cols>
    <col min="1" max="1" width="13.1328125" customWidth="1"/>
    <col min="2" max="3" width="11.265625" customWidth="1"/>
    <col min="4" max="4" width="15.53125" customWidth="1"/>
    <col min="5" max="5" width="13" customWidth="1"/>
    <col min="6" max="6" width="14.86328125" customWidth="1"/>
    <col min="7" max="7" width="16.73046875" customWidth="1"/>
    <col min="8" max="8" width="11" customWidth="1"/>
    <col min="9" max="9" width="16" customWidth="1"/>
    <col min="10" max="10" width="13" customWidth="1"/>
  </cols>
  <sheetData>
    <row r="1" spans="1:10" ht="14.65" x14ac:dyDescent="0.45">
      <c r="A1" s="72" t="s">
        <v>222</v>
      </c>
    </row>
    <row r="2" spans="1:10" ht="14.65" thickBot="1" x14ac:dyDescent="0.5"/>
    <row r="3" spans="1:10" ht="56.25" customHeight="1" thickBot="1" x14ac:dyDescent="0.5">
      <c r="A3" s="46" t="s">
        <v>169</v>
      </c>
      <c r="B3" s="47" t="s">
        <v>201</v>
      </c>
      <c r="C3" s="47" t="s">
        <v>202</v>
      </c>
      <c r="D3" s="47" t="s">
        <v>182</v>
      </c>
      <c r="E3" s="47" t="s">
        <v>203</v>
      </c>
      <c r="F3" s="47" t="s">
        <v>170</v>
      </c>
      <c r="G3" s="47" t="s">
        <v>223</v>
      </c>
      <c r="H3" s="47" t="s">
        <v>183</v>
      </c>
      <c r="I3" s="47" t="s">
        <v>224</v>
      </c>
      <c r="J3" s="48" t="s">
        <v>225</v>
      </c>
    </row>
    <row r="4" spans="1:10" ht="15.4" thickBot="1" x14ac:dyDescent="0.5">
      <c r="A4" s="73" t="s">
        <v>178</v>
      </c>
      <c r="B4" s="74">
        <v>106</v>
      </c>
      <c r="C4" s="74">
        <v>151</v>
      </c>
      <c r="D4" s="74">
        <v>60</v>
      </c>
      <c r="E4" s="75">
        <v>0.4</v>
      </c>
      <c r="F4" s="76">
        <v>579385</v>
      </c>
      <c r="G4" s="76">
        <v>9656</v>
      </c>
      <c r="H4" s="77">
        <v>5247</v>
      </c>
      <c r="I4" s="74">
        <v>49</v>
      </c>
      <c r="J4" s="78">
        <v>127367</v>
      </c>
    </row>
    <row r="5" spans="1:10" ht="15.4" thickBot="1" x14ac:dyDescent="0.5">
      <c r="A5" s="73" t="s">
        <v>146</v>
      </c>
      <c r="B5" s="77">
        <v>2009</v>
      </c>
      <c r="C5" s="77">
        <v>1091</v>
      </c>
      <c r="D5" s="74">
        <v>206</v>
      </c>
      <c r="E5" s="75">
        <v>0.19</v>
      </c>
      <c r="F5" s="76">
        <v>6984043</v>
      </c>
      <c r="G5" s="76">
        <v>33903</v>
      </c>
      <c r="H5" s="77">
        <v>43486</v>
      </c>
      <c r="I5" s="74">
        <v>133</v>
      </c>
      <c r="J5" s="78">
        <v>733716</v>
      </c>
    </row>
    <row r="6" spans="1:10" ht="15.4" thickBot="1" x14ac:dyDescent="0.5">
      <c r="A6" s="73" t="s">
        <v>147</v>
      </c>
      <c r="B6" s="77">
        <v>1259</v>
      </c>
      <c r="C6" s="77">
        <v>1473</v>
      </c>
      <c r="D6" s="74">
        <v>494</v>
      </c>
      <c r="E6" s="75">
        <v>0.34</v>
      </c>
      <c r="F6" s="76">
        <v>5181343</v>
      </c>
      <c r="G6" s="76">
        <v>10489</v>
      </c>
      <c r="H6" s="77">
        <v>68290</v>
      </c>
      <c r="I6" s="74">
        <v>368</v>
      </c>
      <c r="J6" s="78">
        <v>2534618</v>
      </c>
    </row>
    <row r="7" spans="1:10" ht="15.4" thickBot="1" x14ac:dyDescent="0.5">
      <c r="A7" s="73" t="s">
        <v>148</v>
      </c>
      <c r="B7" s="77">
        <v>1603</v>
      </c>
      <c r="C7" s="74">
        <v>994</v>
      </c>
      <c r="D7" s="74">
        <v>392</v>
      </c>
      <c r="E7" s="75">
        <v>0.39</v>
      </c>
      <c r="F7" s="76">
        <v>3800083</v>
      </c>
      <c r="G7" s="76">
        <v>9694</v>
      </c>
      <c r="H7" s="77">
        <v>64453</v>
      </c>
      <c r="I7" s="74">
        <v>332</v>
      </c>
      <c r="J7" s="78">
        <v>3416736</v>
      </c>
    </row>
    <row r="8" spans="1:10" ht="15.4" thickBot="1" x14ac:dyDescent="0.5">
      <c r="A8" s="73" t="s">
        <v>149</v>
      </c>
      <c r="B8" s="77">
        <v>1506</v>
      </c>
      <c r="C8" s="77">
        <v>1665</v>
      </c>
      <c r="D8" s="74">
        <v>609</v>
      </c>
      <c r="E8" s="75">
        <v>0.37</v>
      </c>
      <c r="F8" s="76">
        <v>9936606</v>
      </c>
      <c r="G8" s="76">
        <v>16316</v>
      </c>
      <c r="H8" s="77">
        <v>96577</v>
      </c>
      <c r="I8" s="74">
        <v>516</v>
      </c>
      <c r="J8" s="78">
        <v>8890792</v>
      </c>
    </row>
    <row r="10" spans="1:10" x14ac:dyDescent="0.45">
      <c r="A10" s="20" t="s">
        <v>226</v>
      </c>
    </row>
    <row r="11" spans="1:10" x14ac:dyDescent="0.45">
      <c r="A11" s="20"/>
    </row>
    <row r="12" spans="1:10" x14ac:dyDescent="0.45">
      <c r="A12" s="20" t="s">
        <v>208</v>
      </c>
    </row>
    <row r="13" spans="1:10" x14ac:dyDescent="0.45">
      <c r="A13" s="20" t="s">
        <v>227</v>
      </c>
    </row>
    <row r="14" spans="1:10" x14ac:dyDescent="0.45">
      <c r="A14" s="20" t="s">
        <v>228</v>
      </c>
    </row>
    <row r="15" spans="1:10" x14ac:dyDescent="0.45">
      <c r="A15" s="20" t="s">
        <v>229</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40497-185C-4E05-8267-F3C95314C5DB}">
  <dimension ref="A1:J15"/>
  <sheetViews>
    <sheetView workbookViewId="0"/>
  </sheetViews>
  <sheetFormatPr defaultRowHeight="14.25" x14ac:dyDescent="0.45"/>
  <cols>
    <col min="1" max="1" width="10.86328125" customWidth="1"/>
    <col min="2" max="3" width="10" customWidth="1"/>
    <col min="4" max="4" width="14" customWidth="1"/>
    <col min="6" max="6" width="14.86328125" customWidth="1"/>
    <col min="7" max="7" width="19" customWidth="1"/>
    <col min="8" max="8" width="13.265625" customWidth="1"/>
    <col min="9" max="9" width="16.86328125" customWidth="1"/>
    <col min="10" max="10" width="13.265625" customWidth="1"/>
  </cols>
  <sheetData>
    <row r="1" spans="1:10" ht="15" x14ac:dyDescent="0.45">
      <c r="A1" s="79" t="s">
        <v>230</v>
      </c>
    </row>
    <row r="2" spans="1:10" ht="14.65" thickBot="1" x14ac:dyDescent="0.5"/>
    <row r="3" spans="1:10" ht="45.4" thickBot="1" x14ac:dyDescent="0.5">
      <c r="A3" s="46" t="s">
        <v>169</v>
      </c>
      <c r="B3" s="47" t="s">
        <v>201</v>
      </c>
      <c r="C3" s="47" t="s">
        <v>202</v>
      </c>
      <c r="D3" s="47" t="s">
        <v>182</v>
      </c>
      <c r="E3" s="47" t="s">
        <v>203</v>
      </c>
      <c r="F3" s="47" t="s">
        <v>170</v>
      </c>
      <c r="G3" s="47" t="s">
        <v>231</v>
      </c>
      <c r="H3" s="47" t="s">
        <v>183</v>
      </c>
      <c r="I3" s="47" t="s">
        <v>224</v>
      </c>
      <c r="J3" s="48" t="s">
        <v>225</v>
      </c>
    </row>
    <row r="4" spans="1:10" ht="15.4" thickBot="1" x14ac:dyDescent="0.5">
      <c r="A4" s="73" t="s">
        <v>178</v>
      </c>
      <c r="B4" s="77">
        <v>2222</v>
      </c>
      <c r="C4" s="77">
        <v>2053</v>
      </c>
      <c r="D4" s="74">
        <v>675</v>
      </c>
      <c r="E4" s="75">
        <v>0.33</v>
      </c>
      <c r="F4" s="76">
        <v>2712144</v>
      </c>
      <c r="G4" s="76">
        <v>4018</v>
      </c>
      <c r="H4" s="77">
        <v>21071</v>
      </c>
      <c r="I4" s="74">
        <v>656</v>
      </c>
      <c r="J4" s="78">
        <v>807293</v>
      </c>
    </row>
    <row r="5" spans="1:10" ht="15.4" thickBot="1" x14ac:dyDescent="0.5">
      <c r="A5" s="73" t="s">
        <v>146</v>
      </c>
      <c r="B5" s="77">
        <v>1237</v>
      </c>
      <c r="C5" s="77">
        <v>1576</v>
      </c>
      <c r="D5" s="74">
        <v>752</v>
      </c>
      <c r="E5" s="75">
        <v>0.48</v>
      </c>
      <c r="F5" s="76">
        <v>3297353</v>
      </c>
      <c r="G5" s="76">
        <v>4385</v>
      </c>
      <c r="H5" s="77">
        <v>14594</v>
      </c>
      <c r="I5" s="74">
        <v>682</v>
      </c>
      <c r="J5" s="78">
        <v>1046751</v>
      </c>
    </row>
    <row r="6" spans="1:10" ht="15.4" thickBot="1" x14ac:dyDescent="0.5">
      <c r="A6" s="73" t="s">
        <v>147</v>
      </c>
      <c r="B6" s="77">
        <v>1516</v>
      </c>
      <c r="C6" s="77">
        <v>1201</v>
      </c>
      <c r="D6" s="74">
        <v>640</v>
      </c>
      <c r="E6" s="75">
        <v>0.53</v>
      </c>
      <c r="F6" s="76">
        <v>5736704</v>
      </c>
      <c r="G6" s="76">
        <v>8964</v>
      </c>
      <c r="H6" s="77">
        <v>29860</v>
      </c>
      <c r="I6" s="74">
        <v>453</v>
      </c>
      <c r="J6" s="78">
        <v>1357763</v>
      </c>
    </row>
    <row r="7" spans="1:10" ht="15.4" thickBot="1" x14ac:dyDescent="0.5">
      <c r="A7" s="73" t="s">
        <v>148</v>
      </c>
      <c r="B7" s="77">
        <v>2372</v>
      </c>
      <c r="C7" s="77">
        <v>1408</v>
      </c>
      <c r="D7" s="74">
        <v>624</v>
      </c>
      <c r="E7" s="75">
        <v>0.44</v>
      </c>
      <c r="F7" s="76">
        <v>11815526</v>
      </c>
      <c r="G7" s="76">
        <v>18935</v>
      </c>
      <c r="H7" s="77">
        <v>137332</v>
      </c>
      <c r="I7" s="74">
        <v>478</v>
      </c>
      <c r="J7" s="78">
        <v>10653885</v>
      </c>
    </row>
    <row r="8" spans="1:10" ht="15.4" thickBot="1" x14ac:dyDescent="0.5">
      <c r="A8" s="73" t="s">
        <v>149</v>
      </c>
      <c r="B8" s="77">
        <v>1317</v>
      </c>
      <c r="C8" s="77">
        <v>1353</v>
      </c>
      <c r="D8" s="74">
        <v>748</v>
      </c>
      <c r="E8" s="75">
        <v>0.55000000000000004</v>
      </c>
      <c r="F8" s="76">
        <v>14511313</v>
      </c>
      <c r="G8" s="76">
        <v>19400</v>
      </c>
      <c r="H8" s="77">
        <v>125004</v>
      </c>
      <c r="I8" s="74">
        <v>492</v>
      </c>
      <c r="J8" s="78">
        <v>8243945</v>
      </c>
    </row>
    <row r="10" spans="1:10" x14ac:dyDescent="0.45">
      <c r="A10" s="20" t="s">
        <v>226</v>
      </c>
    </row>
    <row r="11" spans="1:10" x14ac:dyDescent="0.45">
      <c r="A11" s="20"/>
    </row>
    <row r="12" spans="1:10" x14ac:dyDescent="0.45">
      <c r="A12" s="20" t="s">
        <v>208</v>
      </c>
    </row>
    <row r="13" spans="1:10" x14ac:dyDescent="0.45">
      <c r="A13" s="20" t="s">
        <v>227</v>
      </c>
    </row>
    <row r="14" spans="1:10" x14ac:dyDescent="0.45">
      <c r="A14" s="20" t="s">
        <v>228</v>
      </c>
    </row>
    <row r="15" spans="1:10" x14ac:dyDescent="0.45">
      <c r="A15" s="20" t="s">
        <v>229</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CC11D-FC93-4F93-83F1-9C2DDF44453C}">
  <dimension ref="A1:H16"/>
  <sheetViews>
    <sheetView workbookViewId="0">
      <selection activeCell="E22" sqref="E22"/>
    </sheetView>
  </sheetViews>
  <sheetFormatPr defaultRowHeight="14.25" x14ac:dyDescent="0.45"/>
  <cols>
    <col min="1" max="1" width="10.53125" customWidth="1"/>
    <col min="2" max="2" width="34" customWidth="1"/>
    <col min="4" max="4" width="19" customWidth="1"/>
    <col min="5" max="5" width="14" customWidth="1"/>
    <col min="6" max="6" width="14.265625" customWidth="1"/>
    <col min="7" max="7" width="13.86328125" customWidth="1"/>
    <col min="8" max="8" width="13.265625" customWidth="1"/>
  </cols>
  <sheetData>
    <row r="1" spans="1:8" ht="14.65" x14ac:dyDescent="0.45">
      <c r="A1" s="72" t="s">
        <v>232</v>
      </c>
    </row>
    <row r="2" spans="1:8" ht="14.65" thickBot="1" x14ac:dyDescent="0.5"/>
    <row r="3" spans="1:8" ht="51.4" customHeight="1" thickBot="1" x14ac:dyDescent="0.5">
      <c r="A3" s="80" t="s">
        <v>233</v>
      </c>
      <c r="B3" s="223" t="s">
        <v>234</v>
      </c>
      <c r="C3" s="223"/>
      <c r="D3" s="223"/>
      <c r="E3" s="179" t="s">
        <v>182</v>
      </c>
      <c r="F3" s="179" t="s">
        <v>170</v>
      </c>
      <c r="G3" s="179" t="s">
        <v>183</v>
      </c>
      <c r="H3" s="81" t="s">
        <v>235</v>
      </c>
    </row>
    <row r="4" spans="1:8" ht="15.4" thickBot="1" x14ac:dyDescent="0.5">
      <c r="A4" s="82"/>
      <c r="B4" s="224" t="s">
        <v>236</v>
      </c>
      <c r="C4" s="225"/>
      <c r="D4" s="226"/>
      <c r="E4" s="83">
        <v>1368</v>
      </c>
      <c r="F4" s="84">
        <v>24447919</v>
      </c>
      <c r="G4" s="83">
        <v>221581</v>
      </c>
      <c r="H4" s="84">
        <v>17134737</v>
      </c>
    </row>
    <row r="5" spans="1:8" ht="30" customHeight="1" thickBot="1" x14ac:dyDescent="0.5">
      <c r="A5" s="85" t="s">
        <v>237</v>
      </c>
      <c r="B5" s="227" t="s">
        <v>238</v>
      </c>
      <c r="C5" s="228"/>
      <c r="D5" s="229"/>
      <c r="E5" s="86">
        <v>963</v>
      </c>
      <c r="F5" s="87">
        <v>8752715</v>
      </c>
      <c r="G5" s="88">
        <v>67974</v>
      </c>
      <c r="H5" s="87">
        <v>10316526</v>
      </c>
    </row>
    <row r="6" spans="1:8" ht="22.5" customHeight="1" thickBot="1" x14ac:dyDescent="0.5">
      <c r="A6" s="85" t="s">
        <v>239</v>
      </c>
      <c r="B6" s="227" t="s">
        <v>240</v>
      </c>
      <c r="C6" s="228"/>
      <c r="D6" s="229"/>
      <c r="E6" s="86">
        <v>153</v>
      </c>
      <c r="F6" s="87">
        <v>1872999</v>
      </c>
      <c r="G6" s="88">
        <v>16041</v>
      </c>
      <c r="H6" s="87">
        <v>0</v>
      </c>
    </row>
    <row r="7" spans="1:8" ht="30" customHeight="1" thickBot="1" x14ac:dyDescent="0.5">
      <c r="A7" s="85" t="s">
        <v>241</v>
      </c>
      <c r="B7" s="227" t="s">
        <v>242</v>
      </c>
      <c r="C7" s="228"/>
      <c r="D7" s="229"/>
      <c r="E7" s="86">
        <v>72</v>
      </c>
      <c r="F7" s="87">
        <v>7763462</v>
      </c>
      <c r="G7" s="88">
        <v>112732</v>
      </c>
      <c r="H7" s="87">
        <v>6818211</v>
      </c>
    </row>
    <row r="8" spans="1:8" ht="37.15" customHeight="1" thickBot="1" x14ac:dyDescent="0.5">
      <c r="A8" s="233"/>
      <c r="B8" s="235" t="s">
        <v>243</v>
      </c>
      <c r="C8" s="89" t="s">
        <v>244</v>
      </c>
      <c r="D8" s="90" t="s">
        <v>245</v>
      </c>
      <c r="E8" s="91" t="s">
        <v>69</v>
      </c>
      <c r="F8" s="87">
        <v>5050419</v>
      </c>
      <c r="G8" s="88">
        <v>72771</v>
      </c>
      <c r="H8" s="87">
        <v>6818211</v>
      </c>
    </row>
    <row r="9" spans="1:8" ht="32.65" customHeight="1" thickBot="1" x14ac:dyDescent="0.5">
      <c r="A9" s="234"/>
      <c r="B9" s="236"/>
      <c r="C9" s="89" t="s">
        <v>246</v>
      </c>
      <c r="D9" s="90" t="s">
        <v>247</v>
      </c>
      <c r="E9" s="91" t="s">
        <v>69</v>
      </c>
      <c r="F9" s="87">
        <v>2713043</v>
      </c>
      <c r="G9" s="88">
        <v>39961</v>
      </c>
      <c r="H9" s="87">
        <v>0</v>
      </c>
    </row>
    <row r="10" spans="1:8" ht="22.5" customHeight="1" thickBot="1" x14ac:dyDescent="0.5">
      <c r="A10" s="85" t="s">
        <v>248</v>
      </c>
      <c r="B10" s="227" t="s">
        <v>249</v>
      </c>
      <c r="C10" s="228"/>
      <c r="D10" s="229"/>
      <c r="E10" s="86">
        <v>180</v>
      </c>
      <c r="F10" s="87">
        <v>6058743</v>
      </c>
      <c r="G10" s="88">
        <v>24834</v>
      </c>
      <c r="H10" s="86"/>
    </row>
    <row r="11" spans="1:8" ht="15.4" thickBot="1" x14ac:dyDescent="0.5">
      <c r="A11" s="230"/>
      <c r="B11" s="231"/>
      <c r="C11" s="231"/>
      <c r="D11" s="231"/>
      <c r="E11" s="231"/>
      <c r="F11" s="231"/>
      <c r="G11" s="231"/>
      <c r="H11" s="232"/>
    </row>
    <row r="12" spans="1:8" ht="15.4" thickBot="1" x14ac:dyDescent="0.5">
      <c r="A12" s="85" t="s">
        <v>250</v>
      </c>
      <c r="B12" s="224" t="s">
        <v>251</v>
      </c>
      <c r="C12" s="225"/>
      <c r="D12" s="226"/>
      <c r="E12" s="86"/>
      <c r="F12" s="84">
        <v>13803134</v>
      </c>
      <c r="G12" s="83">
        <v>140745</v>
      </c>
      <c r="H12" s="84">
        <v>17134737</v>
      </c>
    </row>
    <row r="13" spans="1:8" ht="30.4" thickBot="1" x14ac:dyDescent="0.5">
      <c r="A13" s="85" t="s">
        <v>252</v>
      </c>
      <c r="B13" s="224" t="s">
        <v>253</v>
      </c>
      <c r="C13" s="225"/>
      <c r="D13" s="226"/>
      <c r="E13" s="86"/>
      <c r="F13" s="84">
        <v>10644785</v>
      </c>
      <c r="G13" s="83">
        <v>80836</v>
      </c>
      <c r="H13" s="89" t="s">
        <v>69</v>
      </c>
    </row>
    <row r="15" spans="1:8" x14ac:dyDescent="0.45">
      <c r="A15" s="20" t="s">
        <v>254</v>
      </c>
    </row>
    <row r="16" spans="1:8" ht="15.4" x14ac:dyDescent="0.45">
      <c r="A16" s="20" t="s">
        <v>255</v>
      </c>
    </row>
  </sheetData>
  <mergeCells count="11">
    <mergeCell ref="B10:D10"/>
    <mergeCell ref="A11:H11"/>
    <mergeCell ref="B12:D12"/>
    <mergeCell ref="B13:D13"/>
    <mergeCell ref="A8:A9"/>
    <mergeCell ref="B8:B9"/>
    <mergeCell ref="B3:D3"/>
    <mergeCell ref="B4:D4"/>
    <mergeCell ref="B5:D5"/>
    <mergeCell ref="B6:D6"/>
    <mergeCell ref="B7:D7"/>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69E39-2CC8-49FC-A8E7-6A7BED296974}">
  <dimension ref="A1:D21"/>
  <sheetViews>
    <sheetView workbookViewId="0">
      <selection activeCell="E22" sqref="E22"/>
    </sheetView>
  </sheetViews>
  <sheetFormatPr defaultRowHeight="14.25" x14ac:dyDescent="0.45"/>
  <cols>
    <col min="1" max="1" width="11.3984375" customWidth="1"/>
    <col min="2" max="2" width="15" customWidth="1"/>
    <col min="3" max="3" width="13.3984375" customWidth="1"/>
    <col min="4" max="4" width="15.53125" customWidth="1"/>
  </cols>
  <sheetData>
    <row r="1" spans="1:4" ht="14.65" x14ac:dyDescent="0.45">
      <c r="A1" s="72" t="s">
        <v>256</v>
      </c>
    </row>
    <row r="2" spans="1:4" ht="14.65" thickBot="1" x14ac:dyDescent="0.5"/>
    <row r="3" spans="1:4" ht="36.4" customHeight="1" thickBot="1" x14ac:dyDescent="0.5">
      <c r="A3" s="92" t="s">
        <v>257</v>
      </c>
      <c r="B3" s="93" t="s">
        <v>258</v>
      </c>
      <c r="C3" s="93" t="s">
        <v>170</v>
      </c>
      <c r="D3" s="94" t="s">
        <v>259</v>
      </c>
    </row>
    <row r="4" spans="1:4" ht="15.4" thickBot="1" x14ac:dyDescent="0.5">
      <c r="A4" s="95">
        <v>41671</v>
      </c>
      <c r="B4" s="96">
        <v>5</v>
      </c>
      <c r="C4" s="97">
        <v>6866</v>
      </c>
      <c r="D4" s="98">
        <v>6</v>
      </c>
    </row>
    <row r="5" spans="1:4" ht="15.4" thickBot="1" x14ac:dyDescent="0.5">
      <c r="A5" s="95">
        <v>41791</v>
      </c>
      <c r="B5" s="96">
        <v>25</v>
      </c>
      <c r="C5" s="97">
        <v>43907</v>
      </c>
      <c r="D5" s="98">
        <v>78</v>
      </c>
    </row>
    <row r="6" spans="1:4" ht="15.4" thickBot="1" x14ac:dyDescent="0.5">
      <c r="A6" s="95">
        <v>41944</v>
      </c>
      <c r="B6" s="96">
        <v>25</v>
      </c>
      <c r="C6" s="97">
        <v>89601</v>
      </c>
      <c r="D6" s="98">
        <v>80</v>
      </c>
    </row>
    <row r="7" spans="1:4" ht="15.4" thickBot="1" x14ac:dyDescent="0.5">
      <c r="A7" s="95">
        <v>42005</v>
      </c>
      <c r="B7" s="96">
        <v>37</v>
      </c>
      <c r="C7" s="97">
        <v>177114</v>
      </c>
      <c r="D7" s="98">
        <v>806</v>
      </c>
    </row>
    <row r="8" spans="1:4" ht="15.4" thickBot="1" x14ac:dyDescent="0.5">
      <c r="A8" s="95">
        <v>42036</v>
      </c>
      <c r="B8" s="96">
        <v>70</v>
      </c>
      <c r="C8" s="97">
        <v>157674</v>
      </c>
      <c r="D8" s="98">
        <v>405</v>
      </c>
    </row>
    <row r="9" spans="1:4" ht="15.4" thickBot="1" x14ac:dyDescent="0.5">
      <c r="A9" s="95">
        <v>42064</v>
      </c>
      <c r="B9" s="96">
        <v>48</v>
      </c>
      <c r="C9" s="97">
        <v>162791</v>
      </c>
      <c r="D9" s="99">
        <v>4026</v>
      </c>
    </row>
    <row r="10" spans="1:4" ht="15.4" thickBot="1" x14ac:dyDescent="0.5">
      <c r="A10" s="95">
        <v>42186</v>
      </c>
      <c r="B10" s="96">
        <v>75</v>
      </c>
      <c r="C10" s="97">
        <v>154964</v>
      </c>
      <c r="D10" s="98">
        <v>293</v>
      </c>
    </row>
    <row r="11" spans="1:4" ht="15.4" thickBot="1" x14ac:dyDescent="0.5">
      <c r="A11" s="95">
        <v>42278</v>
      </c>
      <c r="B11" s="96">
        <v>113</v>
      </c>
      <c r="C11" s="97">
        <v>387504</v>
      </c>
      <c r="D11" s="99">
        <v>1693</v>
      </c>
    </row>
    <row r="12" spans="1:4" ht="15.4" thickBot="1" x14ac:dyDescent="0.5">
      <c r="A12" s="95">
        <v>42401</v>
      </c>
      <c r="B12" s="96">
        <v>92</v>
      </c>
      <c r="C12" s="97">
        <v>1873712</v>
      </c>
      <c r="D12" s="99">
        <v>3352</v>
      </c>
    </row>
    <row r="13" spans="1:4" ht="15.4" thickBot="1" x14ac:dyDescent="0.5">
      <c r="A13" s="95">
        <v>42583</v>
      </c>
      <c r="B13" s="96">
        <v>197</v>
      </c>
      <c r="C13" s="97">
        <v>465292</v>
      </c>
      <c r="D13" s="99">
        <v>2168</v>
      </c>
    </row>
    <row r="14" spans="1:4" ht="15.4" thickBot="1" x14ac:dyDescent="0.5">
      <c r="A14" s="95">
        <v>42767</v>
      </c>
      <c r="B14" s="96">
        <v>359</v>
      </c>
      <c r="C14" s="97">
        <v>994685</v>
      </c>
      <c r="D14" s="99">
        <v>15513</v>
      </c>
    </row>
    <row r="15" spans="1:4" ht="15.4" thickBot="1" x14ac:dyDescent="0.5">
      <c r="A15" s="95">
        <v>42948</v>
      </c>
      <c r="B15" s="96">
        <v>233</v>
      </c>
      <c r="C15" s="97">
        <v>1967445</v>
      </c>
      <c r="D15" s="99">
        <v>13264</v>
      </c>
    </row>
    <row r="16" spans="1:4" ht="15.4" thickBot="1" x14ac:dyDescent="0.5">
      <c r="A16" s="95">
        <v>43070</v>
      </c>
      <c r="B16" s="96">
        <v>260</v>
      </c>
      <c r="C16" s="97">
        <v>1764183</v>
      </c>
      <c r="D16" s="99">
        <v>16393</v>
      </c>
    </row>
    <row r="17" spans="1:4" ht="15.4" thickBot="1" x14ac:dyDescent="0.5">
      <c r="A17" s="95">
        <v>43160</v>
      </c>
      <c r="B17" s="96">
        <v>179</v>
      </c>
      <c r="C17" s="97">
        <v>1096246</v>
      </c>
      <c r="D17" s="99">
        <v>9213</v>
      </c>
    </row>
    <row r="18" spans="1:4" ht="15.4" thickBot="1" x14ac:dyDescent="0.5">
      <c r="A18" s="95">
        <v>43282</v>
      </c>
      <c r="B18" s="96">
        <v>239</v>
      </c>
      <c r="C18" s="97">
        <v>1438466</v>
      </c>
      <c r="D18" s="99">
        <v>22361</v>
      </c>
    </row>
    <row r="19" spans="1:4" ht="14.65" thickBot="1" x14ac:dyDescent="0.5">
      <c r="A19" s="100" t="s">
        <v>260</v>
      </c>
      <c r="B19" s="101">
        <v>1957</v>
      </c>
      <c r="C19" s="102">
        <v>10780449</v>
      </c>
      <c r="D19" s="103">
        <v>89651</v>
      </c>
    </row>
    <row r="21" spans="1:4" x14ac:dyDescent="0.45">
      <c r="A21" s="20" t="s">
        <v>261</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2CFF-4445-43F5-B7E0-1D949301636E}">
  <dimension ref="A1:I59"/>
  <sheetViews>
    <sheetView workbookViewId="0"/>
  </sheetViews>
  <sheetFormatPr defaultRowHeight="14.25" x14ac:dyDescent="0.45"/>
  <cols>
    <col min="2" max="2" width="38" customWidth="1"/>
    <col min="3" max="3" width="33.1328125" customWidth="1"/>
    <col min="4" max="6" width="13" customWidth="1"/>
    <col min="7" max="7" width="19.86328125" customWidth="1"/>
    <col min="8" max="8" width="14" customWidth="1"/>
    <col min="9" max="9" width="23" customWidth="1"/>
  </cols>
  <sheetData>
    <row r="1" spans="1:9" ht="15.4" x14ac:dyDescent="0.45">
      <c r="A1" s="14" t="s">
        <v>262</v>
      </c>
    </row>
    <row r="2" spans="1:9" ht="14.65" thickBot="1" x14ac:dyDescent="0.5"/>
    <row r="3" spans="1:9" ht="44.65" customHeight="1" thickBot="1" x14ac:dyDescent="0.5">
      <c r="A3" s="238" t="s">
        <v>263</v>
      </c>
      <c r="B3" s="239"/>
      <c r="C3" s="239"/>
      <c r="D3" s="180" t="s">
        <v>202</v>
      </c>
      <c r="E3" s="180" t="s">
        <v>182</v>
      </c>
      <c r="F3" s="180" t="s">
        <v>264</v>
      </c>
      <c r="G3" s="180" t="s">
        <v>265</v>
      </c>
      <c r="H3" s="180" t="s">
        <v>183</v>
      </c>
      <c r="I3" s="104" t="s">
        <v>266</v>
      </c>
    </row>
    <row r="4" spans="1:9" ht="20.2" customHeight="1" thickBot="1" x14ac:dyDescent="0.5">
      <c r="A4" s="105" t="s">
        <v>237</v>
      </c>
      <c r="B4" s="237" t="s">
        <v>267</v>
      </c>
      <c r="C4" s="237"/>
      <c r="D4" s="106">
        <v>35</v>
      </c>
      <c r="E4" s="106">
        <v>16</v>
      </c>
      <c r="F4" s="107">
        <v>0.46</v>
      </c>
      <c r="G4" s="108">
        <v>87730</v>
      </c>
      <c r="H4" s="106">
        <v>705</v>
      </c>
      <c r="I4" s="109">
        <v>19909</v>
      </c>
    </row>
    <row r="5" spans="1:9" ht="20.2" customHeight="1" thickBot="1" x14ac:dyDescent="0.5">
      <c r="A5" s="105" t="s">
        <v>239</v>
      </c>
      <c r="B5" s="237" t="s">
        <v>268</v>
      </c>
      <c r="C5" s="237"/>
      <c r="D5" s="106">
        <v>1</v>
      </c>
      <c r="E5" s="106" t="s">
        <v>269</v>
      </c>
      <c r="F5" s="106" t="s">
        <v>269</v>
      </c>
      <c r="G5" s="106" t="s">
        <v>269</v>
      </c>
      <c r="H5" s="106" t="s">
        <v>269</v>
      </c>
      <c r="I5" s="110">
        <v>288</v>
      </c>
    </row>
    <row r="6" spans="1:9" ht="20.2" customHeight="1" thickBot="1" x14ac:dyDescent="0.5">
      <c r="A6" s="105" t="s">
        <v>241</v>
      </c>
      <c r="B6" s="237" t="s">
        <v>270</v>
      </c>
      <c r="C6" s="237"/>
      <c r="D6" s="106">
        <v>146</v>
      </c>
      <c r="E6" s="106">
        <v>52</v>
      </c>
      <c r="F6" s="107">
        <v>0.36</v>
      </c>
      <c r="G6" s="108">
        <v>501147</v>
      </c>
      <c r="H6" s="108">
        <v>2534</v>
      </c>
      <c r="I6" s="109">
        <v>129688</v>
      </c>
    </row>
    <row r="7" spans="1:9" ht="20.2" customHeight="1" thickBot="1" x14ac:dyDescent="0.5">
      <c r="A7" s="111"/>
      <c r="B7" s="112">
        <v>10</v>
      </c>
      <c r="C7" s="112" t="s">
        <v>271</v>
      </c>
      <c r="D7" s="112">
        <v>61</v>
      </c>
      <c r="E7" s="112">
        <v>18</v>
      </c>
      <c r="F7" s="113">
        <v>0.3</v>
      </c>
      <c r="G7" s="114">
        <v>333714</v>
      </c>
      <c r="H7" s="114">
        <v>2153</v>
      </c>
      <c r="I7" s="115">
        <v>43632</v>
      </c>
    </row>
    <row r="8" spans="1:9" ht="20.2" customHeight="1" thickBot="1" x14ac:dyDescent="0.5">
      <c r="A8" s="111"/>
      <c r="B8" s="119" t="s">
        <v>272</v>
      </c>
      <c r="C8" s="112" t="s">
        <v>273</v>
      </c>
      <c r="D8" s="112">
        <v>85</v>
      </c>
      <c r="E8" s="112">
        <v>34</v>
      </c>
      <c r="F8" s="113">
        <v>0.4</v>
      </c>
      <c r="G8" s="114">
        <v>167433</v>
      </c>
      <c r="H8" s="112">
        <v>381</v>
      </c>
      <c r="I8" s="115">
        <v>105964</v>
      </c>
    </row>
    <row r="9" spans="1:9" ht="20.2" customHeight="1" thickBot="1" x14ac:dyDescent="0.5">
      <c r="A9" s="105" t="s">
        <v>244</v>
      </c>
      <c r="B9" s="237" t="s">
        <v>274</v>
      </c>
      <c r="C9" s="237"/>
      <c r="D9" s="106">
        <v>2</v>
      </c>
      <c r="E9" s="106" t="s">
        <v>269</v>
      </c>
      <c r="F9" s="106" t="s">
        <v>269</v>
      </c>
      <c r="G9" s="106" t="s">
        <v>269</v>
      </c>
      <c r="H9" s="106" t="s">
        <v>269</v>
      </c>
      <c r="I9" s="109">
        <v>1709</v>
      </c>
    </row>
    <row r="10" spans="1:9" ht="20.2" customHeight="1" thickBot="1" x14ac:dyDescent="0.5">
      <c r="A10" s="105" t="s">
        <v>246</v>
      </c>
      <c r="B10" s="237" t="s">
        <v>275</v>
      </c>
      <c r="C10" s="237"/>
      <c r="D10" s="106">
        <v>9</v>
      </c>
      <c r="E10" s="106">
        <v>5</v>
      </c>
      <c r="F10" s="107">
        <v>0.56000000000000005</v>
      </c>
      <c r="G10" s="108">
        <v>9703</v>
      </c>
      <c r="H10" s="106">
        <v>8</v>
      </c>
      <c r="I10" s="109">
        <v>8694</v>
      </c>
    </row>
    <row r="11" spans="1:9" ht="20.2" customHeight="1" thickBot="1" x14ac:dyDescent="0.5">
      <c r="A11" s="105" t="s">
        <v>248</v>
      </c>
      <c r="B11" s="237" t="s">
        <v>276</v>
      </c>
      <c r="C11" s="237"/>
      <c r="D11" s="106">
        <v>80</v>
      </c>
      <c r="E11" s="106">
        <v>36</v>
      </c>
      <c r="F11" s="107">
        <v>0.45</v>
      </c>
      <c r="G11" s="108">
        <v>110951</v>
      </c>
      <c r="H11" s="106">
        <v>688</v>
      </c>
      <c r="I11" s="109">
        <v>41199</v>
      </c>
    </row>
    <row r="12" spans="1:9" ht="20.2" customHeight="1" thickBot="1" x14ac:dyDescent="0.5">
      <c r="A12" s="111"/>
      <c r="B12" s="112">
        <v>41</v>
      </c>
      <c r="C12" s="112" t="s">
        <v>277</v>
      </c>
      <c r="D12" s="112">
        <v>13</v>
      </c>
      <c r="E12" s="112">
        <v>8</v>
      </c>
      <c r="F12" s="113">
        <v>0.62</v>
      </c>
      <c r="G12" s="114">
        <v>29356</v>
      </c>
      <c r="H12" s="112">
        <v>71</v>
      </c>
      <c r="I12" s="115">
        <v>9557</v>
      </c>
    </row>
    <row r="13" spans="1:9" ht="20.2" customHeight="1" thickBot="1" x14ac:dyDescent="0.5">
      <c r="A13" s="111"/>
      <c r="B13" s="112">
        <v>42</v>
      </c>
      <c r="C13" s="112" t="s">
        <v>278</v>
      </c>
      <c r="D13" s="112">
        <v>4</v>
      </c>
      <c r="E13" s="112">
        <v>2</v>
      </c>
      <c r="F13" s="113">
        <v>0.5</v>
      </c>
      <c r="G13" s="112">
        <v>958</v>
      </c>
      <c r="H13" s="112">
        <v>2</v>
      </c>
      <c r="I13" s="115">
        <v>2629</v>
      </c>
    </row>
    <row r="14" spans="1:9" ht="20.2" customHeight="1" thickBot="1" x14ac:dyDescent="0.5">
      <c r="A14" s="111"/>
      <c r="B14" s="112">
        <v>43</v>
      </c>
      <c r="C14" s="112" t="s">
        <v>279</v>
      </c>
      <c r="D14" s="112">
        <v>63</v>
      </c>
      <c r="E14" s="112">
        <v>26</v>
      </c>
      <c r="F14" s="113">
        <v>0.41</v>
      </c>
      <c r="G14" s="114">
        <v>80637</v>
      </c>
      <c r="H14" s="112">
        <v>615</v>
      </c>
      <c r="I14" s="115">
        <v>29013</v>
      </c>
    </row>
    <row r="15" spans="1:9" ht="20.2" customHeight="1" thickBot="1" x14ac:dyDescent="0.5">
      <c r="A15" s="105" t="s">
        <v>280</v>
      </c>
      <c r="B15" s="237" t="s">
        <v>281</v>
      </c>
      <c r="C15" s="237"/>
      <c r="D15" s="106">
        <v>550</v>
      </c>
      <c r="E15" s="106">
        <v>242</v>
      </c>
      <c r="F15" s="107">
        <v>0.44</v>
      </c>
      <c r="G15" s="108">
        <v>7364322</v>
      </c>
      <c r="H15" s="108">
        <v>93177</v>
      </c>
      <c r="I15" s="109">
        <v>506321</v>
      </c>
    </row>
    <row r="16" spans="1:9" ht="34.9" customHeight="1" thickBot="1" x14ac:dyDescent="0.5">
      <c r="A16" s="111"/>
      <c r="B16" s="112">
        <v>45</v>
      </c>
      <c r="C16" s="112" t="s">
        <v>282</v>
      </c>
      <c r="D16" s="112">
        <v>205</v>
      </c>
      <c r="E16" s="112">
        <v>94</v>
      </c>
      <c r="F16" s="113">
        <v>0.46</v>
      </c>
      <c r="G16" s="114">
        <v>2492639</v>
      </c>
      <c r="H16" s="114">
        <v>3474</v>
      </c>
      <c r="I16" s="115">
        <v>65223</v>
      </c>
    </row>
    <row r="17" spans="1:9" ht="34.9" customHeight="1" thickBot="1" x14ac:dyDescent="0.5">
      <c r="A17" s="111"/>
      <c r="B17" s="112">
        <v>46</v>
      </c>
      <c r="C17" s="112" t="s">
        <v>283</v>
      </c>
      <c r="D17" s="112">
        <v>71</v>
      </c>
      <c r="E17" s="112">
        <v>31</v>
      </c>
      <c r="F17" s="113">
        <v>0.44</v>
      </c>
      <c r="G17" s="114">
        <v>184707</v>
      </c>
      <c r="H17" s="114">
        <v>5312</v>
      </c>
      <c r="I17" s="115">
        <v>65611</v>
      </c>
    </row>
    <row r="18" spans="1:9" ht="34.9" customHeight="1" thickBot="1" x14ac:dyDescent="0.5">
      <c r="A18" s="111"/>
      <c r="B18" s="112">
        <v>47</v>
      </c>
      <c r="C18" s="112" t="s">
        <v>284</v>
      </c>
      <c r="D18" s="112">
        <v>274</v>
      </c>
      <c r="E18" s="112">
        <v>117</v>
      </c>
      <c r="F18" s="113">
        <v>0.43</v>
      </c>
      <c r="G18" s="114">
        <v>4686976</v>
      </c>
      <c r="H18" s="114">
        <v>84391</v>
      </c>
      <c r="I18" s="115">
        <v>375487</v>
      </c>
    </row>
    <row r="19" spans="1:9" ht="20.2" customHeight="1" thickBot="1" x14ac:dyDescent="0.5">
      <c r="A19" s="105" t="s">
        <v>285</v>
      </c>
      <c r="B19" s="237" t="s">
        <v>286</v>
      </c>
      <c r="C19" s="237"/>
      <c r="D19" s="106">
        <v>77</v>
      </c>
      <c r="E19" s="106">
        <v>22</v>
      </c>
      <c r="F19" s="107">
        <v>0.28999999999999998</v>
      </c>
      <c r="G19" s="108">
        <v>152903</v>
      </c>
      <c r="H19" s="106">
        <v>421</v>
      </c>
      <c r="I19" s="109">
        <v>40856</v>
      </c>
    </row>
    <row r="20" spans="1:9" ht="20.2" customHeight="1" thickBot="1" x14ac:dyDescent="0.5">
      <c r="A20" s="105" t="s">
        <v>287</v>
      </c>
      <c r="B20" s="237" t="s">
        <v>288</v>
      </c>
      <c r="C20" s="237"/>
      <c r="D20" s="106">
        <v>659</v>
      </c>
      <c r="E20" s="106">
        <v>249</v>
      </c>
      <c r="F20" s="107">
        <v>0.38</v>
      </c>
      <c r="G20" s="108">
        <v>2428129</v>
      </c>
      <c r="H20" s="108">
        <v>37123</v>
      </c>
      <c r="I20" s="109">
        <v>407415</v>
      </c>
    </row>
    <row r="21" spans="1:9" ht="20.2" customHeight="1" thickBot="1" x14ac:dyDescent="0.5">
      <c r="A21" s="111"/>
      <c r="B21" s="112">
        <v>55</v>
      </c>
      <c r="C21" s="112" t="s">
        <v>289</v>
      </c>
      <c r="D21" s="112">
        <v>143</v>
      </c>
      <c r="E21" s="112">
        <v>80</v>
      </c>
      <c r="F21" s="113">
        <v>0.56000000000000005</v>
      </c>
      <c r="G21" s="114">
        <v>565149</v>
      </c>
      <c r="H21" s="114">
        <v>3846</v>
      </c>
      <c r="I21" s="115">
        <v>70637</v>
      </c>
    </row>
    <row r="22" spans="1:9" ht="20.2" customHeight="1" thickBot="1" x14ac:dyDescent="0.5">
      <c r="A22" s="111"/>
      <c r="B22" s="112">
        <v>56</v>
      </c>
      <c r="C22" s="112" t="s">
        <v>290</v>
      </c>
      <c r="D22" s="112">
        <v>516</v>
      </c>
      <c r="E22" s="112">
        <v>169</v>
      </c>
      <c r="F22" s="113">
        <v>0.33</v>
      </c>
      <c r="G22" s="114">
        <v>1862980</v>
      </c>
      <c r="H22" s="114">
        <v>33277</v>
      </c>
      <c r="I22" s="115">
        <v>336778</v>
      </c>
    </row>
    <row r="23" spans="1:9" ht="20.2" customHeight="1" thickBot="1" x14ac:dyDescent="0.5">
      <c r="A23" s="105" t="s">
        <v>291</v>
      </c>
      <c r="B23" s="237" t="s">
        <v>292</v>
      </c>
      <c r="C23" s="237"/>
      <c r="D23" s="106">
        <v>27</v>
      </c>
      <c r="E23" s="106">
        <v>13</v>
      </c>
      <c r="F23" s="107">
        <v>0.48</v>
      </c>
      <c r="G23" s="108">
        <v>2140024</v>
      </c>
      <c r="H23" s="106">
        <v>920</v>
      </c>
      <c r="I23" s="109">
        <v>22092</v>
      </c>
    </row>
    <row r="24" spans="1:9" ht="20.2" customHeight="1" thickBot="1" x14ac:dyDescent="0.5">
      <c r="A24" s="105" t="s">
        <v>293</v>
      </c>
      <c r="B24" s="237" t="s">
        <v>294</v>
      </c>
      <c r="C24" s="237"/>
      <c r="D24" s="106">
        <v>7</v>
      </c>
      <c r="E24" s="106">
        <v>3</v>
      </c>
      <c r="F24" s="107">
        <v>0.43</v>
      </c>
      <c r="G24" s="108">
        <v>16499</v>
      </c>
      <c r="H24" s="106">
        <v>189</v>
      </c>
      <c r="I24" s="109">
        <v>6065</v>
      </c>
    </row>
    <row r="25" spans="1:9" ht="20.2" customHeight="1" thickBot="1" x14ac:dyDescent="0.5">
      <c r="A25" s="105" t="s">
        <v>295</v>
      </c>
      <c r="B25" s="237" t="s">
        <v>296</v>
      </c>
      <c r="C25" s="237"/>
      <c r="D25" s="106">
        <v>33</v>
      </c>
      <c r="E25" s="106">
        <v>12</v>
      </c>
      <c r="F25" s="107">
        <v>0.36</v>
      </c>
      <c r="G25" s="108">
        <v>46002</v>
      </c>
      <c r="H25" s="106">
        <v>40</v>
      </c>
      <c r="I25" s="109">
        <v>13500</v>
      </c>
    </row>
    <row r="26" spans="1:9" ht="20.2" customHeight="1" thickBot="1" x14ac:dyDescent="0.5">
      <c r="A26" s="105" t="s">
        <v>297</v>
      </c>
      <c r="B26" s="237" t="s">
        <v>298</v>
      </c>
      <c r="C26" s="237"/>
      <c r="D26" s="106">
        <v>75</v>
      </c>
      <c r="E26" s="106">
        <v>29</v>
      </c>
      <c r="F26" s="107">
        <v>0.39</v>
      </c>
      <c r="G26" s="108">
        <v>1155935</v>
      </c>
      <c r="H26" s="108">
        <v>18949</v>
      </c>
      <c r="I26" s="109">
        <v>51020</v>
      </c>
    </row>
    <row r="27" spans="1:9" ht="20.2" customHeight="1" thickBot="1" x14ac:dyDescent="0.5">
      <c r="A27" s="116"/>
      <c r="B27" s="112">
        <v>69</v>
      </c>
      <c r="C27" s="112" t="s">
        <v>299</v>
      </c>
      <c r="D27" s="112">
        <v>17</v>
      </c>
      <c r="E27" s="112">
        <v>7</v>
      </c>
      <c r="F27" s="113">
        <v>0.41</v>
      </c>
      <c r="G27" s="114">
        <v>68663</v>
      </c>
      <c r="H27" s="114">
        <v>1090</v>
      </c>
      <c r="I27" s="115">
        <v>15182</v>
      </c>
    </row>
    <row r="28" spans="1:9" ht="31.9" customHeight="1" thickBot="1" x14ac:dyDescent="0.5">
      <c r="A28" s="116"/>
      <c r="B28" s="112">
        <v>70</v>
      </c>
      <c r="C28" s="112" t="s">
        <v>300</v>
      </c>
      <c r="D28" s="112">
        <v>23</v>
      </c>
      <c r="E28" s="112">
        <v>4</v>
      </c>
      <c r="F28" s="113">
        <v>0.17</v>
      </c>
      <c r="G28" s="114">
        <v>1036544</v>
      </c>
      <c r="H28" s="114">
        <v>17720</v>
      </c>
      <c r="I28" s="115">
        <v>9818</v>
      </c>
    </row>
    <row r="29" spans="1:9" ht="44.95" customHeight="1" thickBot="1" x14ac:dyDescent="0.5">
      <c r="A29" s="116"/>
      <c r="B29" s="112">
        <v>71</v>
      </c>
      <c r="C29" s="112" t="s">
        <v>301</v>
      </c>
      <c r="D29" s="112">
        <v>5</v>
      </c>
      <c r="E29" s="112">
        <v>3</v>
      </c>
      <c r="F29" s="113">
        <v>0.6</v>
      </c>
      <c r="G29" s="114">
        <v>2792</v>
      </c>
      <c r="H29" s="112">
        <v>14</v>
      </c>
      <c r="I29" s="115">
        <v>8613</v>
      </c>
    </row>
    <row r="30" spans="1:9" ht="20.2" customHeight="1" thickBot="1" x14ac:dyDescent="0.5">
      <c r="A30" s="116"/>
      <c r="B30" s="112">
        <v>72</v>
      </c>
      <c r="C30" s="112" t="s">
        <v>302</v>
      </c>
      <c r="D30" s="112">
        <v>1</v>
      </c>
      <c r="E30" s="112">
        <v>1</v>
      </c>
      <c r="F30" s="113">
        <v>1</v>
      </c>
      <c r="G30" s="112">
        <v>781</v>
      </c>
      <c r="H30" s="112">
        <v>2</v>
      </c>
      <c r="I30" s="115">
        <v>1635</v>
      </c>
    </row>
    <row r="31" spans="1:9" ht="20.2" customHeight="1" thickBot="1" x14ac:dyDescent="0.5">
      <c r="A31" s="116"/>
      <c r="B31" s="112">
        <v>73</v>
      </c>
      <c r="C31" s="112" t="s">
        <v>303</v>
      </c>
      <c r="D31" s="112">
        <v>8</v>
      </c>
      <c r="E31" s="112">
        <v>4</v>
      </c>
      <c r="F31" s="113">
        <v>0.5</v>
      </c>
      <c r="G31" s="114">
        <v>5264</v>
      </c>
      <c r="H31" s="112">
        <v>19</v>
      </c>
      <c r="I31" s="115">
        <v>2846</v>
      </c>
    </row>
    <row r="32" spans="1:9" ht="32.950000000000003" customHeight="1" thickBot="1" x14ac:dyDescent="0.5">
      <c r="A32" s="116"/>
      <c r="B32" s="112">
        <v>74</v>
      </c>
      <c r="C32" s="112" t="s">
        <v>304</v>
      </c>
      <c r="D32" s="112">
        <v>17</v>
      </c>
      <c r="E32" s="112">
        <v>6</v>
      </c>
      <c r="F32" s="113">
        <v>0.35</v>
      </c>
      <c r="G32" s="114">
        <v>29505</v>
      </c>
      <c r="H32" s="112">
        <v>94</v>
      </c>
      <c r="I32" s="115">
        <v>7487</v>
      </c>
    </row>
    <row r="33" spans="1:9" ht="20.2" customHeight="1" thickBot="1" x14ac:dyDescent="0.5">
      <c r="A33" s="116"/>
      <c r="B33" s="112">
        <v>75</v>
      </c>
      <c r="C33" s="112" t="s">
        <v>305</v>
      </c>
      <c r="D33" s="112">
        <v>4</v>
      </c>
      <c r="E33" s="112">
        <v>4</v>
      </c>
      <c r="F33" s="113">
        <v>1</v>
      </c>
      <c r="G33" s="114">
        <v>12386</v>
      </c>
      <c r="H33" s="112">
        <v>10</v>
      </c>
      <c r="I33" s="115">
        <v>5439</v>
      </c>
    </row>
    <row r="34" spans="1:9" ht="20.2" customHeight="1" thickBot="1" x14ac:dyDescent="0.5">
      <c r="A34" s="105" t="s">
        <v>306</v>
      </c>
      <c r="B34" s="237" t="s">
        <v>307</v>
      </c>
      <c r="C34" s="237"/>
      <c r="D34" s="106">
        <v>467</v>
      </c>
      <c r="E34" s="106">
        <v>207</v>
      </c>
      <c r="F34" s="107">
        <v>0.44</v>
      </c>
      <c r="G34" s="108">
        <v>2781885</v>
      </c>
      <c r="H34" s="108">
        <v>31089</v>
      </c>
      <c r="I34" s="109">
        <v>229703</v>
      </c>
    </row>
    <row r="35" spans="1:9" ht="20.2" customHeight="1" thickBot="1" x14ac:dyDescent="0.5">
      <c r="A35" s="111"/>
      <c r="B35" s="112">
        <v>77</v>
      </c>
      <c r="C35" s="112" t="s">
        <v>308</v>
      </c>
      <c r="D35" s="112">
        <v>8</v>
      </c>
      <c r="E35" s="112">
        <v>3</v>
      </c>
      <c r="F35" s="113">
        <v>0.38</v>
      </c>
      <c r="G35" s="114">
        <v>35974</v>
      </c>
      <c r="H35" s="112">
        <v>79</v>
      </c>
      <c r="I35" s="115">
        <v>8089</v>
      </c>
    </row>
    <row r="36" spans="1:9" ht="20.2" customHeight="1" thickBot="1" x14ac:dyDescent="0.5">
      <c r="A36" s="111"/>
      <c r="B36" s="112">
        <v>78</v>
      </c>
      <c r="C36" s="112" t="s">
        <v>309</v>
      </c>
      <c r="D36" s="112">
        <v>120</v>
      </c>
      <c r="E36" s="112">
        <v>52</v>
      </c>
      <c r="F36" s="113">
        <v>0.43</v>
      </c>
      <c r="G36" s="114">
        <v>1468231</v>
      </c>
      <c r="H36" s="114">
        <v>13827</v>
      </c>
      <c r="I36" s="115">
        <v>74651</v>
      </c>
    </row>
    <row r="37" spans="1:9" ht="44.95" customHeight="1" thickBot="1" x14ac:dyDescent="0.5">
      <c r="A37" s="111"/>
      <c r="B37" s="112">
        <v>79</v>
      </c>
      <c r="C37" s="112" t="s">
        <v>310</v>
      </c>
      <c r="D37" s="112">
        <v>6</v>
      </c>
      <c r="E37" s="112">
        <v>4</v>
      </c>
      <c r="F37" s="113">
        <v>0.67</v>
      </c>
      <c r="G37" s="114">
        <v>21727</v>
      </c>
      <c r="H37" s="112">
        <v>7</v>
      </c>
      <c r="I37" s="115">
        <v>4563</v>
      </c>
    </row>
    <row r="38" spans="1:9" ht="20.2" customHeight="1" thickBot="1" x14ac:dyDescent="0.5">
      <c r="A38" s="111"/>
      <c r="B38" s="112">
        <v>80</v>
      </c>
      <c r="C38" s="112" t="s">
        <v>311</v>
      </c>
      <c r="D38" s="112">
        <v>56</v>
      </c>
      <c r="E38" s="112">
        <v>20</v>
      </c>
      <c r="F38" s="113">
        <v>0.36</v>
      </c>
      <c r="G38" s="114">
        <v>448802</v>
      </c>
      <c r="H38" s="114">
        <v>8575</v>
      </c>
      <c r="I38" s="115">
        <v>11787</v>
      </c>
    </row>
    <row r="39" spans="1:9" ht="32.65" customHeight="1" thickBot="1" x14ac:dyDescent="0.5">
      <c r="A39" s="111"/>
      <c r="B39" s="112">
        <v>81</v>
      </c>
      <c r="C39" s="112" t="s">
        <v>312</v>
      </c>
      <c r="D39" s="112">
        <v>190</v>
      </c>
      <c r="E39" s="112">
        <v>85</v>
      </c>
      <c r="F39" s="113">
        <v>0.45</v>
      </c>
      <c r="G39" s="114">
        <v>645191</v>
      </c>
      <c r="H39" s="114">
        <v>6836</v>
      </c>
      <c r="I39" s="115">
        <v>105220</v>
      </c>
    </row>
    <row r="40" spans="1:9" ht="35.950000000000003" customHeight="1" thickBot="1" x14ac:dyDescent="0.5">
      <c r="A40" s="111"/>
      <c r="B40" s="112">
        <v>82</v>
      </c>
      <c r="C40" s="112" t="s">
        <v>313</v>
      </c>
      <c r="D40" s="112">
        <v>87</v>
      </c>
      <c r="E40" s="112">
        <v>43</v>
      </c>
      <c r="F40" s="113">
        <v>0.49</v>
      </c>
      <c r="G40" s="114">
        <v>161960</v>
      </c>
      <c r="H40" s="114">
        <v>1765</v>
      </c>
      <c r="I40" s="115">
        <v>25519</v>
      </c>
    </row>
    <row r="41" spans="1:9" ht="20.2" customHeight="1" thickBot="1" x14ac:dyDescent="0.5">
      <c r="A41" s="105" t="s">
        <v>314</v>
      </c>
      <c r="B41" s="237" t="s">
        <v>315</v>
      </c>
      <c r="C41" s="237"/>
      <c r="D41" s="106">
        <v>15</v>
      </c>
      <c r="E41" s="106">
        <v>5</v>
      </c>
      <c r="F41" s="107">
        <v>0.33</v>
      </c>
      <c r="G41" s="108">
        <v>41715</v>
      </c>
      <c r="H41" s="106">
        <v>68</v>
      </c>
      <c r="I41" s="109">
        <v>12817</v>
      </c>
    </row>
    <row r="42" spans="1:9" ht="20.2" customHeight="1" thickBot="1" x14ac:dyDescent="0.5">
      <c r="A42" s="105" t="s">
        <v>316</v>
      </c>
      <c r="B42" s="237" t="s">
        <v>317</v>
      </c>
      <c r="C42" s="237"/>
      <c r="D42" s="106">
        <v>131</v>
      </c>
      <c r="E42" s="106">
        <v>56</v>
      </c>
      <c r="F42" s="107">
        <v>0.43</v>
      </c>
      <c r="G42" s="108">
        <v>358638</v>
      </c>
      <c r="H42" s="108">
        <v>3770</v>
      </c>
      <c r="I42" s="109">
        <v>93424</v>
      </c>
    </row>
    <row r="43" spans="1:9" ht="20.2" customHeight="1" thickBot="1" x14ac:dyDescent="0.5">
      <c r="A43" s="105" t="s">
        <v>318</v>
      </c>
      <c r="B43" s="237" t="s">
        <v>319</v>
      </c>
      <c r="C43" s="237"/>
      <c r="D43" s="106">
        <v>328</v>
      </c>
      <c r="E43" s="106">
        <v>248</v>
      </c>
      <c r="F43" s="107">
        <v>0.76</v>
      </c>
      <c r="G43" s="108">
        <v>6074320</v>
      </c>
      <c r="H43" s="108">
        <v>27612</v>
      </c>
      <c r="I43" s="109">
        <v>237107</v>
      </c>
    </row>
    <row r="44" spans="1:9" ht="20.2" customHeight="1" thickBot="1" x14ac:dyDescent="0.5">
      <c r="A44" s="111"/>
      <c r="B44" s="112">
        <v>86</v>
      </c>
      <c r="C44" s="112" t="s">
        <v>320</v>
      </c>
      <c r="D44" s="112">
        <v>53</v>
      </c>
      <c r="E44" s="112">
        <v>33</v>
      </c>
      <c r="F44" s="113">
        <v>0.62</v>
      </c>
      <c r="G44" s="114">
        <v>304345</v>
      </c>
      <c r="H44" s="114">
        <v>2951</v>
      </c>
      <c r="I44" s="115">
        <v>50000</v>
      </c>
    </row>
    <row r="45" spans="1:9" ht="20.2" customHeight="1" thickBot="1" x14ac:dyDescent="0.5">
      <c r="A45" s="111"/>
      <c r="B45" s="112">
        <v>87</v>
      </c>
      <c r="C45" s="112" t="s">
        <v>321</v>
      </c>
      <c r="D45" s="112">
        <v>157</v>
      </c>
      <c r="E45" s="112">
        <v>139</v>
      </c>
      <c r="F45" s="113">
        <v>0.89</v>
      </c>
      <c r="G45" s="114">
        <v>2191335</v>
      </c>
      <c r="H45" s="114">
        <v>12654</v>
      </c>
      <c r="I45" s="115">
        <v>98504</v>
      </c>
    </row>
    <row r="46" spans="1:9" ht="30.4" customHeight="1" thickBot="1" x14ac:dyDescent="0.5">
      <c r="A46" s="111"/>
      <c r="B46" s="112">
        <v>88</v>
      </c>
      <c r="C46" s="112" t="s">
        <v>322</v>
      </c>
      <c r="D46" s="112">
        <v>118</v>
      </c>
      <c r="E46" s="112">
        <v>76</v>
      </c>
      <c r="F46" s="113">
        <v>0.64</v>
      </c>
      <c r="G46" s="114">
        <v>3578640</v>
      </c>
      <c r="H46" s="114">
        <v>12007</v>
      </c>
      <c r="I46" s="115">
        <v>88603</v>
      </c>
    </row>
    <row r="47" spans="1:9" ht="20.2" customHeight="1" thickBot="1" x14ac:dyDescent="0.5">
      <c r="A47" s="105" t="s">
        <v>323</v>
      </c>
      <c r="B47" s="237" t="s">
        <v>324</v>
      </c>
      <c r="C47" s="237"/>
      <c r="D47" s="106">
        <v>61</v>
      </c>
      <c r="E47" s="106">
        <v>28</v>
      </c>
      <c r="F47" s="107">
        <v>0.46</v>
      </c>
      <c r="G47" s="108">
        <v>119574</v>
      </c>
      <c r="H47" s="108">
        <v>1066</v>
      </c>
      <c r="I47" s="109">
        <v>67401</v>
      </c>
    </row>
    <row r="48" spans="1:9" ht="20.2" customHeight="1" thickBot="1" x14ac:dyDescent="0.5">
      <c r="A48" s="105" t="s">
        <v>325</v>
      </c>
      <c r="B48" s="237" t="s">
        <v>326</v>
      </c>
      <c r="C48" s="237"/>
      <c r="D48" s="106">
        <v>323</v>
      </c>
      <c r="E48" s="106">
        <v>143</v>
      </c>
      <c r="F48" s="107">
        <v>0.44</v>
      </c>
      <c r="G48" s="108">
        <v>1057356</v>
      </c>
      <c r="H48" s="108">
        <v>3219</v>
      </c>
      <c r="I48" s="109">
        <v>72040</v>
      </c>
    </row>
    <row r="49" spans="1:9" ht="30.4" customHeight="1" thickBot="1" x14ac:dyDescent="0.5">
      <c r="A49" s="111"/>
      <c r="B49" s="112">
        <v>94</v>
      </c>
      <c r="C49" s="112" t="s">
        <v>327</v>
      </c>
      <c r="D49" s="112">
        <v>8</v>
      </c>
      <c r="E49" s="112">
        <v>5</v>
      </c>
      <c r="F49" s="113">
        <v>0.63</v>
      </c>
      <c r="G49" s="114">
        <v>85154</v>
      </c>
      <c r="H49" s="112">
        <v>267</v>
      </c>
      <c r="I49" s="115">
        <v>12051</v>
      </c>
    </row>
    <row r="50" spans="1:9" ht="27.4" customHeight="1" thickBot="1" x14ac:dyDescent="0.5">
      <c r="A50" s="111"/>
      <c r="B50" s="112">
        <v>95</v>
      </c>
      <c r="C50" s="112" t="s">
        <v>328</v>
      </c>
      <c r="D50" s="112">
        <v>4</v>
      </c>
      <c r="E50" s="112" t="s">
        <v>269</v>
      </c>
      <c r="F50" s="112" t="s">
        <v>269</v>
      </c>
      <c r="G50" s="112" t="s">
        <v>269</v>
      </c>
      <c r="H50" s="112" t="s">
        <v>269</v>
      </c>
      <c r="I50" s="115">
        <v>3542</v>
      </c>
    </row>
    <row r="51" spans="1:9" ht="23.65" customHeight="1" thickBot="1" x14ac:dyDescent="0.5">
      <c r="A51" s="111"/>
      <c r="B51" s="112">
        <v>96</v>
      </c>
      <c r="C51" s="112" t="s">
        <v>329</v>
      </c>
      <c r="D51" s="112">
        <v>311</v>
      </c>
      <c r="E51" s="112">
        <v>138</v>
      </c>
      <c r="F51" s="113">
        <v>0.44</v>
      </c>
      <c r="G51" s="114">
        <v>972202</v>
      </c>
      <c r="H51" s="114">
        <v>2952</v>
      </c>
      <c r="I51" s="115">
        <v>56447</v>
      </c>
    </row>
    <row r="52" spans="1:9" ht="31.15" customHeight="1" thickBot="1" x14ac:dyDescent="0.5">
      <c r="A52" s="105" t="s">
        <v>330</v>
      </c>
      <c r="B52" s="237" t="s">
        <v>331</v>
      </c>
      <c r="C52" s="237"/>
      <c r="D52" s="106">
        <v>3</v>
      </c>
      <c r="E52" s="106">
        <v>2</v>
      </c>
      <c r="F52" s="107">
        <v>0.67</v>
      </c>
      <c r="G52" s="108">
        <v>1086</v>
      </c>
      <c r="H52" s="106">
        <v>3</v>
      </c>
      <c r="I52" s="110" t="s">
        <v>69</v>
      </c>
    </row>
    <row r="53" spans="1:9" ht="20.2" customHeight="1" thickBot="1" x14ac:dyDescent="0.5">
      <c r="A53" s="105" t="s">
        <v>332</v>
      </c>
      <c r="B53" s="237" t="s">
        <v>333</v>
      </c>
      <c r="C53" s="237"/>
      <c r="D53" s="106" t="s">
        <v>69</v>
      </c>
      <c r="E53" s="106" t="s">
        <v>69</v>
      </c>
      <c r="F53" s="106" t="s">
        <v>69</v>
      </c>
      <c r="G53" s="106" t="s">
        <v>69</v>
      </c>
      <c r="H53" s="106" t="s">
        <v>69</v>
      </c>
      <c r="I53" s="110" t="s">
        <v>69</v>
      </c>
    </row>
    <row r="54" spans="1:9" ht="20.2" customHeight="1" thickBot="1" x14ac:dyDescent="0.5">
      <c r="A54" s="100" t="s">
        <v>67</v>
      </c>
      <c r="B54" s="117"/>
      <c r="C54" s="117"/>
      <c r="D54" s="101">
        <v>3029</v>
      </c>
      <c r="E54" s="101">
        <v>1368</v>
      </c>
      <c r="F54" s="118">
        <v>0.45</v>
      </c>
      <c r="G54" s="101">
        <v>24447919</v>
      </c>
      <c r="H54" s="101">
        <v>221581</v>
      </c>
      <c r="I54" s="103">
        <v>1961245</v>
      </c>
    </row>
    <row r="56" spans="1:9" x14ac:dyDescent="0.45">
      <c r="A56" s="20" t="s">
        <v>254</v>
      </c>
    </row>
    <row r="58" spans="1:9" x14ac:dyDescent="0.45">
      <c r="A58" s="13" t="s">
        <v>334</v>
      </c>
    </row>
    <row r="59" spans="1:9" ht="15.4" x14ac:dyDescent="0.45">
      <c r="A59" s="120" t="s">
        <v>335</v>
      </c>
    </row>
  </sheetData>
  <mergeCells count="22">
    <mergeCell ref="B47:C47"/>
    <mergeCell ref="B48:C48"/>
    <mergeCell ref="B52:C52"/>
    <mergeCell ref="B53:C53"/>
    <mergeCell ref="B25:C25"/>
    <mergeCell ref="B26:C26"/>
    <mergeCell ref="B34:C34"/>
    <mergeCell ref="B41:C41"/>
    <mergeCell ref="B42:C42"/>
    <mergeCell ref="B43:C43"/>
    <mergeCell ref="B24:C24"/>
    <mergeCell ref="A3:C3"/>
    <mergeCell ref="B4:C4"/>
    <mergeCell ref="B5:C5"/>
    <mergeCell ref="B6:C6"/>
    <mergeCell ref="B9:C9"/>
    <mergeCell ref="B10:C10"/>
    <mergeCell ref="B11:C11"/>
    <mergeCell ref="B15:C15"/>
    <mergeCell ref="B19:C19"/>
    <mergeCell ref="B20:C20"/>
    <mergeCell ref="B23:C23"/>
  </mergeCells>
  <pageMargins left="0.7" right="0.7" top="0.75" bottom="0.75" header="0.3" footer="0.3"/>
  <pageSetup paperSize="9" orientation="portrait" verticalDpi="0" r:id="rId1"/>
  <ignoredErrors>
    <ignoredError sqref="B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1EC99-4BE1-48BD-ABA4-70F9C8A1A538}">
  <dimension ref="A1:E14"/>
  <sheetViews>
    <sheetView workbookViewId="0">
      <selection activeCell="E5" sqref="E5"/>
    </sheetView>
  </sheetViews>
  <sheetFormatPr defaultRowHeight="14.25" x14ac:dyDescent="0.45"/>
  <cols>
    <col min="1" max="1" width="22.53125" customWidth="1"/>
    <col min="2" max="5" width="16.3984375" customWidth="1"/>
  </cols>
  <sheetData>
    <row r="1" spans="1:5" s="15" customFormat="1" ht="15.4" x14ac:dyDescent="0.45">
      <c r="A1" s="14" t="s">
        <v>54</v>
      </c>
    </row>
    <row r="2" spans="1:5" ht="14.65" thickBot="1" x14ac:dyDescent="0.5"/>
    <row r="3" spans="1:5" ht="15" x14ac:dyDescent="0.45">
      <c r="A3" s="211"/>
      <c r="B3" s="1" t="s">
        <v>55</v>
      </c>
      <c r="C3" s="1" t="s">
        <v>56</v>
      </c>
      <c r="D3" s="213" t="s">
        <v>57</v>
      </c>
      <c r="E3" s="1" t="s">
        <v>58</v>
      </c>
    </row>
    <row r="4" spans="1:5" ht="60.4" thickBot="1" x14ac:dyDescent="0.5">
      <c r="A4" s="212"/>
      <c r="B4" s="2" t="s">
        <v>59</v>
      </c>
      <c r="C4" s="2" t="s">
        <v>60</v>
      </c>
      <c r="D4" s="214"/>
      <c r="E4" s="2" t="s">
        <v>61</v>
      </c>
    </row>
    <row r="5" spans="1:5" ht="20.2" customHeight="1" thickBot="1" x14ac:dyDescent="0.5">
      <c r="A5" s="3" t="s">
        <v>62</v>
      </c>
      <c r="B5" s="4">
        <v>9000</v>
      </c>
      <c r="C5" s="4">
        <v>190000</v>
      </c>
      <c r="D5" s="4">
        <v>32000</v>
      </c>
      <c r="E5" s="164">
        <v>4.7E-2</v>
      </c>
    </row>
    <row r="6" spans="1:5" ht="20.2" customHeight="1" thickBot="1" x14ac:dyDescent="0.5">
      <c r="A6" s="3" t="s">
        <v>63</v>
      </c>
      <c r="B6" s="4">
        <v>3000</v>
      </c>
      <c r="C6" s="4">
        <v>286000</v>
      </c>
      <c r="D6" s="4">
        <v>36000</v>
      </c>
      <c r="E6" s="5">
        <v>0.01</v>
      </c>
    </row>
    <row r="7" spans="1:5" ht="20.2" customHeight="1" thickBot="1" x14ac:dyDescent="0.5">
      <c r="A7" s="3" t="s">
        <v>64</v>
      </c>
      <c r="B7" s="4">
        <v>19000</v>
      </c>
      <c r="C7" s="4">
        <v>947000</v>
      </c>
      <c r="D7" s="4">
        <v>115000</v>
      </c>
      <c r="E7" s="5">
        <v>0.02</v>
      </c>
    </row>
    <row r="8" spans="1:5" ht="20.2" customHeight="1" thickBot="1" x14ac:dyDescent="0.5">
      <c r="A8" s="3" t="s">
        <v>65</v>
      </c>
      <c r="B8" s="4">
        <v>33000</v>
      </c>
      <c r="C8" s="4">
        <v>1972000</v>
      </c>
      <c r="D8" s="4">
        <v>154000</v>
      </c>
      <c r="E8" s="5">
        <v>1.7000000000000001E-2</v>
      </c>
    </row>
    <row r="9" spans="1:5" ht="20.2" customHeight="1" thickBot="1" x14ac:dyDescent="0.5">
      <c r="A9" s="3" t="s">
        <v>66</v>
      </c>
      <c r="B9" s="4">
        <v>361000</v>
      </c>
      <c r="C9" s="4">
        <v>24687000</v>
      </c>
      <c r="D9" s="4">
        <v>1639000</v>
      </c>
      <c r="E9" s="5">
        <v>1.4999999999999999E-2</v>
      </c>
    </row>
    <row r="10" spans="1:5" ht="20.2" customHeight="1" thickBot="1" x14ac:dyDescent="0.5">
      <c r="A10" s="6" t="s">
        <v>67</v>
      </c>
      <c r="B10" s="7">
        <v>424000</v>
      </c>
      <c r="C10" s="7">
        <v>28083000</v>
      </c>
      <c r="D10" s="7">
        <v>1975000</v>
      </c>
      <c r="E10" s="8">
        <v>1.4999999999999999E-2</v>
      </c>
    </row>
    <row r="11" spans="1:5" ht="20.2" customHeight="1" thickBot="1" x14ac:dyDescent="0.5">
      <c r="A11" s="9" t="s">
        <v>68</v>
      </c>
      <c r="B11" s="10" t="s">
        <v>69</v>
      </c>
      <c r="C11" s="10" t="s">
        <v>69</v>
      </c>
      <c r="D11" s="11" t="s">
        <v>69</v>
      </c>
      <c r="E11" s="12" t="s">
        <v>70</v>
      </c>
    </row>
    <row r="13" spans="1:5" x14ac:dyDescent="0.45">
      <c r="A13" s="13" t="s">
        <v>71</v>
      </c>
    </row>
    <row r="14" spans="1:5" x14ac:dyDescent="0.45">
      <c r="A14" s="13" t="s">
        <v>72</v>
      </c>
    </row>
  </sheetData>
  <mergeCells count="2">
    <mergeCell ref="A3:A4"/>
    <mergeCell ref="D3:D4"/>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1AD00-238A-4827-A583-BB37FB07BE81}">
  <dimension ref="A1:J35"/>
  <sheetViews>
    <sheetView workbookViewId="0"/>
  </sheetViews>
  <sheetFormatPr defaultRowHeight="14.25" x14ac:dyDescent="0.45"/>
  <cols>
    <col min="1" max="1" width="25.86328125" customWidth="1"/>
    <col min="2" max="3" width="17" customWidth="1"/>
    <col min="4" max="6" width="15.265625" customWidth="1"/>
    <col min="7" max="7" width="17" customWidth="1"/>
    <col min="8" max="8" width="12.53125" customWidth="1"/>
    <col min="9" max="10" width="14" customWidth="1"/>
  </cols>
  <sheetData>
    <row r="1" spans="1:10" s="14" customFormat="1" ht="15" x14ac:dyDescent="0.4">
      <c r="A1" s="14" t="s">
        <v>336</v>
      </c>
    </row>
    <row r="2" spans="1:10" ht="14.65" thickBot="1" x14ac:dyDescent="0.5"/>
    <row r="3" spans="1:10" ht="60.4" thickBot="1" x14ac:dyDescent="0.5">
      <c r="A3" s="121" t="s">
        <v>112</v>
      </c>
      <c r="B3" s="122" t="s">
        <v>337</v>
      </c>
      <c r="C3" s="122" t="s">
        <v>338</v>
      </c>
      <c r="D3" s="122" t="s">
        <v>202</v>
      </c>
      <c r="E3" s="122" t="s">
        <v>182</v>
      </c>
      <c r="F3" s="122" t="s">
        <v>203</v>
      </c>
      <c r="G3" s="122" t="s">
        <v>170</v>
      </c>
      <c r="H3" s="122" t="s">
        <v>183</v>
      </c>
      <c r="I3" s="122" t="s">
        <v>204</v>
      </c>
      <c r="J3" s="123" t="s">
        <v>205</v>
      </c>
    </row>
    <row r="4" spans="1:10" ht="20.2" customHeight="1" thickBot="1" x14ac:dyDescent="0.5">
      <c r="A4" s="124" t="s">
        <v>125</v>
      </c>
      <c r="B4" s="88">
        <v>20196</v>
      </c>
      <c r="C4" s="125">
        <v>0.02</v>
      </c>
      <c r="D4" s="86">
        <v>98</v>
      </c>
      <c r="E4" s="86">
        <v>49</v>
      </c>
      <c r="F4" s="126">
        <v>0.49</v>
      </c>
      <c r="G4" s="87">
        <v>1766006</v>
      </c>
      <c r="H4" s="88">
        <v>8731</v>
      </c>
      <c r="I4" s="86">
        <v>32</v>
      </c>
      <c r="J4" s="127">
        <v>322535</v>
      </c>
    </row>
    <row r="5" spans="1:10" ht="20.2" customHeight="1" thickBot="1" x14ac:dyDescent="0.5">
      <c r="A5" s="124" t="s">
        <v>339</v>
      </c>
      <c r="B5" s="88">
        <v>54018</v>
      </c>
      <c r="C5" s="125">
        <v>1.7999999999999999E-2</v>
      </c>
      <c r="D5" s="86">
        <v>372</v>
      </c>
      <c r="E5" s="86">
        <v>183</v>
      </c>
      <c r="F5" s="126">
        <v>0.49</v>
      </c>
      <c r="G5" s="87">
        <v>1767443</v>
      </c>
      <c r="H5" s="88">
        <v>9538</v>
      </c>
      <c r="I5" s="86">
        <v>143</v>
      </c>
      <c r="J5" s="127">
        <v>1168752</v>
      </c>
    </row>
    <row r="6" spans="1:10" ht="20.2" customHeight="1" thickBot="1" x14ac:dyDescent="0.5">
      <c r="A6" s="124" t="s">
        <v>340</v>
      </c>
      <c r="B6" s="88">
        <v>37277</v>
      </c>
      <c r="C6" s="125">
        <v>1.7000000000000001E-2</v>
      </c>
      <c r="D6" s="86">
        <v>311</v>
      </c>
      <c r="E6" s="86">
        <v>137</v>
      </c>
      <c r="F6" s="126">
        <v>0.44</v>
      </c>
      <c r="G6" s="87">
        <v>1866958</v>
      </c>
      <c r="H6" s="88">
        <v>17614</v>
      </c>
      <c r="I6" s="86">
        <v>104</v>
      </c>
      <c r="J6" s="127">
        <v>509242</v>
      </c>
    </row>
    <row r="7" spans="1:10" ht="20.2" customHeight="1" thickBot="1" x14ac:dyDescent="0.5">
      <c r="A7" s="124" t="s">
        <v>123</v>
      </c>
      <c r="B7" s="88">
        <v>34558</v>
      </c>
      <c r="C7" s="125">
        <v>1.7999999999999999E-2</v>
      </c>
      <c r="D7" s="86">
        <v>260</v>
      </c>
      <c r="E7" s="86">
        <v>114</v>
      </c>
      <c r="F7" s="126">
        <v>0.44</v>
      </c>
      <c r="G7" s="87">
        <v>1308929</v>
      </c>
      <c r="H7" s="88">
        <v>10291</v>
      </c>
      <c r="I7" s="86">
        <v>82</v>
      </c>
      <c r="J7" s="127">
        <v>902919</v>
      </c>
    </row>
    <row r="8" spans="1:10" ht="20.2" customHeight="1" thickBot="1" x14ac:dyDescent="0.5">
      <c r="A8" s="124" t="s">
        <v>120</v>
      </c>
      <c r="B8" s="88">
        <v>37916</v>
      </c>
      <c r="C8" s="125">
        <v>1.7000000000000001E-2</v>
      </c>
      <c r="D8" s="86">
        <v>331</v>
      </c>
      <c r="E8" s="86">
        <v>148</v>
      </c>
      <c r="F8" s="126">
        <v>0.44</v>
      </c>
      <c r="G8" s="87">
        <v>2037088</v>
      </c>
      <c r="H8" s="88">
        <v>25482</v>
      </c>
      <c r="I8" s="86">
        <v>111</v>
      </c>
      <c r="J8" s="127">
        <v>724534</v>
      </c>
    </row>
    <row r="9" spans="1:10" ht="20.2" customHeight="1" thickBot="1" x14ac:dyDescent="0.5">
      <c r="A9" s="124" t="s">
        <v>341</v>
      </c>
      <c r="B9" s="88">
        <v>39822</v>
      </c>
      <c r="C9" s="125">
        <v>1.6E-2</v>
      </c>
      <c r="D9" s="86">
        <v>167</v>
      </c>
      <c r="E9" s="86">
        <v>81</v>
      </c>
      <c r="F9" s="126">
        <v>0.48</v>
      </c>
      <c r="G9" s="87">
        <v>932739</v>
      </c>
      <c r="H9" s="88">
        <v>6655</v>
      </c>
      <c r="I9" s="86">
        <v>49</v>
      </c>
      <c r="J9" s="127">
        <v>505215</v>
      </c>
    </row>
    <row r="10" spans="1:10" ht="20.2" customHeight="1" thickBot="1" x14ac:dyDescent="0.5">
      <c r="A10" s="124" t="s">
        <v>50</v>
      </c>
      <c r="B10" s="88">
        <v>47127</v>
      </c>
      <c r="C10" s="125">
        <v>1.0999999999999999E-2</v>
      </c>
      <c r="D10" s="86">
        <v>385</v>
      </c>
      <c r="E10" s="86">
        <v>153</v>
      </c>
      <c r="F10" s="126">
        <v>0.4</v>
      </c>
      <c r="G10" s="87">
        <v>6456315</v>
      </c>
      <c r="H10" s="88">
        <v>59147</v>
      </c>
      <c r="I10" s="86">
        <v>124</v>
      </c>
      <c r="J10" s="127">
        <v>5742364</v>
      </c>
    </row>
    <row r="11" spans="1:10" ht="20.2" customHeight="1" thickBot="1" x14ac:dyDescent="0.5">
      <c r="A11" s="124" t="s">
        <v>117</v>
      </c>
      <c r="B11" s="88">
        <v>57083</v>
      </c>
      <c r="C11" s="125">
        <v>1.4999999999999999E-2</v>
      </c>
      <c r="D11" s="86">
        <v>287</v>
      </c>
      <c r="E11" s="86">
        <v>131</v>
      </c>
      <c r="F11" s="126">
        <v>0.45</v>
      </c>
      <c r="G11" s="87">
        <v>3657917</v>
      </c>
      <c r="H11" s="88">
        <v>23449</v>
      </c>
      <c r="I11" s="86">
        <v>101</v>
      </c>
      <c r="J11" s="127">
        <v>3575003</v>
      </c>
    </row>
    <row r="12" spans="1:10" ht="20.2" customHeight="1" thickBot="1" x14ac:dyDescent="0.5">
      <c r="A12" s="124" t="s">
        <v>122</v>
      </c>
      <c r="B12" s="88">
        <v>37206</v>
      </c>
      <c r="C12" s="125">
        <v>1.4999999999999999E-2</v>
      </c>
      <c r="D12" s="86">
        <v>210</v>
      </c>
      <c r="E12" s="86">
        <v>100</v>
      </c>
      <c r="F12" s="126">
        <v>0.48</v>
      </c>
      <c r="G12" s="87">
        <v>2305550</v>
      </c>
      <c r="H12" s="88">
        <v>25446</v>
      </c>
      <c r="I12" s="86">
        <v>62</v>
      </c>
      <c r="J12" s="127">
        <v>1675901</v>
      </c>
    </row>
    <row r="13" spans="1:10" ht="20.2" customHeight="1" thickBot="1" x14ac:dyDescent="0.5">
      <c r="A13" s="124" t="s">
        <v>126</v>
      </c>
      <c r="B13" s="88">
        <v>19039</v>
      </c>
      <c r="C13" s="125">
        <v>1.6E-2</v>
      </c>
      <c r="D13" s="86">
        <v>134</v>
      </c>
      <c r="E13" s="86">
        <v>61</v>
      </c>
      <c r="F13" s="126">
        <v>0.46</v>
      </c>
      <c r="G13" s="87">
        <v>248122</v>
      </c>
      <c r="H13" s="88">
        <v>2260</v>
      </c>
      <c r="I13" s="86">
        <v>34</v>
      </c>
      <c r="J13" s="127">
        <v>172369</v>
      </c>
    </row>
    <row r="14" spans="1:10" ht="20.2" customHeight="1" thickBot="1" x14ac:dyDescent="0.5">
      <c r="A14" s="124" t="s">
        <v>124</v>
      </c>
      <c r="B14" s="88">
        <v>29778</v>
      </c>
      <c r="C14" s="125">
        <v>1.2E-2</v>
      </c>
      <c r="D14" s="86">
        <v>363</v>
      </c>
      <c r="E14" s="86">
        <v>144</v>
      </c>
      <c r="F14" s="126">
        <v>0.39</v>
      </c>
      <c r="G14" s="87">
        <v>1805862</v>
      </c>
      <c r="H14" s="88">
        <v>30869</v>
      </c>
      <c r="I14" s="86">
        <v>120</v>
      </c>
      <c r="J14" s="127">
        <v>1465621</v>
      </c>
    </row>
    <row r="15" spans="1:10" ht="20.2" customHeight="1" thickBot="1" x14ac:dyDescent="0.5">
      <c r="A15" s="124" t="s">
        <v>342</v>
      </c>
      <c r="B15" s="86" t="s">
        <v>69</v>
      </c>
      <c r="C15" s="86" t="s">
        <v>69</v>
      </c>
      <c r="D15" s="86">
        <v>83</v>
      </c>
      <c r="E15" s="86">
        <v>48</v>
      </c>
      <c r="F15" s="126">
        <v>0.57999999999999996</v>
      </c>
      <c r="G15" s="87">
        <v>239330</v>
      </c>
      <c r="H15" s="88">
        <v>1953</v>
      </c>
      <c r="I15" s="86">
        <v>38</v>
      </c>
      <c r="J15" s="127">
        <v>274297</v>
      </c>
    </row>
    <row r="16" spans="1:10" ht="20.2" customHeight="1" thickBot="1" x14ac:dyDescent="0.5">
      <c r="A16" s="124" t="s">
        <v>160</v>
      </c>
      <c r="B16" s="86" t="s">
        <v>69</v>
      </c>
      <c r="C16" s="86" t="s">
        <v>69</v>
      </c>
      <c r="D16" s="86">
        <v>17</v>
      </c>
      <c r="E16" s="86">
        <v>8</v>
      </c>
      <c r="F16" s="126">
        <v>0.44</v>
      </c>
      <c r="G16" s="87">
        <v>55660</v>
      </c>
      <c r="H16" s="86">
        <v>146</v>
      </c>
      <c r="I16" s="86">
        <v>8</v>
      </c>
      <c r="J16" s="127">
        <v>95985</v>
      </c>
    </row>
    <row r="17" spans="1:10" ht="15.4" thickBot="1" x14ac:dyDescent="0.5">
      <c r="A17" s="128" t="s">
        <v>67</v>
      </c>
      <c r="B17" s="129">
        <v>414020</v>
      </c>
      <c r="C17" s="130">
        <v>1.4999999999999999E-2</v>
      </c>
      <c r="D17" s="129">
        <v>3018</v>
      </c>
      <c r="E17" s="129">
        <v>1368</v>
      </c>
      <c r="F17" s="131">
        <v>0.45</v>
      </c>
      <c r="G17" s="132">
        <v>24447919</v>
      </c>
      <c r="H17" s="129">
        <v>221581</v>
      </c>
      <c r="I17" s="129">
        <v>1008</v>
      </c>
      <c r="J17" s="133">
        <v>17134737</v>
      </c>
    </row>
    <row r="19" spans="1:10" x14ac:dyDescent="0.45">
      <c r="A19" s="20" t="s">
        <v>343</v>
      </c>
    </row>
    <row r="20" spans="1:10" x14ac:dyDescent="0.45">
      <c r="A20" s="134"/>
    </row>
    <row r="21" spans="1:10" x14ac:dyDescent="0.45">
      <c r="A21" s="20" t="s">
        <v>344</v>
      </c>
    </row>
    <row r="22" spans="1:10" x14ac:dyDescent="0.45">
      <c r="A22" s="20" t="s">
        <v>345</v>
      </c>
    </row>
    <row r="23" spans="1:10" x14ac:dyDescent="0.45">
      <c r="A23" s="20"/>
    </row>
    <row r="24" spans="1:10" x14ac:dyDescent="0.45">
      <c r="A24" s="20" t="s">
        <v>346</v>
      </c>
    </row>
    <row r="25" spans="1:10" x14ac:dyDescent="0.45">
      <c r="A25" s="20" t="s">
        <v>347</v>
      </c>
    </row>
    <row r="26" spans="1:10" x14ac:dyDescent="0.45">
      <c r="A26" s="20"/>
    </row>
    <row r="27" spans="1:10" x14ac:dyDescent="0.45">
      <c r="A27" s="20" t="s">
        <v>348</v>
      </c>
    </row>
    <row r="28" spans="1:10" x14ac:dyDescent="0.45">
      <c r="A28" s="20"/>
    </row>
    <row r="29" spans="1:10" x14ac:dyDescent="0.45">
      <c r="A29" s="20" t="s">
        <v>349</v>
      </c>
    </row>
    <row r="30" spans="1:10" x14ac:dyDescent="0.45">
      <c r="A30" s="20" t="s">
        <v>350</v>
      </c>
    </row>
    <row r="31" spans="1:10" x14ac:dyDescent="0.45">
      <c r="A31" s="20"/>
    </row>
    <row r="32" spans="1:10" x14ac:dyDescent="0.45">
      <c r="A32" s="20" t="s">
        <v>351</v>
      </c>
    </row>
    <row r="33" spans="1:1" x14ac:dyDescent="0.45">
      <c r="A33" s="20"/>
    </row>
    <row r="34" spans="1:1" x14ac:dyDescent="0.45">
      <c r="A34" s="20" t="s">
        <v>352</v>
      </c>
    </row>
    <row r="35" spans="1:1" x14ac:dyDescent="0.45">
      <c r="A35" s="20" t="s">
        <v>353</v>
      </c>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C18F0-BD07-447C-A910-F2BC1554E5D4}">
  <dimension ref="A1:D15"/>
  <sheetViews>
    <sheetView workbookViewId="0">
      <selection activeCell="L16" sqref="L16"/>
    </sheetView>
  </sheetViews>
  <sheetFormatPr defaultRowHeight="14.25" x14ac:dyDescent="0.45"/>
  <cols>
    <col min="1" max="1" width="11" customWidth="1"/>
    <col min="2" max="4" width="13.53125" customWidth="1"/>
  </cols>
  <sheetData>
    <row r="1" spans="1:4" ht="15.4" x14ac:dyDescent="0.45">
      <c r="A1" s="14" t="s">
        <v>354</v>
      </c>
    </row>
    <row r="2" spans="1:4" ht="14.65" thickBot="1" x14ac:dyDescent="0.5"/>
    <row r="3" spans="1:4" ht="63.4" customHeight="1" thickBot="1" x14ac:dyDescent="0.5">
      <c r="A3" s="135" t="s">
        <v>355</v>
      </c>
      <c r="B3" s="136" t="s">
        <v>356</v>
      </c>
      <c r="C3" s="136" t="s">
        <v>357</v>
      </c>
      <c r="D3" s="104" t="s">
        <v>358</v>
      </c>
    </row>
    <row r="4" spans="1:4" ht="15.4" thickBot="1" x14ac:dyDescent="0.5">
      <c r="A4" s="137" t="s">
        <v>173</v>
      </c>
      <c r="B4" s="138">
        <v>9811</v>
      </c>
      <c r="C4" s="138">
        <v>9434</v>
      </c>
      <c r="D4" s="209">
        <v>19245</v>
      </c>
    </row>
    <row r="5" spans="1:4" ht="15.4" thickBot="1" x14ac:dyDescent="0.5">
      <c r="A5" s="137" t="s">
        <v>174</v>
      </c>
      <c r="B5" s="138">
        <v>10908</v>
      </c>
      <c r="C5" s="138">
        <v>12011</v>
      </c>
      <c r="D5" s="209">
        <v>22919</v>
      </c>
    </row>
    <row r="6" spans="1:4" ht="15.4" thickBot="1" x14ac:dyDescent="0.5">
      <c r="A6" s="137" t="s">
        <v>175</v>
      </c>
      <c r="B6" s="138">
        <v>8892</v>
      </c>
      <c r="C6" s="138">
        <v>8479</v>
      </c>
      <c r="D6" s="209">
        <v>17371</v>
      </c>
    </row>
    <row r="7" spans="1:4" ht="15.4" thickBot="1" x14ac:dyDescent="0.5">
      <c r="A7" s="137" t="s">
        <v>176</v>
      </c>
      <c r="B7" s="138">
        <v>11185</v>
      </c>
      <c r="C7" s="138">
        <v>15334</v>
      </c>
      <c r="D7" s="209">
        <v>26519</v>
      </c>
    </row>
    <row r="8" spans="1:4" ht="15.4" thickBot="1" x14ac:dyDescent="0.5">
      <c r="A8" s="137" t="s">
        <v>177</v>
      </c>
      <c r="B8" s="138">
        <v>10461</v>
      </c>
      <c r="C8" s="138">
        <v>12149</v>
      </c>
      <c r="D8" s="209">
        <v>22610</v>
      </c>
    </row>
    <row r="9" spans="1:4" ht="15.4" thickBot="1" x14ac:dyDescent="0.5">
      <c r="A9" s="137" t="s">
        <v>178</v>
      </c>
      <c r="B9" s="138">
        <v>6241</v>
      </c>
      <c r="C9" s="138">
        <v>20077</v>
      </c>
      <c r="D9" s="209">
        <v>26318</v>
      </c>
    </row>
    <row r="10" spans="1:4" ht="15.4" thickBot="1" x14ac:dyDescent="0.5">
      <c r="A10" s="137" t="s">
        <v>146</v>
      </c>
      <c r="B10" s="138">
        <v>25770</v>
      </c>
      <c r="C10" s="138">
        <v>32310</v>
      </c>
      <c r="D10" s="209">
        <v>58080</v>
      </c>
    </row>
    <row r="11" spans="1:4" ht="15.4" thickBot="1" x14ac:dyDescent="0.5">
      <c r="A11" s="137" t="s">
        <v>147</v>
      </c>
      <c r="B11" s="138">
        <v>37584</v>
      </c>
      <c r="C11" s="138">
        <v>60566</v>
      </c>
      <c r="D11" s="209">
        <v>98150</v>
      </c>
    </row>
    <row r="12" spans="1:4" ht="15.4" thickBot="1" x14ac:dyDescent="0.5">
      <c r="A12" s="137" t="s">
        <v>148</v>
      </c>
      <c r="B12" s="138">
        <v>79258</v>
      </c>
      <c r="C12" s="138">
        <v>122527</v>
      </c>
      <c r="D12" s="209">
        <v>201785</v>
      </c>
    </row>
    <row r="13" spans="1:4" ht="15.4" thickBot="1" x14ac:dyDescent="0.5">
      <c r="A13" s="139" t="s">
        <v>149</v>
      </c>
      <c r="B13" s="140">
        <v>90893</v>
      </c>
      <c r="C13" s="140">
        <v>130688</v>
      </c>
      <c r="D13" s="210">
        <v>221581</v>
      </c>
    </row>
    <row r="15" spans="1:4" x14ac:dyDescent="0.45">
      <c r="A15" s="13" t="s">
        <v>179</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9BE67-04B2-4409-8038-2BF2202E97BE}">
  <dimension ref="A1:H21"/>
  <sheetViews>
    <sheetView zoomScale="80" zoomScaleNormal="80" workbookViewId="0"/>
  </sheetViews>
  <sheetFormatPr defaultRowHeight="14.25" x14ac:dyDescent="0.45"/>
  <cols>
    <col min="1" max="1" width="29.3984375" customWidth="1"/>
    <col min="2" max="2" width="26.53125" customWidth="1"/>
    <col min="3" max="3" width="15.3984375" customWidth="1"/>
    <col min="4" max="4" width="31.53125" customWidth="1"/>
    <col min="5" max="5" width="24.3984375" customWidth="1"/>
    <col min="7" max="7" width="16.86328125" customWidth="1"/>
    <col min="8" max="8" width="13" customWidth="1"/>
  </cols>
  <sheetData>
    <row r="1" spans="1:8" ht="15.4" x14ac:dyDescent="0.45">
      <c r="A1" s="14" t="s">
        <v>359</v>
      </c>
    </row>
    <row r="2" spans="1:8" ht="14.65" thickBot="1" x14ac:dyDescent="0.5"/>
    <row r="3" spans="1:8" ht="15.4" thickBot="1" x14ac:dyDescent="0.5">
      <c r="A3" s="180" t="s">
        <v>360</v>
      </c>
      <c r="B3" s="180" t="s">
        <v>361</v>
      </c>
      <c r="C3" s="180" t="s">
        <v>362</v>
      </c>
      <c r="D3" s="180" t="s">
        <v>363</v>
      </c>
      <c r="E3" s="180" t="s">
        <v>364</v>
      </c>
      <c r="F3" s="180" t="s">
        <v>365</v>
      </c>
      <c r="G3" s="180" t="s">
        <v>366</v>
      </c>
      <c r="H3" s="104" t="s">
        <v>367</v>
      </c>
    </row>
    <row r="4" spans="1:8" ht="20.2" customHeight="1" thickBot="1" x14ac:dyDescent="0.5">
      <c r="A4" s="148" t="s">
        <v>368</v>
      </c>
      <c r="B4" s="149" t="s">
        <v>369</v>
      </c>
      <c r="C4" s="149" t="s">
        <v>370</v>
      </c>
      <c r="D4" s="149" t="s">
        <v>371</v>
      </c>
      <c r="E4" s="150">
        <v>2500</v>
      </c>
      <c r="F4" s="151">
        <v>500</v>
      </c>
      <c r="G4" s="152" t="s">
        <v>372</v>
      </c>
      <c r="H4" s="153">
        <v>39322</v>
      </c>
    </row>
    <row r="5" spans="1:8" ht="20.2" customHeight="1" thickBot="1" x14ac:dyDescent="0.5">
      <c r="A5" s="148" t="s">
        <v>373</v>
      </c>
      <c r="B5" s="149"/>
      <c r="C5" s="149" t="s">
        <v>374</v>
      </c>
      <c r="D5" s="149" t="s">
        <v>375</v>
      </c>
      <c r="E5" s="150">
        <v>1000</v>
      </c>
      <c r="F5" s="151">
        <v>500</v>
      </c>
      <c r="G5" s="152" t="s">
        <v>372</v>
      </c>
      <c r="H5" s="153">
        <v>39356</v>
      </c>
    </row>
    <row r="6" spans="1:8" ht="20.2" customHeight="1" thickBot="1" x14ac:dyDescent="0.5">
      <c r="A6" s="148" t="s">
        <v>376</v>
      </c>
      <c r="B6" s="149" t="s">
        <v>377</v>
      </c>
      <c r="C6" s="149" t="s">
        <v>378</v>
      </c>
      <c r="D6" s="149" t="s">
        <v>375</v>
      </c>
      <c r="E6" s="150">
        <v>500</v>
      </c>
      <c r="F6" s="151">
        <v>150</v>
      </c>
      <c r="G6" s="152" t="s">
        <v>372</v>
      </c>
      <c r="H6" s="153">
        <v>39568</v>
      </c>
    </row>
    <row r="7" spans="1:8" ht="32.65" customHeight="1" thickBot="1" x14ac:dyDescent="0.5">
      <c r="A7" s="148" t="s">
        <v>379</v>
      </c>
      <c r="B7" s="149" t="s">
        <v>380</v>
      </c>
      <c r="C7" s="149" t="s">
        <v>381</v>
      </c>
      <c r="D7" s="149" t="s">
        <v>382</v>
      </c>
      <c r="E7" s="150">
        <v>700</v>
      </c>
      <c r="F7" s="151">
        <v>100</v>
      </c>
      <c r="G7" s="154">
        <v>9065.85</v>
      </c>
      <c r="H7" s="153">
        <v>39631</v>
      </c>
    </row>
    <row r="8" spans="1:8" ht="32.950000000000003" customHeight="1" thickBot="1" x14ac:dyDescent="0.5">
      <c r="A8" s="148" t="s">
        <v>383</v>
      </c>
      <c r="B8" s="149" t="s">
        <v>380</v>
      </c>
      <c r="C8" s="149" t="s">
        <v>381</v>
      </c>
      <c r="D8" s="149" t="s">
        <v>384</v>
      </c>
      <c r="E8" s="150">
        <v>100</v>
      </c>
      <c r="F8" s="151">
        <v>100</v>
      </c>
      <c r="G8" s="154">
        <v>2009.74</v>
      </c>
      <c r="H8" s="153">
        <v>39631</v>
      </c>
    </row>
    <row r="9" spans="1:8" ht="20.2" customHeight="1" thickBot="1" x14ac:dyDescent="0.5">
      <c r="A9" s="148" t="s">
        <v>385</v>
      </c>
      <c r="B9" s="149" t="s">
        <v>386</v>
      </c>
      <c r="C9" s="149" t="s">
        <v>378</v>
      </c>
      <c r="D9" s="149" t="s">
        <v>375</v>
      </c>
      <c r="E9" s="150">
        <v>3500</v>
      </c>
      <c r="F9" s="151">
        <v>100</v>
      </c>
      <c r="G9" s="152" t="s">
        <v>372</v>
      </c>
      <c r="H9" s="153">
        <v>39650</v>
      </c>
    </row>
    <row r="10" spans="1:8" ht="20.2" customHeight="1" thickBot="1" x14ac:dyDescent="0.5">
      <c r="A10" s="148" t="s">
        <v>387</v>
      </c>
      <c r="B10" s="149" t="s">
        <v>388</v>
      </c>
      <c r="C10" s="149" t="s">
        <v>389</v>
      </c>
      <c r="D10" s="149" t="s">
        <v>390</v>
      </c>
      <c r="E10" s="150">
        <v>2250</v>
      </c>
      <c r="F10" s="151">
        <v>500</v>
      </c>
      <c r="G10" s="152" t="s">
        <v>372</v>
      </c>
      <c r="H10" s="153">
        <v>39857</v>
      </c>
    </row>
    <row r="11" spans="1:8" ht="42.4" customHeight="1" thickBot="1" x14ac:dyDescent="0.5">
      <c r="A11" s="148" t="s">
        <v>391</v>
      </c>
      <c r="B11" s="149"/>
      <c r="C11" s="149" t="s">
        <v>392</v>
      </c>
      <c r="D11" s="149" t="s">
        <v>393</v>
      </c>
      <c r="E11" s="150">
        <v>3696</v>
      </c>
      <c r="F11" s="151">
        <v>820</v>
      </c>
      <c r="G11" s="152" t="s">
        <v>372</v>
      </c>
      <c r="H11" s="153">
        <v>40352</v>
      </c>
    </row>
    <row r="12" spans="1:8" ht="20.2" customHeight="1" thickBot="1" x14ac:dyDescent="0.5">
      <c r="A12" s="148" t="s">
        <v>394</v>
      </c>
      <c r="B12" s="149"/>
      <c r="C12" s="149" t="s">
        <v>50</v>
      </c>
      <c r="D12" s="149" t="s">
        <v>395</v>
      </c>
      <c r="E12" s="150">
        <v>1000</v>
      </c>
      <c r="F12" s="151">
        <v>1000</v>
      </c>
      <c r="G12" s="152" t="s">
        <v>372</v>
      </c>
      <c r="H12" s="153">
        <v>41331</v>
      </c>
    </row>
    <row r="13" spans="1:8" ht="34.15" customHeight="1" thickBot="1" x14ac:dyDescent="0.5">
      <c r="A13" s="148" t="s">
        <v>396</v>
      </c>
      <c r="B13" s="149" t="s">
        <v>397</v>
      </c>
      <c r="C13" s="149" t="s">
        <v>398</v>
      </c>
      <c r="D13" s="149" t="s">
        <v>399</v>
      </c>
      <c r="E13" s="152"/>
      <c r="F13" s="149"/>
      <c r="G13" s="150">
        <v>3247</v>
      </c>
      <c r="H13" s="153">
        <v>42501</v>
      </c>
    </row>
    <row r="14" spans="1:8" ht="31.9" customHeight="1" thickBot="1" x14ac:dyDescent="0.5">
      <c r="A14" s="148" t="s">
        <v>400</v>
      </c>
      <c r="B14" s="149" t="s">
        <v>401</v>
      </c>
      <c r="C14" s="149" t="s">
        <v>402</v>
      </c>
      <c r="D14" s="149" t="s">
        <v>403</v>
      </c>
      <c r="E14" s="150">
        <v>500</v>
      </c>
      <c r="F14" s="149"/>
      <c r="G14" s="152" t="s">
        <v>372</v>
      </c>
      <c r="H14" s="153">
        <v>42503</v>
      </c>
    </row>
    <row r="15" spans="1:8" ht="20.2" customHeight="1" thickBot="1" x14ac:dyDescent="0.5">
      <c r="A15" s="148" t="s">
        <v>404</v>
      </c>
      <c r="B15" s="149" t="s">
        <v>405</v>
      </c>
      <c r="C15" s="149" t="s">
        <v>406</v>
      </c>
      <c r="D15" s="149" t="s">
        <v>407</v>
      </c>
      <c r="E15" s="150">
        <v>5000</v>
      </c>
      <c r="F15" s="151">
        <v>1860</v>
      </c>
      <c r="G15" s="150">
        <v>9300</v>
      </c>
      <c r="H15" s="153">
        <v>42586</v>
      </c>
    </row>
    <row r="16" spans="1:8" ht="36.4" customHeight="1" thickBot="1" x14ac:dyDescent="0.5">
      <c r="A16" s="144" t="s">
        <v>408</v>
      </c>
      <c r="B16" s="145"/>
      <c r="C16" s="155" t="s">
        <v>409</v>
      </c>
      <c r="D16" s="146" t="s">
        <v>399</v>
      </c>
      <c r="E16" s="147" t="s">
        <v>410</v>
      </c>
      <c r="F16" s="156">
        <v>2000</v>
      </c>
      <c r="G16" s="157">
        <v>4403</v>
      </c>
      <c r="H16" s="158">
        <v>42712</v>
      </c>
    </row>
    <row r="17" spans="1:8" ht="20.2" customHeight="1" thickBot="1" x14ac:dyDescent="0.5">
      <c r="A17" s="142" t="s">
        <v>411</v>
      </c>
      <c r="B17" s="143"/>
      <c r="C17" s="143" t="s">
        <v>398</v>
      </c>
      <c r="D17" s="159" t="s">
        <v>403</v>
      </c>
      <c r="E17" s="160">
        <v>2977</v>
      </c>
      <c r="F17" s="161">
        <v>633</v>
      </c>
      <c r="G17" s="162" t="s">
        <v>372</v>
      </c>
      <c r="H17" s="163">
        <v>42964</v>
      </c>
    </row>
    <row r="19" spans="1:8" x14ac:dyDescent="0.45">
      <c r="A19" s="13" t="s">
        <v>208</v>
      </c>
    </row>
    <row r="20" spans="1:8" x14ac:dyDescent="0.45">
      <c r="A20" s="141" t="s">
        <v>412</v>
      </c>
    </row>
    <row r="21" spans="1:8" x14ac:dyDescent="0.45">
      <c r="A21" s="2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A75E4-9602-48EB-B273-04BCC80EA48C}">
  <dimension ref="A1:G42"/>
  <sheetViews>
    <sheetView zoomScaleNormal="100" workbookViewId="0">
      <selection activeCell="A5" sqref="A5"/>
    </sheetView>
  </sheetViews>
  <sheetFormatPr defaultColWidth="9" defaultRowHeight="14.25" x14ac:dyDescent="0.45"/>
  <cols>
    <col min="1" max="1" width="25.265625" style="17" customWidth="1"/>
    <col min="2" max="2" width="31.53125" style="17" customWidth="1"/>
    <col min="3" max="7" width="18" style="17" customWidth="1"/>
    <col min="8" max="16384" width="9" style="16"/>
  </cols>
  <sheetData>
    <row r="1" spans="1:7" ht="15.4" x14ac:dyDescent="0.45">
      <c r="A1" s="14" t="s">
        <v>73</v>
      </c>
    </row>
    <row r="2" spans="1:7" ht="15.4" x14ac:dyDescent="0.45">
      <c r="A2" s="14"/>
    </row>
    <row r="3" spans="1:7" x14ac:dyDescent="0.45">
      <c r="A3" s="183" t="s">
        <v>74</v>
      </c>
    </row>
    <row r="4" spans="1:7" x14ac:dyDescent="0.45">
      <c r="A4" s="183"/>
    </row>
    <row r="5" spans="1:7" ht="30.4" thickBot="1" x14ac:dyDescent="0.5">
      <c r="A5" s="2" t="s">
        <v>75</v>
      </c>
      <c r="B5" s="2" t="s">
        <v>76</v>
      </c>
      <c r="C5" s="19"/>
      <c r="D5" s="19"/>
      <c r="E5" s="19"/>
      <c r="F5" s="19"/>
      <c r="G5" s="19"/>
    </row>
    <row r="6" spans="1:7" ht="15.4" thickBot="1" x14ac:dyDescent="0.5">
      <c r="A6" s="186" t="s">
        <v>413</v>
      </c>
      <c r="B6" s="187">
        <v>22543</v>
      </c>
      <c r="C6" s="16"/>
      <c r="D6" s="16"/>
      <c r="E6" s="16"/>
      <c r="F6" s="16"/>
      <c r="G6" s="18"/>
    </row>
    <row r="7" spans="1:7" ht="15.4" thickBot="1" x14ac:dyDescent="0.5">
      <c r="A7" s="3" t="s">
        <v>77</v>
      </c>
      <c r="B7" s="187">
        <v>81512</v>
      </c>
      <c r="C7" s="18"/>
      <c r="D7" s="18"/>
      <c r="E7" s="18"/>
      <c r="F7" s="18"/>
      <c r="G7" s="18"/>
    </row>
    <row r="8" spans="1:7" ht="15.4" thickBot="1" x14ac:dyDescent="0.5">
      <c r="A8" s="3" t="s">
        <v>78</v>
      </c>
      <c r="B8" s="187">
        <v>13805</v>
      </c>
      <c r="C8" s="18"/>
      <c r="D8" s="18"/>
      <c r="E8" s="18"/>
      <c r="F8" s="18"/>
      <c r="G8" s="18"/>
    </row>
    <row r="9" spans="1:7" ht="15.4" thickBot="1" x14ac:dyDescent="0.5">
      <c r="A9" s="3" t="s">
        <v>79</v>
      </c>
      <c r="B9" s="187">
        <v>6983</v>
      </c>
      <c r="C9" s="18"/>
      <c r="D9" s="18"/>
      <c r="E9" s="18"/>
      <c r="F9" s="18"/>
      <c r="G9" s="18"/>
    </row>
    <row r="10" spans="1:7" ht="15.4" thickBot="1" x14ac:dyDescent="0.5">
      <c r="A10" s="3" t="s">
        <v>80</v>
      </c>
      <c r="B10" s="187">
        <v>6358</v>
      </c>
      <c r="C10" s="18"/>
      <c r="D10" s="18"/>
      <c r="E10" s="18"/>
      <c r="F10" s="18"/>
      <c r="G10" s="18"/>
    </row>
    <row r="11" spans="1:7" ht="15.4" thickBot="1" x14ac:dyDescent="0.5">
      <c r="A11" s="3" t="s">
        <v>81</v>
      </c>
      <c r="B11" s="187">
        <v>20254</v>
      </c>
      <c r="G11" s="16"/>
    </row>
    <row r="12" spans="1:7" ht="15.4" thickBot="1" x14ac:dyDescent="0.5">
      <c r="A12" s="3" t="s">
        <v>82</v>
      </c>
      <c r="B12" s="187">
        <v>20813</v>
      </c>
      <c r="G12" s="16"/>
    </row>
    <row r="13" spans="1:7" ht="15.4" thickBot="1" x14ac:dyDescent="0.5">
      <c r="A13" s="3" t="s">
        <v>83</v>
      </c>
      <c r="B13" s="187">
        <v>33785</v>
      </c>
      <c r="G13" s="16"/>
    </row>
    <row r="14" spans="1:7" ht="15.4" thickBot="1" x14ac:dyDescent="0.5">
      <c r="A14" s="3" t="s">
        <v>84</v>
      </c>
      <c r="B14" s="187">
        <v>14335</v>
      </c>
      <c r="G14" s="16"/>
    </row>
    <row r="15" spans="1:7" ht="15.4" thickBot="1" x14ac:dyDescent="0.5">
      <c r="A15" s="3" t="s">
        <v>85</v>
      </c>
      <c r="B15" s="187">
        <v>8767</v>
      </c>
      <c r="G15" s="16"/>
    </row>
    <row r="16" spans="1:7" ht="15.4" thickBot="1" x14ac:dyDescent="0.5">
      <c r="A16" s="3" t="s">
        <v>86</v>
      </c>
      <c r="B16" s="187">
        <v>5002</v>
      </c>
      <c r="G16" s="16"/>
    </row>
    <row r="17" spans="1:7" ht="15.4" thickBot="1" x14ac:dyDescent="0.5">
      <c r="A17" s="3" t="s">
        <v>87</v>
      </c>
      <c r="B17" s="187">
        <v>5715</v>
      </c>
      <c r="G17" s="16"/>
    </row>
    <row r="18" spans="1:7" ht="15.4" thickBot="1" x14ac:dyDescent="0.5">
      <c r="A18" s="3" t="s">
        <v>88</v>
      </c>
      <c r="B18" s="187">
        <v>3227</v>
      </c>
      <c r="G18" s="16"/>
    </row>
    <row r="19" spans="1:7" ht="15.4" thickBot="1" x14ac:dyDescent="0.5">
      <c r="A19" s="3" t="s">
        <v>89</v>
      </c>
      <c r="B19" s="187">
        <v>2258</v>
      </c>
      <c r="G19" s="16"/>
    </row>
    <row r="20" spans="1:7" ht="15.4" thickBot="1" x14ac:dyDescent="0.5">
      <c r="A20" s="3" t="s">
        <v>90</v>
      </c>
      <c r="B20" s="187">
        <v>5867</v>
      </c>
      <c r="G20" s="16"/>
    </row>
    <row r="21" spans="1:7" ht="15.4" thickBot="1" x14ac:dyDescent="0.5">
      <c r="A21" s="3" t="s">
        <v>91</v>
      </c>
      <c r="B21" s="187">
        <v>5710</v>
      </c>
      <c r="G21" s="16"/>
    </row>
    <row r="22" spans="1:7" ht="15.4" thickBot="1" x14ac:dyDescent="0.5">
      <c r="A22" s="3" t="s">
        <v>92</v>
      </c>
      <c r="B22" s="187">
        <v>5554</v>
      </c>
      <c r="G22" s="16"/>
    </row>
    <row r="23" spans="1:7" ht="15.4" thickBot="1" x14ac:dyDescent="0.5">
      <c r="A23" s="3" t="s">
        <v>93</v>
      </c>
      <c r="B23" s="187">
        <v>7072</v>
      </c>
      <c r="G23" s="16"/>
    </row>
    <row r="24" spans="1:7" ht="15.4" thickBot="1" x14ac:dyDescent="0.5">
      <c r="A24" s="3" t="s">
        <v>94</v>
      </c>
      <c r="B24" s="187">
        <v>8439</v>
      </c>
      <c r="G24" s="16"/>
    </row>
    <row r="25" spans="1:7" ht="15.4" thickBot="1" x14ac:dyDescent="0.5">
      <c r="A25" s="3" t="s">
        <v>95</v>
      </c>
      <c r="B25" s="187">
        <v>5599</v>
      </c>
      <c r="G25" s="16"/>
    </row>
    <row r="26" spans="1:7" ht="15.4" thickBot="1" x14ac:dyDescent="0.5">
      <c r="A26" s="3" t="s">
        <v>96</v>
      </c>
      <c r="B26" s="187">
        <v>3526</v>
      </c>
      <c r="G26" s="16"/>
    </row>
    <row r="27" spans="1:7" ht="15.4" thickBot="1" x14ac:dyDescent="0.5">
      <c r="A27" s="3" t="s">
        <v>97</v>
      </c>
      <c r="B27" s="187">
        <v>4002</v>
      </c>
      <c r="G27" s="16"/>
    </row>
    <row r="28" spans="1:7" ht="15.4" thickBot="1" x14ac:dyDescent="0.5">
      <c r="A28" s="3" t="s">
        <v>98</v>
      </c>
      <c r="B28" s="187">
        <v>3702</v>
      </c>
      <c r="G28" s="16"/>
    </row>
    <row r="29" spans="1:7" ht="15.4" thickBot="1" x14ac:dyDescent="0.5">
      <c r="A29" s="3" t="s">
        <v>99</v>
      </c>
      <c r="B29" s="187">
        <v>2261</v>
      </c>
      <c r="G29" s="16"/>
    </row>
    <row r="30" spans="1:7" ht="15.4" thickBot="1" x14ac:dyDescent="0.5">
      <c r="A30" s="3" t="s">
        <v>100</v>
      </c>
      <c r="B30" s="187">
        <v>2612</v>
      </c>
      <c r="G30" s="16"/>
    </row>
    <row r="31" spans="1:7" ht="15.4" thickBot="1" x14ac:dyDescent="0.5">
      <c r="A31" s="3" t="s">
        <v>101</v>
      </c>
      <c r="B31" s="187">
        <v>2226</v>
      </c>
      <c r="G31" s="16"/>
    </row>
    <row r="32" spans="1:7" ht="15.4" thickBot="1" x14ac:dyDescent="0.5">
      <c r="A32" s="3" t="s">
        <v>102</v>
      </c>
      <c r="B32" s="187">
        <v>3919</v>
      </c>
      <c r="G32" s="16"/>
    </row>
    <row r="33" spans="1:7" ht="15.4" thickBot="1" x14ac:dyDescent="0.5">
      <c r="A33" s="3" t="s">
        <v>103</v>
      </c>
      <c r="B33" s="187">
        <v>2531</v>
      </c>
      <c r="G33" s="16"/>
    </row>
    <row r="34" spans="1:7" ht="15.4" thickBot="1" x14ac:dyDescent="0.5">
      <c r="A34" s="3" t="s">
        <v>104</v>
      </c>
      <c r="B34" s="187">
        <v>993</v>
      </c>
      <c r="G34" s="16"/>
    </row>
    <row r="35" spans="1:7" ht="15.4" thickBot="1" x14ac:dyDescent="0.5">
      <c r="A35" s="3" t="s">
        <v>105</v>
      </c>
      <c r="B35" s="187">
        <v>1749</v>
      </c>
      <c r="G35" s="16"/>
    </row>
    <row r="36" spans="1:7" ht="15.4" thickBot="1" x14ac:dyDescent="0.5">
      <c r="A36" s="3" t="s">
        <v>106</v>
      </c>
      <c r="B36" s="187">
        <v>1919</v>
      </c>
      <c r="G36" s="16"/>
    </row>
    <row r="37" spans="1:7" ht="15.4" thickBot="1" x14ac:dyDescent="0.5">
      <c r="A37" s="3" t="s">
        <v>107</v>
      </c>
      <c r="B37" s="187">
        <v>1247</v>
      </c>
      <c r="G37" s="16"/>
    </row>
    <row r="38" spans="1:7" ht="15.4" thickBot="1" x14ac:dyDescent="0.5">
      <c r="A38" s="3" t="s">
        <v>108</v>
      </c>
      <c r="B38" s="187">
        <v>2418</v>
      </c>
      <c r="G38" s="16"/>
    </row>
    <row r="39" spans="1:7" ht="15.4" thickBot="1" x14ac:dyDescent="0.5">
      <c r="A39" s="3" t="s">
        <v>109</v>
      </c>
      <c r="B39" s="187">
        <v>889</v>
      </c>
      <c r="G39" s="16"/>
    </row>
    <row r="40" spans="1:7" ht="15.4" thickBot="1" x14ac:dyDescent="0.5">
      <c r="A40" s="3" t="s">
        <v>110</v>
      </c>
      <c r="B40" s="187">
        <v>43098</v>
      </c>
      <c r="D40" s="18"/>
      <c r="G40" s="16"/>
    </row>
    <row r="42" spans="1:7" x14ac:dyDescent="0.45">
      <c r="A42" s="182" t="s">
        <v>71</v>
      </c>
    </row>
  </sheetData>
  <pageMargins left="0.7" right="0.7" top="0.75" bottom="0.75" header="0.3" footer="0.3"/>
  <pageSetup paperSize="9" orientation="portrait" verticalDpi="0" r:id="rId1"/>
  <ignoredErrors>
    <ignoredError sqref="A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4B03-204E-4F93-A043-8762993701BA}">
  <dimension ref="A1:J18"/>
  <sheetViews>
    <sheetView workbookViewId="0">
      <selection activeCell="A8" sqref="A8"/>
    </sheetView>
  </sheetViews>
  <sheetFormatPr defaultColWidth="9" defaultRowHeight="13.5" x14ac:dyDescent="0.35"/>
  <cols>
    <col min="1" max="1" width="23.3984375" style="21" customWidth="1"/>
    <col min="2" max="3" width="18" style="21" customWidth="1"/>
    <col min="4" max="4" width="22.53125" style="21" customWidth="1"/>
    <col min="5" max="5" width="18" style="21" customWidth="1"/>
    <col min="6" max="6" width="11.86328125" style="21" customWidth="1"/>
    <col min="7" max="7" width="13.9296875" style="21" bestFit="1" customWidth="1"/>
    <col min="8" max="16384" width="9" style="21"/>
  </cols>
  <sheetData>
    <row r="1" spans="1:10" ht="15" x14ac:dyDescent="0.4">
      <c r="A1" s="14" t="s">
        <v>111</v>
      </c>
    </row>
    <row r="3" spans="1:10" ht="13.9" x14ac:dyDescent="0.4">
      <c r="A3" s="22" t="s">
        <v>74</v>
      </c>
    </row>
    <row r="5" spans="1:10" ht="30.4" thickBot="1" x14ac:dyDescent="0.45">
      <c r="A5" s="2" t="s">
        <v>112</v>
      </c>
      <c r="B5" s="2" t="s">
        <v>113</v>
      </c>
      <c r="C5" s="2" t="s">
        <v>114</v>
      </c>
      <c r="D5" s="2" t="s">
        <v>115</v>
      </c>
      <c r="E5" s="2" t="s">
        <v>116</v>
      </c>
      <c r="G5" s="23"/>
    </row>
    <row r="6" spans="1:10" ht="17.75" customHeight="1" thickBot="1" x14ac:dyDescent="0.4">
      <c r="A6" s="186" t="s">
        <v>117</v>
      </c>
      <c r="B6" s="188">
        <v>57083.025150008973</v>
      </c>
      <c r="C6" s="188">
        <v>3827113.3718825602</v>
      </c>
      <c r="D6" s="188">
        <f t="shared" ref="D6:D16" si="0">SUM(B6:C6)</f>
        <v>3884196.3970325692</v>
      </c>
      <c r="E6" s="189">
        <f t="shared" ref="E6:E16" si="1">B6/D6</f>
        <v>1.469622524587557E-2</v>
      </c>
      <c r="J6" s="184"/>
    </row>
    <row r="7" spans="1:10" ht="33.4" customHeight="1" thickBot="1" x14ac:dyDescent="0.4">
      <c r="A7" s="186" t="s">
        <v>118</v>
      </c>
      <c r="B7" s="188">
        <v>54017.841299289314</v>
      </c>
      <c r="C7" s="188">
        <v>2957613.8334257947</v>
      </c>
      <c r="D7" s="188">
        <f t="shared" si="0"/>
        <v>3011631.6747250841</v>
      </c>
      <c r="E7" s="190">
        <f t="shared" si="1"/>
        <v>1.7936403628846916E-2</v>
      </c>
      <c r="J7" s="184"/>
    </row>
    <row r="8" spans="1:10" ht="17.75" customHeight="1" thickBot="1" x14ac:dyDescent="0.4">
      <c r="A8" s="186" t="s">
        <v>50</v>
      </c>
      <c r="B8" s="188">
        <v>47127.445232902071</v>
      </c>
      <c r="C8" s="188">
        <v>4213264.3784831045</v>
      </c>
      <c r="D8" s="188">
        <f t="shared" si="0"/>
        <v>4260391.8237160062</v>
      </c>
      <c r="E8" s="190">
        <f t="shared" si="1"/>
        <v>1.1061763138911596E-2</v>
      </c>
      <c r="I8" s="17"/>
      <c r="J8" s="184"/>
    </row>
    <row r="9" spans="1:10" ht="17.75" customHeight="1" thickBot="1" x14ac:dyDescent="0.4">
      <c r="A9" s="186" t="s">
        <v>119</v>
      </c>
      <c r="B9" s="188">
        <v>39822.452600982819</v>
      </c>
      <c r="C9" s="188">
        <v>2504053.0106176077</v>
      </c>
      <c r="D9" s="188">
        <f t="shared" si="0"/>
        <v>2543875.4632185907</v>
      </c>
      <c r="E9" s="190">
        <f t="shared" si="1"/>
        <v>1.56542461204442E-2</v>
      </c>
      <c r="I9" s="17"/>
      <c r="J9" s="184"/>
    </row>
    <row r="10" spans="1:10" ht="17.75" customHeight="1" thickBot="1" x14ac:dyDescent="0.4">
      <c r="A10" s="186" t="s">
        <v>120</v>
      </c>
      <c r="B10" s="188">
        <v>37915.586734983401</v>
      </c>
      <c r="C10" s="188">
        <v>2242018.8150392948</v>
      </c>
      <c r="D10" s="188">
        <f t="shared" si="0"/>
        <v>2279934.4017742784</v>
      </c>
      <c r="E10" s="190">
        <f t="shared" si="1"/>
        <v>1.6630121772572462E-2</v>
      </c>
      <c r="J10" s="184"/>
    </row>
    <row r="11" spans="1:10" ht="17.75" customHeight="1" thickBot="1" x14ac:dyDescent="0.4">
      <c r="A11" s="186" t="s">
        <v>121</v>
      </c>
      <c r="B11" s="188">
        <v>37276.598106684694</v>
      </c>
      <c r="C11" s="188">
        <v>2210225.7045717104</v>
      </c>
      <c r="D11" s="188">
        <f t="shared" si="0"/>
        <v>2247502.3026783951</v>
      </c>
      <c r="E11" s="190">
        <f t="shared" si="1"/>
        <v>1.6585788616216946E-2</v>
      </c>
      <c r="J11" s="184"/>
    </row>
    <row r="12" spans="1:10" ht="17.75" customHeight="1" thickBot="1" x14ac:dyDescent="0.4">
      <c r="A12" s="186" t="s">
        <v>122</v>
      </c>
      <c r="B12" s="188">
        <v>37206.4892040665</v>
      </c>
      <c r="C12" s="188">
        <v>2366098.6952129123</v>
      </c>
      <c r="D12" s="188">
        <f t="shared" si="0"/>
        <v>2403305.1844169786</v>
      </c>
      <c r="E12" s="190">
        <f t="shared" si="1"/>
        <v>1.5481383490250522E-2</v>
      </c>
      <c r="I12" s="17"/>
      <c r="J12" s="184"/>
    </row>
    <row r="13" spans="1:10" ht="17.75" customHeight="1" thickBot="1" x14ac:dyDescent="0.4">
      <c r="A13" s="186" t="s">
        <v>123</v>
      </c>
      <c r="B13" s="188">
        <v>34557.922822591725</v>
      </c>
      <c r="C13" s="188">
        <v>1892548.1599440845</v>
      </c>
      <c r="D13" s="188">
        <f t="shared" si="0"/>
        <v>1927106.0827666761</v>
      </c>
      <c r="E13" s="190">
        <f t="shared" si="1"/>
        <v>1.7932548255453675E-2</v>
      </c>
      <c r="J13" s="184"/>
    </row>
    <row r="14" spans="1:10" ht="17.75" customHeight="1" thickBot="1" x14ac:dyDescent="0.4">
      <c r="A14" s="186" t="s">
        <v>124</v>
      </c>
      <c r="B14" s="188">
        <v>29778.476640458062</v>
      </c>
      <c r="C14" s="188">
        <v>2353187.1105006235</v>
      </c>
      <c r="D14" s="188">
        <f t="shared" si="0"/>
        <v>2382965.5871410817</v>
      </c>
      <c r="E14" s="190">
        <f t="shared" si="1"/>
        <v>1.2496393905622545E-2</v>
      </c>
      <c r="J14" s="184"/>
    </row>
    <row r="15" spans="1:10" ht="17.75" customHeight="1" thickBot="1" x14ac:dyDescent="0.4">
      <c r="A15" s="186" t="s">
        <v>125</v>
      </c>
      <c r="B15" s="188">
        <v>20195.72644541951</v>
      </c>
      <c r="C15" s="188">
        <v>1005409.4786506335</v>
      </c>
      <c r="D15" s="188">
        <f t="shared" si="0"/>
        <v>1025605.205096053</v>
      </c>
      <c r="E15" s="190">
        <f t="shared" si="1"/>
        <v>1.9691521011272639E-2</v>
      </c>
      <c r="J15" s="184"/>
    </row>
    <row r="16" spans="1:10" ht="17.75" customHeight="1" thickBot="1" x14ac:dyDescent="0.4">
      <c r="A16" s="186" t="s">
        <v>126</v>
      </c>
      <c r="B16" s="188">
        <v>19038.682093551044</v>
      </c>
      <c r="C16" s="188">
        <v>1179235.5841716866</v>
      </c>
      <c r="D16" s="188">
        <f t="shared" si="0"/>
        <v>1198274.2662652377</v>
      </c>
      <c r="E16" s="190">
        <f t="shared" si="1"/>
        <v>1.5888417726678306E-2</v>
      </c>
      <c r="G16" s="185"/>
      <c r="J16" s="184"/>
    </row>
    <row r="17" spans="1:10" x14ac:dyDescent="0.35">
      <c r="J17" s="184"/>
    </row>
    <row r="18" spans="1:10" ht="13.9" x14ac:dyDescent="0.4">
      <c r="A18" s="182" t="s">
        <v>71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7EF3F-F8AA-4E7D-B0BA-5FD920E2DB25}">
  <dimension ref="A1:E24"/>
  <sheetViews>
    <sheetView workbookViewId="0">
      <selection activeCell="C19" sqref="C19"/>
    </sheetView>
  </sheetViews>
  <sheetFormatPr defaultRowHeight="14.25" x14ac:dyDescent="0.45"/>
  <cols>
    <col min="1" max="1" width="27.06640625" customWidth="1"/>
    <col min="2" max="3" width="19.86328125" customWidth="1"/>
    <col min="4" max="4" width="22" customWidth="1"/>
    <col min="5" max="5" width="15.86328125" customWidth="1"/>
  </cols>
  <sheetData>
    <row r="1" spans="1:5" ht="15.4" x14ac:dyDescent="0.45">
      <c r="A1" s="14" t="s">
        <v>127</v>
      </c>
    </row>
    <row r="3" spans="1:5" x14ac:dyDescent="0.45">
      <c r="A3" s="22" t="s">
        <v>74</v>
      </c>
    </row>
    <row r="4" spans="1:5" x14ac:dyDescent="0.45">
      <c r="A4" s="17"/>
      <c r="B4" s="17"/>
      <c r="C4" s="17"/>
      <c r="D4" s="17"/>
      <c r="E4" s="17"/>
    </row>
    <row r="5" spans="1:5" ht="30.4" thickBot="1" x14ac:dyDescent="0.5">
      <c r="A5" s="2"/>
      <c r="B5" s="2" t="s">
        <v>113</v>
      </c>
      <c r="C5" s="2" t="s">
        <v>114</v>
      </c>
      <c r="D5" s="2" t="s">
        <v>115</v>
      </c>
      <c r="E5" s="2" t="s">
        <v>116</v>
      </c>
    </row>
    <row r="6" spans="1:5" ht="18" customHeight="1" thickBot="1" x14ac:dyDescent="0.5">
      <c r="A6" s="186" t="s">
        <v>128</v>
      </c>
      <c r="B6" s="191">
        <v>53214.962662419435</v>
      </c>
      <c r="C6" s="191">
        <v>1269636.4523046073</v>
      </c>
      <c r="D6" s="191">
        <f t="shared" ref="D6:D22" si="0">SUM(B6:C6)</f>
        <v>1322851.4149670268</v>
      </c>
      <c r="E6" s="192">
        <f t="shared" ref="E6:E22" si="1">B6/D6</f>
        <v>4.0227467771764724E-2</v>
      </c>
    </row>
    <row r="7" spans="1:5" ht="18" customHeight="1" thickBot="1" x14ac:dyDescent="0.5">
      <c r="A7" s="186" t="s">
        <v>129</v>
      </c>
      <c r="B7" s="191">
        <v>51281.584451308481</v>
      </c>
      <c r="C7" s="191">
        <v>1979282.1111878848</v>
      </c>
      <c r="D7" s="191">
        <f t="shared" si="0"/>
        <v>2030563.6956391933</v>
      </c>
      <c r="E7" s="192">
        <f t="shared" si="1"/>
        <v>2.5254851429403573E-2</v>
      </c>
    </row>
    <row r="8" spans="1:5" ht="18" customHeight="1" thickBot="1" x14ac:dyDescent="0.5">
      <c r="A8" s="186" t="s">
        <v>130</v>
      </c>
      <c r="B8" s="191">
        <v>41531.873915484844</v>
      </c>
      <c r="C8" s="191">
        <v>795310.74078817898</v>
      </c>
      <c r="D8" s="191">
        <f t="shared" si="0"/>
        <v>836842.61470366386</v>
      </c>
      <c r="E8" s="192">
        <f t="shared" si="1"/>
        <v>4.9629253082662125E-2</v>
      </c>
    </row>
    <row r="9" spans="1:5" ht="18" customHeight="1" thickBot="1" x14ac:dyDescent="0.5">
      <c r="A9" s="186" t="s">
        <v>131</v>
      </c>
      <c r="B9" s="191">
        <v>26932.138432347081</v>
      </c>
      <c r="C9" s="191">
        <v>353792.56268433173</v>
      </c>
      <c r="D9" s="191">
        <f t="shared" si="0"/>
        <v>380724.70111667883</v>
      </c>
      <c r="E9" s="192">
        <f t="shared" si="1"/>
        <v>7.0739141309597672E-2</v>
      </c>
    </row>
    <row r="10" spans="1:5" ht="18" customHeight="1" thickBot="1" x14ac:dyDescent="0.5">
      <c r="A10" s="186" t="s">
        <v>132</v>
      </c>
      <c r="B10" s="191">
        <v>20190.108454169269</v>
      </c>
      <c r="C10" s="191">
        <v>484080.42351944378</v>
      </c>
      <c r="D10" s="191">
        <f t="shared" si="0"/>
        <v>504270.53197361308</v>
      </c>
      <c r="E10" s="192">
        <f t="shared" si="1"/>
        <v>4.0038247674614773E-2</v>
      </c>
    </row>
    <row r="11" spans="1:5" ht="18" customHeight="1" thickBot="1" x14ac:dyDescent="0.5">
      <c r="A11" s="186" t="s">
        <v>133</v>
      </c>
      <c r="B11" s="191">
        <v>17497.552290092091</v>
      </c>
      <c r="C11" s="191">
        <v>804419.88837884949</v>
      </c>
      <c r="D11" s="191">
        <f t="shared" si="0"/>
        <v>821917.44066894159</v>
      </c>
      <c r="E11" s="192">
        <f t="shared" si="1"/>
        <v>2.1288698139622388E-2</v>
      </c>
    </row>
    <row r="12" spans="1:5" ht="18" customHeight="1" thickBot="1" x14ac:dyDescent="0.5">
      <c r="A12" s="186" t="s">
        <v>134</v>
      </c>
      <c r="B12" s="191">
        <v>15994.273743853077</v>
      </c>
      <c r="C12" s="191">
        <v>509178.42910826084</v>
      </c>
      <c r="D12" s="191">
        <f t="shared" si="0"/>
        <v>525172.70285211387</v>
      </c>
      <c r="E12" s="192">
        <f t="shared" si="1"/>
        <v>3.0455264824297213E-2</v>
      </c>
    </row>
    <row r="13" spans="1:5" ht="18" customHeight="1" thickBot="1" x14ac:dyDescent="0.5">
      <c r="A13" s="186" t="s">
        <v>135</v>
      </c>
      <c r="B13" s="191">
        <v>13299.193228548258</v>
      </c>
      <c r="C13" s="191">
        <v>565025.37184650893</v>
      </c>
      <c r="D13" s="191">
        <f t="shared" si="0"/>
        <v>578324.56507505721</v>
      </c>
      <c r="E13" s="192">
        <f t="shared" si="1"/>
        <v>2.2996071811029223E-2</v>
      </c>
    </row>
    <row r="14" spans="1:5" ht="18" customHeight="1" thickBot="1" x14ac:dyDescent="0.5">
      <c r="A14" s="186" t="s">
        <v>136</v>
      </c>
      <c r="B14" s="191">
        <v>8239.0982177834903</v>
      </c>
      <c r="C14" s="191">
        <v>413412.17340231407</v>
      </c>
      <c r="D14" s="191">
        <f t="shared" si="0"/>
        <v>421651.27162009757</v>
      </c>
      <c r="E14" s="192">
        <f t="shared" si="1"/>
        <v>1.9540076770376287E-2</v>
      </c>
    </row>
    <row r="15" spans="1:5" ht="18" customHeight="1" thickBot="1" x14ac:dyDescent="0.5">
      <c r="A15" s="186" t="s">
        <v>137</v>
      </c>
      <c r="B15" s="191">
        <v>7389.0617889669629</v>
      </c>
      <c r="C15" s="191">
        <v>105190.20878903635</v>
      </c>
      <c r="D15" s="191">
        <f t="shared" si="0"/>
        <v>112579.27057800331</v>
      </c>
      <c r="E15" s="192">
        <f t="shared" si="1"/>
        <v>6.5634301510661061E-2</v>
      </c>
    </row>
    <row r="16" spans="1:5" ht="18" customHeight="1" thickBot="1" x14ac:dyDescent="0.5">
      <c r="A16" s="186" t="s">
        <v>138</v>
      </c>
      <c r="B16" s="191">
        <v>5566.0055814199122</v>
      </c>
      <c r="C16" s="191">
        <v>260599.6225044131</v>
      </c>
      <c r="D16" s="191">
        <f t="shared" si="0"/>
        <v>266165.62808583298</v>
      </c>
      <c r="E16" s="192">
        <f t="shared" si="1"/>
        <v>2.0911812022643993E-2</v>
      </c>
    </row>
    <row r="17" spans="1:5" ht="18" customHeight="1" thickBot="1" x14ac:dyDescent="0.5">
      <c r="A17" s="186" t="s">
        <v>139</v>
      </c>
      <c r="B17" s="191">
        <v>4790.8678506505348</v>
      </c>
      <c r="C17" s="191">
        <v>307715.99502258981</v>
      </c>
      <c r="D17" s="191">
        <f t="shared" si="0"/>
        <v>312506.86287324032</v>
      </c>
      <c r="E17" s="192">
        <f t="shared" si="1"/>
        <v>1.5330440447299285E-2</v>
      </c>
    </row>
    <row r="18" spans="1:5" ht="18" customHeight="1" thickBot="1" x14ac:dyDescent="0.5">
      <c r="A18" s="186" t="s">
        <v>140</v>
      </c>
      <c r="B18" s="191">
        <v>3350.9548242553383</v>
      </c>
      <c r="C18" s="191">
        <v>135522.66456915558</v>
      </c>
      <c r="D18" s="191">
        <f t="shared" si="0"/>
        <v>138873.61939341092</v>
      </c>
      <c r="E18" s="192">
        <f t="shared" si="1"/>
        <v>2.4129527543762783E-2</v>
      </c>
    </row>
    <row r="19" spans="1:5" ht="18" customHeight="1" thickBot="1" x14ac:dyDescent="0.5">
      <c r="A19" s="186" t="s">
        <v>141</v>
      </c>
      <c r="B19" s="191">
        <v>2601.3883528406363</v>
      </c>
      <c r="C19" s="191">
        <v>161971.69644160048</v>
      </c>
      <c r="D19" s="191">
        <f t="shared" si="0"/>
        <v>164573.08479444112</v>
      </c>
      <c r="E19" s="192">
        <f t="shared" si="1"/>
        <v>1.5806888204653164E-2</v>
      </c>
    </row>
    <row r="20" spans="1:5" ht="18" customHeight="1" thickBot="1" x14ac:dyDescent="0.5">
      <c r="A20" s="186" t="s">
        <v>142</v>
      </c>
      <c r="B20" s="191">
        <v>1274.0077170204688</v>
      </c>
      <c r="C20" s="191">
        <v>65777.528035098818</v>
      </c>
      <c r="D20" s="191">
        <f t="shared" si="0"/>
        <v>67051.535752119293</v>
      </c>
      <c r="E20" s="192">
        <f t="shared" si="1"/>
        <v>1.9000425608897427E-2</v>
      </c>
    </row>
    <row r="21" spans="1:5" ht="18" customHeight="1" thickBot="1" x14ac:dyDescent="0.5">
      <c r="A21" s="186" t="s">
        <v>143</v>
      </c>
      <c r="B21" s="191">
        <v>719.93034211306235</v>
      </c>
      <c r="C21" s="191">
        <v>40590.59216961007</v>
      </c>
      <c r="D21" s="191">
        <f t="shared" si="0"/>
        <v>41310.522511723131</v>
      </c>
      <c r="E21" s="192">
        <f t="shared" si="1"/>
        <v>1.7427287246457847E-2</v>
      </c>
    </row>
    <row r="22" spans="1:5" ht="18" customHeight="1" thickBot="1" x14ac:dyDescent="0.5">
      <c r="A22" s="186" t="s">
        <v>144</v>
      </c>
      <c r="B22" s="191">
        <v>150304.33412038902</v>
      </c>
      <c r="C22" s="191">
        <v>19407053.328344066</v>
      </c>
      <c r="D22" s="191">
        <f t="shared" si="0"/>
        <v>19557357.662464455</v>
      </c>
      <c r="E22" s="192">
        <f t="shared" si="1"/>
        <v>7.6853088599418149E-3</v>
      </c>
    </row>
    <row r="24" spans="1:5" x14ac:dyDescent="0.45">
      <c r="A24" s="182" t="s">
        <v>71</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37820-0420-4A7B-9302-EE4E97E632F0}">
  <dimension ref="A1:E10"/>
  <sheetViews>
    <sheetView workbookViewId="0"/>
  </sheetViews>
  <sheetFormatPr defaultRowHeight="14.25" x14ac:dyDescent="0.45"/>
  <cols>
    <col min="1" max="1" width="28.3984375" customWidth="1"/>
    <col min="2" max="5" width="16.3984375" customWidth="1"/>
  </cols>
  <sheetData>
    <row r="1" spans="1:5" ht="15.4" x14ac:dyDescent="0.45">
      <c r="A1" s="14" t="s">
        <v>145</v>
      </c>
    </row>
    <row r="2" spans="1:5" ht="14.65" thickBot="1" x14ac:dyDescent="0.5"/>
    <row r="3" spans="1:5" ht="20.2" customHeight="1" thickBot="1" x14ac:dyDescent="0.5">
      <c r="A3" s="24"/>
      <c r="B3" s="25" t="s">
        <v>146</v>
      </c>
      <c r="C3" s="25" t="s">
        <v>147</v>
      </c>
      <c r="D3" s="25" t="s">
        <v>148</v>
      </c>
      <c r="E3" s="26" t="s">
        <v>149</v>
      </c>
    </row>
    <row r="4" spans="1:5" ht="20.2" customHeight="1" thickBot="1" x14ac:dyDescent="0.5">
      <c r="A4" s="27" t="s">
        <v>150</v>
      </c>
      <c r="B4" s="28">
        <v>942020</v>
      </c>
      <c r="C4" s="28">
        <v>890180</v>
      </c>
      <c r="D4" s="28">
        <v>756310</v>
      </c>
      <c r="E4" s="29">
        <v>730609</v>
      </c>
    </row>
    <row r="5" spans="1:5" ht="20.2" customHeight="1" thickBot="1" x14ac:dyDescent="0.5">
      <c r="A5" s="215" t="s">
        <v>151</v>
      </c>
      <c r="B5" s="216"/>
      <c r="C5" s="216"/>
      <c r="D5" s="216"/>
      <c r="E5" s="217"/>
    </row>
    <row r="6" spans="1:5" ht="20.2" customHeight="1" thickBot="1" x14ac:dyDescent="0.5">
      <c r="A6" s="27" t="s">
        <v>152</v>
      </c>
      <c r="B6" s="28">
        <v>13490</v>
      </c>
      <c r="C6" s="28">
        <v>15360</v>
      </c>
      <c r="D6" s="28">
        <v>10310</v>
      </c>
      <c r="E6" s="29">
        <v>7736</v>
      </c>
    </row>
    <row r="7" spans="1:5" ht="38.65" customHeight="1" thickBot="1" x14ac:dyDescent="0.5">
      <c r="A7" s="27" t="s">
        <v>153</v>
      </c>
      <c r="B7" s="28">
        <v>4500</v>
      </c>
      <c r="C7" s="28">
        <v>4660</v>
      </c>
      <c r="D7" s="28">
        <v>4430</v>
      </c>
      <c r="E7" s="29">
        <v>2939</v>
      </c>
    </row>
    <row r="8" spans="1:5" ht="20.2" customHeight="1" thickBot="1" x14ac:dyDescent="0.5">
      <c r="A8" s="30" t="s">
        <v>154</v>
      </c>
      <c r="B8" s="31">
        <v>1520</v>
      </c>
      <c r="C8" s="31">
        <v>2310</v>
      </c>
      <c r="D8" s="31">
        <v>1980</v>
      </c>
      <c r="E8" s="32">
        <v>1895</v>
      </c>
    </row>
    <row r="10" spans="1:5" x14ac:dyDescent="0.45">
      <c r="A10" s="13" t="s">
        <v>155</v>
      </c>
    </row>
  </sheetData>
  <mergeCells count="1">
    <mergeCell ref="A5:E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81898-83E0-4F84-836F-7E280FE9D0B0}">
  <dimension ref="A1:G18"/>
  <sheetViews>
    <sheetView workbookViewId="0">
      <selection activeCell="A3" sqref="A3:A4"/>
    </sheetView>
  </sheetViews>
  <sheetFormatPr defaultRowHeight="14.25" x14ac:dyDescent="0.45"/>
  <cols>
    <col min="1" max="1" width="22" customWidth="1"/>
    <col min="2" max="7" width="17.53125" customWidth="1"/>
  </cols>
  <sheetData>
    <row r="1" spans="1:7" ht="15.4" x14ac:dyDescent="0.45">
      <c r="A1" s="14" t="s">
        <v>156</v>
      </c>
    </row>
    <row r="2" spans="1:7" ht="14.65" thickBot="1" x14ac:dyDescent="0.5"/>
    <row r="3" spans="1:7" ht="20.2" customHeight="1" thickBot="1" x14ac:dyDescent="0.5">
      <c r="A3" s="218"/>
      <c r="B3" s="220" t="s">
        <v>147</v>
      </c>
      <c r="C3" s="221"/>
      <c r="D3" s="220" t="s">
        <v>148</v>
      </c>
      <c r="E3" s="221"/>
      <c r="F3" s="220" t="s">
        <v>149</v>
      </c>
      <c r="G3" s="222"/>
    </row>
    <row r="4" spans="1:7" ht="50.65" customHeight="1" x14ac:dyDescent="0.45">
      <c r="A4" s="219"/>
      <c r="B4" s="33" t="s">
        <v>152</v>
      </c>
      <c r="C4" s="34" t="s">
        <v>153</v>
      </c>
      <c r="D4" s="33" t="s">
        <v>152</v>
      </c>
      <c r="E4" s="33" t="s">
        <v>153</v>
      </c>
      <c r="F4" s="33" t="s">
        <v>152</v>
      </c>
      <c r="G4" s="35" t="s">
        <v>153</v>
      </c>
    </row>
    <row r="5" spans="1:7" ht="20.2" customHeight="1" thickBot="1" x14ac:dyDescent="0.5">
      <c r="A5" s="36" t="s">
        <v>67</v>
      </c>
      <c r="B5" s="37">
        <v>15360</v>
      </c>
      <c r="C5" s="37">
        <v>4660</v>
      </c>
      <c r="D5" s="37">
        <v>10310</v>
      </c>
      <c r="E5" s="37">
        <v>4430</v>
      </c>
      <c r="F5" s="37">
        <v>7736</v>
      </c>
      <c r="G5" s="38">
        <v>2939</v>
      </c>
    </row>
    <row r="6" spans="1:7" ht="20.2" customHeight="1" thickBot="1" x14ac:dyDescent="0.5">
      <c r="A6" s="215" t="s">
        <v>157</v>
      </c>
      <c r="B6" s="216"/>
      <c r="C6" s="216"/>
      <c r="D6" s="216"/>
      <c r="E6" s="216"/>
      <c r="F6" s="216"/>
      <c r="G6" s="217"/>
    </row>
    <row r="7" spans="1:7" ht="20.2" customHeight="1" thickBot="1" x14ac:dyDescent="0.5">
      <c r="A7" s="39" t="s">
        <v>158</v>
      </c>
      <c r="B7" s="40">
        <v>9470</v>
      </c>
      <c r="C7" s="40">
        <v>2630</v>
      </c>
      <c r="D7" s="40">
        <v>6480</v>
      </c>
      <c r="E7" s="40">
        <v>2590</v>
      </c>
      <c r="F7" s="40">
        <v>4628</v>
      </c>
      <c r="G7" s="41">
        <v>1655</v>
      </c>
    </row>
    <row r="8" spans="1:7" ht="20.2" customHeight="1" thickBot="1" x14ac:dyDescent="0.5">
      <c r="A8" s="39" t="s">
        <v>159</v>
      </c>
      <c r="B8" s="40">
        <v>5870</v>
      </c>
      <c r="C8" s="40">
        <v>2010</v>
      </c>
      <c r="D8" s="40">
        <v>3810</v>
      </c>
      <c r="E8" s="40">
        <v>1820</v>
      </c>
      <c r="F8" s="40">
        <v>3091</v>
      </c>
      <c r="G8" s="41">
        <v>1274</v>
      </c>
    </row>
    <row r="9" spans="1:7" ht="20.2" customHeight="1" thickBot="1" x14ac:dyDescent="0.5">
      <c r="A9" s="39" t="s">
        <v>160</v>
      </c>
      <c r="B9" s="42">
        <v>10</v>
      </c>
      <c r="C9" s="42">
        <v>10</v>
      </c>
      <c r="D9" s="42">
        <v>20</v>
      </c>
      <c r="E9" s="42">
        <v>10</v>
      </c>
      <c r="F9" s="42">
        <v>10</v>
      </c>
      <c r="G9" s="43">
        <v>5</v>
      </c>
    </row>
    <row r="10" spans="1:7" ht="20.2" customHeight="1" thickBot="1" x14ac:dyDescent="0.5">
      <c r="A10" s="215" t="s">
        <v>161</v>
      </c>
      <c r="B10" s="216"/>
      <c r="C10" s="216"/>
      <c r="D10" s="216"/>
      <c r="E10" s="216"/>
      <c r="F10" s="216"/>
      <c r="G10" s="217"/>
    </row>
    <row r="11" spans="1:7" ht="20.2" customHeight="1" thickBot="1" x14ac:dyDescent="0.5">
      <c r="A11" s="39" t="s">
        <v>162</v>
      </c>
      <c r="B11" s="40">
        <v>10330</v>
      </c>
      <c r="C11" s="40">
        <v>4030</v>
      </c>
      <c r="D11" s="40">
        <v>7300</v>
      </c>
      <c r="E11" s="40">
        <v>3870</v>
      </c>
      <c r="F11" s="40">
        <v>5579</v>
      </c>
      <c r="G11" s="41">
        <v>2574</v>
      </c>
    </row>
    <row r="12" spans="1:7" ht="20.2" customHeight="1" thickBot="1" x14ac:dyDescent="0.5">
      <c r="A12" s="39" t="s">
        <v>163</v>
      </c>
      <c r="B12" s="40">
        <v>3940</v>
      </c>
      <c r="C12" s="42">
        <v>250</v>
      </c>
      <c r="D12" s="40">
        <v>2300</v>
      </c>
      <c r="E12" s="42">
        <v>220</v>
      </c>
      <c r="F12" s="40">
        <v>1455</v>
      </c>
      <c r="G12" s="43">
        <v>133</v>
      </c>
    </row>
    <row r="13" spans="1:7" ht="20.2" customHeight="1" thickBot="1" x14ac:dyDescent="0.5">
      <c r="A13" s="39" t="s">
        <v>164</v>
      </c>
      <c r="B13" s="42">
        <v>240</v>
      </c>
      <c r="C13" s="42">
        <v>110</v>
      </c>
      <c r="D13" s="42">
        <v>170</v>
      </c>
      <c r="E13" s="42">
        <v>110</v>
      </c>
      <c r="F13" s="42">
        <v>161</v>
      </c>
      <c r="G13" s="43">
        <v>99</v>
      </c>
    </row>
    <row r="14" spans="1:7" ht="20.2" customHeight="1" thickBot="1" x14ac:dyDescent="0.5">
      <c r="A14" s="39" t="s">
        <v>165</v>
      </c>
      <c r="B14" s="42">
        <v>600</v>
      </c>
      <c r="C14" s="42">
        <v>160</v>
      </c>
      <c r="D14" s="42">
        <v>360</v>
      </c>
      <c r="E14" s="42">
        <v>120</v>
      </c>
      <c r="F14" s="42">
        <v>391</v>
      </c>
      <c r="G14" s="43">
        <v>82</v>
      </c>
    </row>
    <row r="15" spans="1:7" ht="20.2" customHeight="1" thickBot="1" x14ac:dyDescent="0.5">
      <c r="A15" s="39" t="s">
        <v>166</v>
      </c>
      <c r="B15" s="42">
        <v>20</v>
      </c>
      <c r="C15" s="42">
        <v>10</v>
      </c>
      <c r="D15" s="42">
        <v>20</v>
      </c>
      <c r="E15" s="42">
        <v>10</v>
      </c>
      <c r="F15" s="42">
        <v>12</v>
      </c>
      <c r="G15" s="43">
        <v>3</v>
      </c>
    </row>
    <row r="16" spans="1:7" ht="20.2" customHeight="1" thickBot="1" x14ac:dyDescent="0.5">
      <c r="A16" s="39" t="s">
        <v>167</v>
      </c>
      <c r="B16" s="42">
        <v>220</v>
      </c>
      <c r="C16" s="42">
        <v>100</v>
      </c>
      <c r="D16" s="42">
        <v>170</v>
      </c>
      <c r="E16" s="42">
        <v>90</v>
      </c>
      <c r="F16" s="42">
        <v>135</v>
      </c>
      <c r="G16" s="43">
        <v>48</v>
      </c>
    </row>
    <row r="18" spans="1:1" x14ac:dyDescent="0.45">
      <c r="A18" s="20" t="s">
        <v>155</v>
      </c>
    </row>
  </sheetData>
  <mergeCells count="6">
    <mergeCell ref="A10:G10"/>
    <mergeCell ref="A3:A4"/>
    <mergeCell ref="B3:C3"/>
    <mergeCell ref="D3:E3"/>
    <mergeCell ref="F3:G3"/>
    <mergeCell ref="A6:G6"/>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4E7FB-309D-4A8E-A05E-F92FAA8EC350}">
  <dimension ref="A1:D20"/>
  <sheetViews>
    <sheetView workbookViewId="0">
      <selection activeCell="A5" sqref="A5"/>
    </sheetView>
  </sheetViews>
  <sheetFormatPr defaultRowHeight="14.25" x14ac:dyDescent="0.45"/>
  <cols>
    <col min="1" max="3" width="15" customWidth="1"/>
    <col min="4" max="4" width="24" customWidth="1"/>
  </cols>
  <sheetData>
    <row r="1" spans="1:4" ht="15.4" x14ac:dyDescent="0.45">
      <c r="A1" s="14" t="s">
        <v>168</v>
      </c>
    </row>
    <row r="3" spans="1:4" x14ac:dyDescent="0.45">
      <c r="A3" s="22" t="s">
        <v>74</v>
      </c>
    </row>
    <row r="4" spans="1:4" x14ac:dyDescent="0.45">
      <c r="A4" s="16"/>
      <c r="B4" s="16"/>
      <c r="C4" s="16"/>
    </row>
    <row r="5" spans="1:4" ht="30.4" thickBot="1" x14ac:dyDescent="0.5">
      <c r="A5" s="2" t="s">
        <v>169</v>
      </c>
      <c r="B5" s="2" t="s">
        <v>170</v>
      </c>
      <c r="C5" s="2" t="s">
        <v>171</v>
      </c>
      <c r="D5" s="2" t="s">
        <v>172</v>
      </c>
    </row>
    <row r="6" spans="1:4" ht="20.350000000000001" customHeight="1" thickBot="1" x14ac:dyDescent="0.5">
      <c r="A6" s="193" t="s">
        <v>173</v>
      </c>
      <c r="B6" s="194">
        <v>4390023</v>
      </c>
      <c r="C6" s="195" t="s">
        <v>69</v>
      </c>
      <c r="D6" s="196">
        <v>4390023</v>
      </c>
    </row>
    <row r="7" spans="1:4" ht="20.350000000000001" customHeight="1" thickBot="1" x14ac:dyDescent="0.5">
      <c r="A7" s="193" t="s">
        <v>174</v>
      </c>
      <c r="B7" s="194">
        <v>3818396</v>
      </c>
      <c r="C7" s="195" t="s">
        <v>69</v>
      </c>
      <c r="D7" s="196">
        <v>3818396</v>
      </c>
    </row>
    <row r="8" spans="1:4" ht="20.350000000000001" customHeight="1" thickBot="1" x14ac:dyDescent="0.5">
      <c r="A8" s="193" t="s">
        <v>175</v>
      </c>
      <c r="B8" s="194">
        <v>3582685</v>
      </c>
      <c r="C8" s="195" t="s">
        <v>69</v>
      </c>
      <c r="D8" s="196">
        <v>3582685</v>
      </c>
    </row>
    <row r="9" spans="1:4" ht="20.350000000000001" customHeight="1" thickBot="1" x14ac:dyDescent="0.5">
      <c r="A9" s="193" t="s">
        <v>176</v>
      </c>
      <c r="B9" s="194">
        <v>3974008</v>
      </c>
      <c r="C9" s="195" t="s">
        <v>69</v>
      </c>
      <c r="D9" s="196">
        <v>3974008</v>
      </c>
    </row>
    <row r="10" spans="1:4" ht="20.350000000000001" customHeight="1" thickBot="1" x14ac:dyDescent="0.5">
      <c r="A10" s="193" t="s">
        <v>177</v>
      </c>
      <c r="B10" s="197">
        <v>4645547</v>
      </c>
      <c r="C10" s="195" t="s">
        <v>69</v>
      </c>
      <c r="D10" s="198">
        <v>4645547</v>
      </c>
    </row>
    <row r="11" spans="1:4" ht="20.350000000000001" customHeight="1" thickBot="1" x14ac:dyDescent="0.5">
      <c r="A11" s="193" t="s">
        <v>178</v>
      </c>
      <c r="B11" s="197">
        <v>3291529</v>
      </c>
      <c r="C11" s="195" t="s">
        <v>69</v>
      </c>
      <c r="D11" s="198">
        <v>3291529</v>
      </c>
    </row>
    <row r="12" spans="1:4" ht="20.350000000000001" customHeight="1" thickBot="1" x14ac:dyDescent="0.5">
      <c r="A12" s="193" t="s">
        <v>146</v>
      </c>
      <c r="B12" s="197">
        <v>10281396</v>
      </c>
      <c r="C12" s="195" t="s">
        <v>69</v>
      </c>
      <c r="D12" s="198">
        <v>10281396</v>
      </c>
    </row>
    <row r="13" spans="1:4" ht="20.350000000000001" customHeight="1" thickBot="1" x14ac:dyDescent="0.5">
      <c r="A13" s="193" t="s">
        <v>147</v>
      </c>
      <c r="B13" s="197">
        <v>10918047</v>
      </c>
      <c r="C13" s="195" t="s">
        <v>69</v>
      </c>
      <c r="D13" s="198">
        <v>10918047</v>
      </c>
    </row>
    <row r="14" spans="1:4" ht="20.350000000000001" customHeight="1" thickBot="1" x14ac:dyDescent="0.5">
      <c r="A14" s="193" t="s">
        <v>148</v>
      </c>
      <c r="B14" s="197">
        <v>15615609</v>
      </c>
      <c r="C14" s="195" t="s">
        <v>69</v>
      </c>
      <c r="D14" s="198">
        <v>15615609</v>
      </c>
    </row>
    <row r="15" spans="1:4" ht="20.350000000000001" customHeight="1" thickBot="1" x14ac:dyDescent="0.5">
      <c r="A15" s="193" t="s">
        <v>149</v>
      </c>
      <c r="B15" s="197">
        <v>18372007</v>
      </c>
      <c r="C15" s="200">
        <v>6075912</v>
      </c>
      <c r="D15" s="199">
        <f>SUM(B15:C15)</f>
        <v>24447919</v>
      </c>
    </row>
    <row r="16" spans="1:4" x14ac:dyDescent="0.45">
      <c r="A16" s="16"/>
      <c r="B16" s="44"/>
      <c r="C16" s="16"/>
    </row>
    <row r="17" spans="1:3" x14ac:dyDescent="0.45">
      <c r="A17" s="181" t="s">
        <v>179</v>
      </c>
      <c r="B17" s="44"/>
      <c r="C17" s="16"/>
    </row>
    <row r="18" spans="1:3" x14ac:dyDescent="0.45">
      <c r="B18" s="45"/>
    </row>
    <row r="19" spans="1:3" x14ac:dyDescent="0.45">
      <c r="B19" s="45"/>
    </row>
    <row r="20" spans="1:3" x14ac:dyDescent="0.45">
      <c r="B20" s="45"/>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7256-197E-4255-9B05-B6F2CF9B533E}">
  <dimension ref="A1:D18"/>
  <sheetViews>
    <sheetView workbookViewId="0">
      <selection activeCell="A3" sqref="A3"/>
    </sheetView>
  </sheetViews>
  <sheetFormatPr defaultRowHeight="14.25" x14ac:dyDescent="0.45"/>
  <cols>
    <col min="1" max="1" width="25.9296875" customWidth="1"/>
    <col min="2" max="4" width="18.86328125" customWidth="1"/>
  </cols>
  <sheetData>
    <row r="1" spans="1:4" ht="15.4" x14ac:dyDescent="0.45">
      <c r="A1" s="14" t="s">
        <v>180</v>
      </c>
    </row>
    <row r="2" spans="1:4" ht="14.65" thickBot="1" x14ac:dyDescent="0.5"/>
    <row r="3" spans="1:4" ht="31.15" customHeight="1" thickBot="1" x14ac:dyDescent="0.5">
      <c r="A3" s="46" t="s">
        <v>181</v>
      </c>
      <c r="B3" s="47" t="s">
        <v>182</v>
      </c>
      <c r="C3" s="47" t="s">
        <v>170</v>
      </c>
      <c r="D3" s="48" t="s">
        <v>183</v>
      </c>
    </row>
    <row r="4" spans="1:4" ht="18.399999999999999" customHeight="1" thickBot="1" x14ac:dyDescent="0.5">
      <c r="A4" s="49" t="s">
        <v>184</v>
      </c>
      <c r="B4" s="10">
        <v>180</v>
      </c>
      <c r="C4" s="50">
        <v>7911</v>
      </c>
      <c r="D4" s="51">
        <v>383</v>
      </c>
    </row>
    <row r="5" spans="1:4" ht="18.399999999999999" customHeight="1" thickBot="1" x14ac:dyDescent="0.5">
      <c r="A5" s="49" t="s">
        <v>185</v>
      </c>
      <c r="B5" s="10">
        <v>302</v>
      </c>
      <c r="C5" s="50">
        <v>83947</v>
      </c>
      <c r="D5" s="52">
        <v>1423</v>
      </c>
    </row>
    <row r="6" spans="1:4" ht="18.399999999999999" customHeight="1" thickBot="1" x14ac:dyDescent="0.5">
      <c r="A6" s="49" t="s">
        <v>186</v>
      </c>
      <c r="B6" s="10">
        <v>166</v>
      </c>
      <c r="C6" s="50">
        <v>118773</v>
      </c>
      <c r="D6" s="52">
        <v>1670</v>
      </c>
    </row>
    <row r="7" spans="1:4" ht="18.399999999999999" customHeight="1" thickBot="1" x14ac:dyDescent="0.5">
      <c r="A7" s="49" t="s">
        <v>187</v>
      </c>
      <c r="B7" s="10">
        <v>384</v>
      </c>
      <c r="C7" s="50">
        <v>893120</v>
      </c>
      <c r="D7" s="52">
        <v>8365</v>
      </c>
    </row>
    <row r="8" spans="1:4" ht="18.399999999999999" customHeight="1" thickBot="1" x14ac:dyDescent="0.5">
      <c r="A8" s="49" t="s">
        <v>188</v>
      </c>
      <c r="B8" s="10">
        <v>124</v>
      </c>
      <c r="C8" s="50">
        <v>921590</v>
      </c>
      <c r="D8" s="52">
        <v>6693</v>
      </c>
    </row>
    <row r="9" spans="1:4" ht="18.399999999999999" customHeight="1" thickBot="1" x14ac:dyDescent="0.5">
      <c r="A9" s="49" t="s">
        <v>189</v>
      </c>
      <c r="B9" s="10">
        <v>83</v>
      </c>
      <c r="C9" s="50">
        <v>1172741</v>
      </c>
      <c r="D9" s="52">
        <v>8174</v>
      </c>
    </row>
    <row r="10" spans="1:4" ht="18.399999999999999" customHeight="1" thickBot="1" x14ac:dyDescent="0.5">
      <c r="A10" s="49" t="s">
        <v>190</v>
      </c>
      <c r="B10" s="10">
        <v>72</v>
      </c>
      <c r="C10" s="50">
        <v>2214044</v>
      </c>
      <c r="D10" s="52">
        <v>16042</v>
      </c>
    </row>
    <row r="11" spans="1:4" ht="18.399999999999999" customHeight="1" thickBot="1" x14ac:dyDescent="0.5">
      <c r="A11" s="49" t="s">
        <v>191</v>
      </c>
      <c r="B11" s="10">
        <v>23</v>
      </c>
      <c r="C11" s="50">
        <v>1649779</v>
      </c>
      <c r="D11" s="52">
        <v>15186</v>
      </c>
    </row>
    <row r="12" spans="1:4" ht="18.399999999999999" customHeight="1" thickBot="1" x14ac:dyDescent="0.5">
      <c r="A12" s="49" t="s">
        <v>192</v>
      </c>
      <c r="B12" s="10">
        <v>34</v>
      </c>
      <c r="C12" s="50">
        <v>17386014</v>
      </c>
      <c r="D12" s="52">
        <v>163645</v>
      </c>
    </row>
    <row r="13" spans="1:4" ht="18.399999999999999" customHeight="1" thickBot="1" x14ac:dyDescent="0.5">
      <c r="A13" s="6" t="s">
        <v>193</v>
      </c>
      <c r="B13" s="53">
        <v>13682</v>
      </c>
      <c r="C13" s="54">
        <v>24447919</v>
      </c>
      <c r="D13" s="55">
        <v>221581</v>
      </c>
    </row>
    <row r="15" spans="1:4" x14ac:dyDescent="0.45">
      <c r="A15" s="13" t="s">
        <v>179</v>
      </c>
    </row>
    <row r="16" spans="1:4" x14ac:dyDescent="0.45">
      <c r="A16" s="13" t="s">
        <v>194</v>
      </c>
    </row>
    <row r="17" spans="1:1" x14ac:dyDescent="0.45">
      <c r="A17" s="13" t="s">
        <v>195</v>
      </c>
    </row>
    <row r="18" spans="1:1" x14ac:dyDescent="0.45">
      <c r="A18" s="13" t="s">
        <v>196</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Cover</vt:lpstr>
      <vt:lpstr>Table 3.1</vt:lpstr>
      <vt:lpstr>Figure 3.1</vt:lpstr>
      <vt:lpstr>Figure 3.2</vt:lpstr>
      <vt:lpstr>Figure 3.3</vt:lpstr>
      <vt:lpstr>Table 6.1</vt:lpstr>
      <vt:lpstr>Table 6.2</vt:lpstr>
      <vt:lpstr>Figure 7.1</vt:lpstr>
      <vt:lpstr>Table 7.1</vt:lpstr>
      <vt:lpstr>Figure 7.2</vt:lpstr>
      <vt:lpstr>Table 7.2</vt:lpstr>
      <vt:lpstr>Table 7.3</vt:lpstr>
      <vt:lpstr>Figure 7.3</vt:lpstr>
      <vt:lpstr>Figure 7.4</vt:lpstr>
      <vt:lpstr>Table 7.4</vt:lpstr>
      <vt:lpstr>Table 7.5</vt:lpstr>
      <vt:lpstr>Table 7.6</vt:lpstr>
      <vt:lpstr>Table 8.1</vt:lpstr>
      <vt:lpstr>Supplementary Table 1</vt:lpstr>
      <vt:lpstr>Supplementary Table 2</vt:lpstr>
      <vt:lpstr>Supplementary Table 3</vt:lpstr>
      <vt:lpstr>Supplementary Table 4</vt:lpstr>
      <vt:lpstr>'Supplementary Table 4'!_ftn1</vt:lpstr>
      <vt:lpstr>'Supplementary Table 4'!_ftnref1</vt:lpstr>
      <vt:lpstr>'Table 7.4'!_Ref11148575</vt:lpstr>
      <vt:lpstr>'Table 7.6'!_Ref11920851</vt:lpstr>
      <vt:lpstr>'Table 8.1'!_Ref13150978</vt:lpstr>
      <vt:lpstr>'Table 3.1'!_Ref522018806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2020-02-19T09:08:57Z</dcterms:created>
  <dcterms:modified xsi:type="dcterms:W3CDTF">2020-02-19T09:09:03Z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2020-02-19T09:09:03Z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278d00e0-b36d-4787-9d8f-0000b103a39e</vt:lpwstr>
  </property>
  <property fmtid="{D5CDD505-2E9C-101B-9397-08002B2CF9AE}" pid="8" name="MSIP_Label_ba62f585-b40f-4ab9-bafe-39150f03d124_ContentBits">
    <vt:lpwstr>0</vt:lpwstr>
  </property>
</Properties>
</file>