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mhclg-my.sharepoint.com/personal/alison_laggan_communities_gov_uk/Documents/Desktop/"/>
    </mc:Choice>
  </mc:AlternateContent>
  <xr:revisionPtr revIDLastSave="0" documentId="8_{F7C14EF1-2438-4E16-93B1-CBEC8BF9A9D6}" xr6:coauthVersionLast="36" xr6:coauthVersionMax="36" xr10:uidLastSave="{00000000-0000-0000-0000-000000000000}"/>
  <bookViews>
    <workbookView xWindow="0" yWindow="0" windowWidth="38400" windowHeight="18870" firstSheet="1" xr2:uid="{00000000-000D-0000-FFFF-FFFF00000000}"/>
  </bookViews>
  <sheets>
    <sheet name="Introduction" sheetId="8" r:id="rId1"/>
    <sheet name="LogicModel" sheetId="4" r:id="rId2"/>
    <sheet name="TextValues" sheetId="2" r:id="rId3"/>
    <sheet name="OutcomeActuals-Businesses" sheetId="9" state="hidden" r:id="rId4"/>
    <sheet name="OutcomeActuals-Project" sheetId="11" state="hidden" r:id="rId5"/>
    <sheet name="Reference" sheetId="7" state="hidden" r:id="rId6"/>
  </sheets>
  <definedNames>
    <definedName name="ActivitiesEntry">LogicModel!$M$22</definedName>
    <definedName name="ContextDisplay">LogicModel!$A$8</definedName>
    <definedName name="ContextEntry">TextValues!$B$5</definedName>
    <definedName name="ImpactsEntry">LogicModel!$A$22</definedName>
    <definedName name="InputsEntry">LogicModel!$M$8</definedName>
    <definedName name="MarketFailureDisplay">LogicModel!$C$8</definedName>
    <definedName name="MarketFailureEntry">TextValues!$B$6</definedName>
    <definedName name="OutcomesEntry">LogicModel!$C$22</definedName>
    <definedName name="OutputsEntry">LogicModel!$J$22</definedName>
    <definedName name="_xlnm.Print_Titles" localSheetId="2">TextValues!$4:$4</definedName>
    <definedName name="ProjectObjectivesDisplay">LogicModel!$G$8</definedName>
    <definedName name="ProjectObjectivesEntry">TextValues!$B$7</definedName>
    <definedName name="RationaleDisplay">LogicModel!$J$8</definedName>
    <definedName name="RationaleEntry">TextValues!$B$8</definedName>
    <definedName name="refOutcomeID">Outcomes[ID]</definedName>
    <definedName name="refOutcomeLevel">OutcomeLevel[OutcomeLevel]</definedName>
    <definedName name="txtRational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5" i="2"/>
  <c r="D7" i="2"/>
  <c r="D8" i="2"/>
  <c r="A2" i="11"/>
  <c r="A2" i="9"/>
  <c r="J8" i="4"/>
  <c r="G8" i="4"/>
  <c r="C8" i="4"/>
  <c r="A8" i="4"/>
  <c r="C26" i="4"/>
  <c r="C25" i="4"/>
  <c r="C24" i="4"/>
  <c r="C23" i="4"/>
  <c r="C22" i="4"/>
  <c r="C2" i="11"/>
  <c r="C2" i="9"/>
</calcChain>
</file>

<file path=xl/sharedStrings.xml><?xml version="1.0" encoding="utf-8"?>
<sst xmlns="http://schemas.openxmlformats.org/spreadsheetml/2006/main" count="70" uniqueCount="47">
  <si>
    <t>ERDF Summative Assessment Logic Model</t>
  </si>
  <si>
    <t>ESIF-Form-011</t>
  </si>
  <si>
    <t>Version 3 April 2019</t>
  </si>
  <si>
    <t>Project</t>
  </si>
  <si>
    <t>Project Name:</t>
  </si>
  <si>
    <t>Project Reference:</t>
  </si>
  <si>
    <t>Click on the arrows to navigate around the model.  Tables can be edited directly in the model. To edit free text, click Edit under each title</t>
  </si>
  <si>
    <t>Context</t>
  </si>
  <si>
    <t>Market Failure Assessment</t>
  </si>
  <si>
    <t>Project Objectives</t>
  </si>
  <si>
    <t>Rationale</t>
  </si>
  <si>
    <t>Inputs</t>
  </si>
  <si>
    <t>Edit</t>
  </si>
  <si>
    <t>What</t>
  </si>
  <si>
    <t>Value</t>
  </si>
  <si>
    <t>Intended Impacts</t>
  </si>
  <si>
    <t>Outcomes</t>
  </si>
  <si>
    <t>Outputs</t>
  </si>
  <si>
    <t>Activities</t>
  </si>
  <si>
    <t>ID</t>
  </si>
  <si>
    <t>Intended Outcome</t>
  </si>
  <si>
    <t>How is it Measured?</t>
  </si>
  <si>
    <t>Level</t>
  </si>
  <si>
    <t>Baseline</t>
  </si>
  <si>
    <t>Actual</t>
  </si>
  <si>
    <t>Increased GVA</t>
  </si>
  <si>
    <t>Logic Model Text Values</t>
  </si>
  <si>
    <t>Values are stored in this table to facilitate later import into the IT system.  Once you have recorded your value, use the link to see the text within the logic model</t>
  </si>
  <si>
    <t>Name</t>
  </si>
  <si>
    <t>Return</t>
  </si>
  <si>
    <t>Character Length</t>
  </si>
  <si>
    <t>Add Text</t>
  </si>
  <si>
    <t>Return to Logic Model</t>
  </si>
  <si>
    <t>MarketFailure</t>
  </si>
  <si>
    <t>ProjectObjectives</t>
  </si>
  <si>
    <t>Outcome ID</t>
  </si>
  <si>
    <t>Outcome</t>
  </si>
  <si>
    <t>Beneficiary Reference</t>
  </si>
  <si>
    <t>Business Name</t>
  </si>
  <si>
    <t>Company Number</t>
  </si>
  <si>
    <t>VAT Registration Number</t>
  </si>
  <si>
    <t>Date First Engaged</t>
  </si>
  <si>
    <t>Still Active in Project</t>
  </si>
  <si>
    <t>Y</t>
  </si>
  <si>
    <t>Description</t>
  </si>
  <si>
    <t>OutcomeLevel</t>
  </si>
  <si>
    <t>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</si>
</sst>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2"/>
      <color theme="1"/>
      <name val="Arial"/>
      <family val="2"/>
    </font>
    <font>
      <u/>
      <sz val="12"/>
      <color theme="10"/>
      <name val="Arial"/>
      <family val="2"/>
    </font>
    <font>
      <sz val="12"/>
      <color theme="1"/>
      <name val="Arial"/>
      <family val="2"/>
    </font>
    <font>
      <b/>
      <sz val="12"/>
      <color theme="0"/>
      <name val="Arial"/>
      <family val="2"/>
    </font>
    <font>
      <b/>
      <sz val="12"/>
      <color theme="1"/>
      <name val="Arial"/>
      <family val="2"/>
    </font>
    <font>
      <sz val="10"/>
      <color theme="1"/>
      <name val="Arial"/>
      <family val="2"/>
    </font>
    <font>
      <b/>
      <sz val="10"/>
      <color theme="0"/>
      <name val="Arial"/>
      <family val="2"/>
    </font>
    <font>
      <sz val="12"/>
      <color theme="1" tint="0.499984740745262"/>
      <name val="Arial"/>
      <family val="2"/>
    </font>
    <font>
      <u/>
      <sz val="12"/>
      <color theme="0"/>
      <name val="Arial"/>
      <family val="2"/>
    </font>
  </fonts>
  <fills count="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0"/>
        <bgColor indexed="64"/>
      </patternFill>
    </fill>
  </fills>
  <borders count="20">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7558519241921"/>
      </left>
      <right/>
      <top style="thin">
        <color theme="4" tint="0.39997558519241921"/>
      </top>
      <bottom style="thin">
        <color theme="4" tint="0.39994506668294322"/>
      </bottom>
      <diagonal/>
    </border>
    <border>
      <left/>
      <right/>
      <top style="thin">
        <color theme="4" tint="0.39997558519241921"/>
      </top>
      <bottom style="thin">
        <color theme="4" tint="0.39994506668294322"/>
      </bottom>
      <diagonal/>
    </border>
    <border>
      <left style="thin">
        <color theme="4" tint="0.39991454817346722"/>
      </left>
      <right/>
      <top style="thin">
        <color theme="4" tint="0.39994506668294322"/>
      </top>
      <bottom style="thin">
        <color theme="4" tint="0.39994506668294322"/>
      </bottom>
      <diagonal/>
    </border>
  </borders>
  <cellStyleXfs count="3">
    <xf numFmtId="0" fontId="0" fillId="0" borderId="0"/>
    <xf numFmtId="0" fontId="1" fillId="0" borderId="0" applyNumberFormat="0" applyFill="0" applyBorder="0" applyAlignment="0" applyProtection="0"/>
    <xf numFmtId="43" fontId="2" fillId="0" borderId="0" applyFont="0" applyFill="0" applyBorder="0" applyAlignment="0" applyProtection="0"/>
  </cellStyleXfs>
  <cellXfs count="50">
    <xf numFmtId="0" fontId="0" fillId="0" borderId="0" xfId="0"/>
    <xf numFmtId="0" fontId="0" fillId="0" borderId="0" xfId="0"/>
    <xf numFmtId="49" fontId="1" fillId="0" borderId="0" xfId="1" applyNumberFormat="1" applyAlignment="1">
      <alignment wrapText="1"/>
    </xf>
    <xf numFmtId="0" fontId="0" fillId="3" borderId="1" xfId="0" applyFont="1" applyFill="1" applyBorder="1"/>
    <xf numFmtId="0" fontId="5" fillId="0" borderId="0" xfId="0" applyFont="1"/>
    <xf numFmtId="0" fontId="5" fillId="0" borderId="0" xfId="0" applyFont="1" applyAlignment="1">
      <alignment wrapText="1"/>
    </xf>
    <xf numFmtId="0" fontId="4" fillId="0" borderId="0" xfId="0" applyFont="1"/>
    <xf numFmtId="0" fontId="0" fillId="0" borderId="0" xfId="0" applyAlignment="1">
      <alignment wrapText="1"/>
    </xf>
    <xf numFmtId="0" fontId="1" fillId="0" borderId="0" xfId="1"/>
    <xf numFmtId="49" fontId="5" fillId="0" borderId="0" xfId="0" applyNumberFormat="1" applyFont="1" applyAlignment="1">
      <alignment wrapText="1"/>
    </xf>
    <xf numFmtId="0" fontId="7" fillId="0" borderId="0" xfId="0" applyFont="1"/>
    <xf numFmtId="0" fontId="4" fillId="0" borderId="0" xfId="0" applyFont="1" applyAlignment="1" applyProtection="1">
      <alignment vertical="top"/>
      <protection hidden="1"/>
    </xf>
    <xf numFmtId="0" fontId="0" fillId="0" borderId="0" xfId="0" applyAlignment="1" applyProtection="1">
      <alignmen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xf numFmtId="0" fontId="5" fillId="0" borderId="0" xfId="0" applyFont="1" applyAlignment="1" applyProtection="1">
      <alignment vertical="top" wrapText="1"/>
      <protection locked="0" hidden="1"/>
    </xf>
    <xf numFmtId="0" fontId="0" fillId="0" borderId="0" xfId="0" applyAlignment="1" applyProtection="1">
      <alignment vertical="top" wrapText="1"/>
      <protection locked="0" hidden="1"/>
    </xf>
    <xf numFmtId="0" fontId="8" fillId="2" borderId="2" xfId="1" applyFont="1" applyFill="1" applyBorder="1" applyAlignment="1" applyProtection="1">
      <alignment horizontal="left" vertical="top"/>
      <protection hidden="1"/>
    </xf>
    <xf numFmtId="49" fontId="5" fillId="0" borderId="0" xfId="0" applyNumberFormat="1" applyFont="1" applyAlignment="1" applyProtection="1">
      <alignment wrapText="1"/>
      <protection locked="0"/>
    </xf>
    <xf numFmtId="0" fontId="5" fillId="0" borderId="0" xfId="0" applyFont="1" applyAlignment="1" applyProtection="1">
      <alignment wrapText="1"/>
      <protection locked="0"/>
    </xf>
    <xf numFmtId="0" fontId="0" fillId="4" borderId="0" xfId="0" applyFill="1"/>
    <xf numFmtId="0" fontId="0" fillId="4" borderId="1" xfId="0" applyFont="1" applyFill="1" applyBorder="1"/>
    <xf numFmtId="0" fontId="3" fillId="2" borderId="1" xfId="0" applyFont="1" applyFill="1" applyBorder="1" applyAlignment="1">
      <alignment wrapText="1"/>
    </xf>
    <xf numFmtId="14" fontId="0" fillId="0" borderId="0" xfId="0" applyNumberFormat="1"/>
    <xf numFmtId="164" fontId="0" fillId="0" borderId="0" xfId="2" applyNumberFormat="1" applyFont="1"/>
    <xf numFmtId="164" fontId="0" fillId="3" borderId="1" xfId="2" applyNumberFormat="1" applyFont="1" applyFill="1" applyBorder="1"/>
    <xf numFmtId="0" fontId="3" fillId="2" borderId="0" xfId="0" applyFont="1" applyFill="1" applyBorder="1" applyAlignment="1">
      <alignment wrapText="1"/>
    </xf>
    <xf numFmtId="0" fontId="0" fillId="5" borderId="0" xfId="0" applyFill="1"/>
    <xf numFmtId="0" fontId="4" fillId="0" borderId="14" xfId="0" applyFont="1" applyBorder="1" applyAlignment="1" applyProtection="1">
      <alignment vertical="center"/>
      <protection locked="0" hidden="1"/>
    </xf>
    <xf numFmtId="0" fontId="6" fillId="2" borderId="17" xfId="0" applyFont="1" applyFill="1" applyBorder="1" applyAlignment="1" applyProtection="1">
      <alignment vertical="top"/>
      <protection hidden="1"/>
    </xf>
    <xf numFmtId="0" fontId="6" fillId="2" borderId="18" xfId="0" applyFont="1" applyFill="1" applyBorder="1" applyAlignment="1" applyProtection="1">
      <alignment vertical="top"/>
      <protection hidden="1"/>
    </xf>
    <xf numFmtId="0" fontId="8" fillId="2" borderId="17" xfId="1" applyFont="1" applyFill="1" applyBorder="1" applyAlignment="1" applyProtection="1">
      <alignment horizontal="left" vertical="top"/>
      <protection hidden="1"/>
    </xf>
    <xf numFmtId="0" fontId="8" fillId="2" borderId="18" xfId="1" applyFont="1" applyFill="1" applyBorder="1" applyAlignment="1" applyProtection="1">
      <alignment horizontal="left" vertical="top"/>
      <protection hidden="1"/>
    </xf>
    <xf numFmtId="0" fontId="5" fillId="0" borderId="3" xfId="0" applyFont="1" applyBorder="1" applyAlignment="1" applyProtection="1">
      <alignment vertical="top" wrapText="1"/>
      <protection hidden="1"/>
    </xf>
    <xf numFmtId="0" fontId="5" fillId="0" borderId="4" xfId="0" applyFont="1" applyBorder="1" applyAlignment="1" applyProtection="1">
      <alignment vertical="top" wrapText="1"/>
      <protection hidden="1"/>
    </xf>
    <xf numFmtId="0" fontId="5" fillId="0" borderId="5"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5" fillId="0" borderId="9"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11" xfId="0" applyFont="1" applyBorder="1" applyAlignment="1" applyProtection="1">
      <alignment vertical="top" wrapText="1"/>
      <protection hidden="1"/>
    </xf>
    <xf numFmtId="0" fontId="5" fillId="0" borderId="13"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2"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4" fillId="0" borderId="19" xfId="0" applyFont="1" applyBorder="1" applyAlignment="1" applyProtection="1">
      <alignment horizontal="center" vertical="center"/>
      <protection locked="0" hidden="1"/>
    </xf>
    <xf numFmtId="0" fontId="4" fillId="0" borderId="15" xfId="0" applyFont="1" applyBorder="1" applyAlignment="1" applyProtection="1">
      <alignment horizontal="center" vertical="center"/>
      <protection locked="0" hidden="1"/>
    </xf>
    <xf numFmtId="0" fontId="4" fillId="0" borderId="16" xfId="0" applyFont="1" applyBorder="1" applyAlignment="1" applyProtection="1">
      <alignment horizontal="center" vertical="center"/>
      <protection locked="0" hidden="1"/>
    </xf>
  </cellXfs>
  <cellStyles count="3">
    <cellStyle name="Comma" xfId="2" builtinId="3"/>
    <cellStyle name="Hyperlink" xfId="1" builtinId="8"/>
    <cellStyle name="Normal" xfId="0" builtinId="0"/>
  </cellStyles>
  <dxfs count="39">
    <dxf>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64" formatCode="_-* #,##0_-;\-* #,##0_-;_-* &quot;-&quot;??_-;_-@_-"/>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Arial"/>
        <scheme val="none"/>
      </font>
      <fill>
        <patternFill patternType="solid">
          <fgColor indexed="64"/>
          <bgColor theme="0" tint="-0.34998626667073579"/>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i val="0"/>
        <strike val="0"/>
        <condense val="0"/>
        <extend val="0"/>
        <outline val="0"/>
        <shadow val="0"/>
        <u val="none"/>
        <vertAlign val="baseline"/>
        <sz val="12"/>
        <color theme="0"/>
        <name val="Arial"/>
        <scheme val="none"/>
      </font>
      <fill>
        <patternFill patternType="solid">
          <fgColor theme="4"/>
          <bgColor theme="4"/>
        </patternFill>
      </fill>
      <alignment horizontal="general" vertical="bottom" textRotation="0" wrapText="1" indent="0" justifyLastLine="0" shrinkToFit="0" readingOrder="0"/>
    </dxf>
    <dxf>
      <numFmt numFmtId="19" formatCode="dd/mm/yyyy"/>
    </dxf>
    <dxf>
      <numFmt numFmtId="164" formatCode="_-* #,##0_-;\-* #,##0_-;_-* &quot;-&quot;??_-;_-@_-"/>
    </dxf>
    <dxf>
      <fill>
        <patternFill patternType="solid">
          <fgColor indexed="64"/>
          <bgColor theme="0" tint="-0.34998626667073579"/>
        </patternFill>
      </fill>
    </dxf>
    <dxf>
      <alignment horizontal="general" vertical="bottom" textRotation="0" wrapText="1" indent="0" justifyLastLine="0" shrinkToFit="0" readingOrder="0"/>
    </dxf>
    <dxf>
      <font>
        <strike val="0"/>
        <outline val="0"/>
        <shadow val="0"/>
        <vertAlign val="baseline"/>
        <sz val="10"/>
        <name val="Arial"/>
        <scheme val="none"/>
      </font>
      <numFmt numFmtId="0" formatCode="General"/>
    </dxf>
    <dxf>
      <font>
        <strike val="0"/>
        <outline val="0"/>
        <shadow val="0"/>
        <vertAlign val="baseline"/>
        <sz val="10"/>
        <name val="Arial"/>
        <scheme val="none"/>
      </font>
      <numFmt numFmtId="0" formatCode="General"/>
    </dxf>
    <dxf>
      <font>
        <strike val="0"/>
        <outline val="0"/>
        <shadow val="0"/>
        <vertAlign val="baseline"/>
        <sz val="10"/>
        <name val="Arial"/>
        <scheme val="none"/>
      </font>
      <protection locked="0" hidden="0"/>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alignment horizontal="general" vertical="bottom" textRotation="0" wrapText="1" indent="0" justifyLastLine="0" shrinkToFit="0" readingOrder="0"/>
    </dxf>
    <dxf>
      <protection locked="0" hidden="1"/>
    </dxf>
    <dxf>
      <protection locked="0" hidden="1"/>
    </dxf>
    <dxf>
      <font>
        <b val="0"/>
        <i val="0"/>
        <strike val="0"/>
        <condense val="0"/>
        <extend val="0"/>
        <outline val="0"/>
        <shadow val="0"/>
        <u val="none"/>
        <vertAlign val="baseline"/>
        <sz val="10"/>
        <color theme="1"/>
        <name val="Arial"/>
        <scheme val="none"/>
      </font>
      <alignment horizontal="general" vertical="top"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indent="0" justifyLastLine="0" shrinkToFit="0" readingOrder="0"/>
      <protection locked="1"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indent="0" justifyLastLine="0" shrinkToFit="0" readingOrder="0"/>
      <protection locked="1"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indent="0" justifyLastLine="0" shrinkToFit="0" readingOrder="0"/>
      <protection locked="1"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indent="0" justifyLastLine="0" shrinkToFit="0" readingOrder="0"/>
      <protection locked="1" hidden="1"/>
    </dxf>
  </dxfs>
  <tableStyles count="0" defaultTableStyle="TableStyleMedium2" defaultPivotStyle="PivotStyleLight16"/>
  <colors>
    <mruColors>
      <color rgb="FF739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hyperlink" Target="#ImpactsEntry"/><Relationship Id="rId3" Type="http://schemas.openxmlformats.org/officeDocument/2006/relationships/hyperlink" Target="#RationaleDisplay"/><Relationship Id="rId7" Type="http://schemas.openxmlformats.org/officeDocument/2006/relationships/hyperlink" Target="#OutcomesEntry"/><Relationship Id="rId2" Type="http://schemas.openxmlformats.org/officeDocument/2006/relationships/hyperlink" Target="#ProjectObjectivesDisplay"/><Relationship Id="rId1" Type="http://schemas.openxmlformats.org/officeDocument/2006/relationships/hyperlink" Target="#MarketFailureDisplay"/><Relationship Id="rId6" Type="http://schemas.openxmlformats.org/officeDocument/2006/relationships/hyperlink" Target="#OutputsEntry"/><Relationship Id="rId5" Type="http://schemas.openxmlformats.org/officeDocument/2006/relationships/hyperlink" Target="#ActivitiesEntry"/><Relationship Id="rId4" Type="http://schemas.openxmlformats.org/officeDocument/2006/relationships/hyperlink" Target="#InputsEntry"/><Relationship Id="rId9" Type="http://schemas.openxmlformats.org/officeDocument/2006/relationships/hyperlink" Target="#ContextDisplay"/></Relationships>
</file>

<file path=xl/drawings/drawing1.xml><?xml version="1.0" encoding="utf-8"?>
<xdr:wsDr xmlns:xdr="http://schemas.openxmlformats.org/drawingml/2006/spreadsheetDrawing" xmlns:a="http://schemas.openxmlformats.org/drawingml/2006/main">
  <xdr:twoCellAnchor editAs="oneCell">
    <xdr:from>
      <xdr:col>0</xdr:col>
      <xdr:colOff>3781425</xdr:colOff>
      <xdr:row>12</xdr:row>
      <xdr:rowOff>47625</xdr:rowOff>
    </xdr:from>
    <xdr:to>
      <xdr:col>2</xdr:col>
      <xdr:colOff>209550</xdr:colOff>
      <xdr:row>14</xdr:row>
      <xdr:rowOff>38100</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781425" y="3048000"/>
          <a:ext cx="838200"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4</xdr:col>
      <xdr:colOff>1809750</xdr:colOff>
      <xdr:row>12</xdr:row>
      <xdr:rowOff>76200</xdr:rowOff>
    </xdr:from>
    <xdr:to>
      <xdr:col>6</xdr:col>
      <xdr:colOff>95250</xdr:colOff>
      <xdr:row>14</xdr:row>
      <xdr:rowOff>66675</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6591300" y="23050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7</xdr:col>
      <xdr:colOff>962025</xdr:colOff>
      <xdr:row>12</xdr:row>
      <xdr:rowOff>85725</xdr:rowOff>
    </xdr:from>
    <xdr:to>
      <xdr:col>9</xdr:col>
      <xdr:colOff>133350</xdr:colOff>
      <xdr:row>14</xdr:row>
      <xdr:rowOff>76200</xdr:rowOff>
    </xdr:to>
    <xdr:sp macro="" textlink="">
      <xdr:nvSpPr>
        <xdr:cNvPr id="6" name="Right Arrow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9258300" y="2314575"/>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10</xdr:col>
      <xdr:colOff>704850</xdr:colOff>
      <xdr:row>12</xdr:row>
      <xdr:rowOff>76200</xdr:rowOff>
    </xdr:from>
    <xdr:to>
      <xdr:col>12</xdr:col>
      <xdr:colOff>95250</xdr:colOff>
      <xdr:row>14</xdr:row>
      <xdr:rowOff>66675</xdr:rowOff>
    </xdr:to>
    <xdr:sp macro="" textlink="">
      <xdr:nvSpPr>
        <xdr:cNvPr id="7" name="Right Arrow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12458700" y="23050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12</xdr:col>
      <xdr:colOff>2085971</xdr:colOff>
      <xdr:row>17</xdr:row>
      <xdr:rowOff>228596</xdr:rowOff>
    </xdr:from>
    <xdr:to>
      <xdr:col>13</xdr:col>
      <xdr:colOff>723899</xdr:colOff>
      <xdr:row>24</xdr:row>
      <xdr:rowOff>180973</xdr:rowOff>
    </xdr:to>
    <xdr:sp macro="" textlink="">
      <xdr:nvSpPr>
        <xdr:cNvPr id="9" name="Bent Arrow 8">
          <a:hlinkClick xmlns:r="http://schemas.openxmlformats.org/officeDocument/2006/relationships" r:id="rId5"/>
          <a:extLst>
            <a:ext uri="{FF2B5EF4-FFF2-40B4-BE49-F238E27FC236}">
              <a16:creationId xmlns:a16="http://schemas.microsoft.com/office/drawing/2014/main" id="{00000000-0008-0000-0100-000009000000}"/>
            </a:ext>
          </a:extLst>
        </xdr:cNvPr>
        <xdr:cNvSpPr/>
      </xdr:nvSpPr>
      <xdr:spPr>
        <a:xfrm rot="10800000">
          <a:off x="15201896" y="4076696"/>
          <a:ext cx="800103" cy="1933577"/>
        </a:xfrm>
        <a:prstGeom prst="bentArrow">
          <a:avLst>
            <a:gd name="adj1" fmla="val 48684"/>
            <a:gd name="adj2" fmla="val 42105"/>
            <a:gd name="adj3" fmla="val 38158"/>
            <a:gd name="adj4" fmla="val 43750"/>
          </a:avLst>
        </a:prstGeom>
        <a:solidFill>
          <a:srgbClr val="739BCB">
            <a:alpha val="45098"/>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10</xdr:col>
      <xdr:colOff>666750</xdr:colOff>
      <xdr:row>22</xdr:row>
      <xdr:rowOff>171450</xdr:rowOff>
    </xdr:from>
    <xdr:to>
      <xdr:col>12</xdr:col>
      <xdr:colOff>57150</xdr:colOff>
      <xdr:row>24</xdr:row>
      <xdr:rowOff>161925</xdr:rowOff>
    </xdr:to>
    <xdr:sp macro="" textlink="">
      <xdr:nvSpPr>
        <xdr:cNvPr id="10" name="Right Arrow 9">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rot="10800000">
          <a:off x="12420600" y="53530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7</xdr:col>
      <xdr:colOff>923925</xdr:colOff>
      <xdr:row>22</xdr:row>
      <xdr:rowOff>209550</xdr:rowOff>
    </xdr:from>
    <xdr:to>
      <xdr:col>9</xdr:col>
      <xdr:colOff>95250</xdr:colOff>
      <xdr:row>24</xdr:row>
      <xdr:rowOff>200025</xdr:rowOff>
    </xdr:to>
    <xdr:sp macro="" textlink="">
      <xdr:nvSpPr>
        <xdr:cNvPr id="11" name="Right Arrow 1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a:xfrm rot="10800000">
          <a:off x="9220200" y="53911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3695700</xdr:colOff>
      <xdr:row>22</xdr:row>
      <xdr:rowOff>228597</xdr:rowOff>
    </xdr:from>
    <xdr:to>
      <xdr:col>3</xdr:col>
      <xdr:colOff>161925</xdr:colOff>
      <xdr:row>24</xdr:row>
      <xdr:rowOff>219072</xdr:rowOff>
    </xdr:to>
    <xdr:sp macro="" textlink="">
      <xdr:nvSpPr>
        <xdr:cNvPr id="12" name="Right Arrow 11">
          <a:hlinkClick xmlns:r="http://schemas.openxmlformats.org/officeDocument/2006/relationships" r:id="rId8"/>
          <a:extLst>
            <a:ext uri="{FF2B5EF4-FFF2-40B4-BE49-F238E27FC236}">
              <a16:creationId xmlns:a16="http://schemas.microsoft.com/office/drawing/2014/main" id="{00000000-0008-0000-0100-00000C000000}"/>
            </a:ext>
          </a:extLst>
        </xdr:cNvPr>
        <xdr:cNvSpPr/>
      </xdr:nvSpPr>
      <xdr:spPr>
        <a:xfrm rot="10800000">
          <a:off x="3695700" y="6181722"/>
          <a:ext cx="1200150"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628650</xdr:colOff>
      <xdr:row>17</xdr:row>
      <xdr:rowOff>142875</xdr:rowOff>
    </xdr:from>
    <xdr:to>
      <xdr:col>0</xdr:col>
      <xdr:colOff>1266825</xdr:colOff>
      <xdr:row>20</xdr:row>
      <xdr:rowOff>47625</xdr:rowOff>
    </xdr:to>
    <xdr:sp macro="" textlink="">
      <xdr:nvSpPr>
        <xdr:cNvPr id="13" name="Right Arrow 12">
          <a:hlinkClick xmlns:r="http://schemas.openxmlformats.org/officeDocument/2006/relationships" r:id="rId9"/>
          <a:extLst>
            <a:ext uri="{FF2B5EF4-FFF2-40B4-BE49-F238E27FC236}">
              <a16:creationId xmlns:a16="http://schemas.microsoft.com/office/drawing/2014/main" id="{00000000-0008-0000-0100-00000D000000}"/>
            </a:ext>
          </a:extLst>
        </xdr:cNvPr>
        <xdr:cNvSpPr/>
      </xdr:nvSpPr>
      <xdr:spPr>
        <a:xfrm rot="16200000">
          <a:off x="571500" y="4257675"/>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Inputs" displayName="Inputs" ref="M7:N18" totalsRowShown="0" headerRowDxfId="38" dataDxfId="37">
  <autoFilter ref="M7:N18" xr:uid="{00000000-0009-0000-0100-000004000000}"/>
  <tableColumns count="2">
    <tableColumn id="1" xr3:uid="{00000000-0010-0000-0000-000001000000}" name="What" dataDxfId="36"/>
    <tableColumn id="2" xr3:uid="{00000000-0010-0000-0000-000002000000}" name="Value" dataDxfId="3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Activities" displayName="Activities" ref="M21:M26" totalsRowShown="0" headerRowDxfId="34" dataDxfId="33">
  <autoFilter ref="M21:M26" xr:uid="{00000000-0009-0000-0100-000005000000}"/>
  <tableColumns count="1">
    <tableColumn id="1" xr3:uid="{00000000-0010-0000-0100-000001000000}" name="What" dataDxfId="3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Outputs" displayName="Outputs" ref="J21:K26" totalsRowShown="0" headerRowDxfId="31" dataDxfId="30">
  <autoFilter ref="J21:K26" xr:uid="{00000000-0009-0000-0100-000006000000}"/>
  <tableColumns count="2">
    <tableColumn id="1" xr3:uid="{00000000-0010-0000-0200-000001000000}" name="What" dataDxfId="29"/>
    <tableColumn id="2" xr3:uid="{00000000-0010-0000-0200-000002000000}" name="Value" dataDxfId="2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Outcomes" displayName="Outcomes" ref="C21:H26" totalsRowShown="0" headerRowDxfId="27" dataDxfId="26">
  <autoFilter ref="C21:H26" xr:uid="{00000000-0009-0000-0100-000007000000}"/>
  <tableColumns count="6">
    <tableColumn id="1" xr3:uid="{00000000-0010-0000-0300-000001000000}" name="ID" dataDxfId="25">
      <calculatedColumnFormula>ROW()-ROW($C$21)</calculatedColumnFormula>
    </tableColumn>
    <tableColumn id="2" xr3:uid="{00000000-0010-0000-0300-000002000000}" name="Intended Outcome" dataDxfId="24"/>
    <tableColumn id="3" xr3:uid="{00000000-0010-0000-0300-000003000000}" name="How is it Measured?" dataDxfId="23"/>
    <tableColumn id="6" xr3:uid="{00000000-0010-0000-0300-000006000000}" name="Level" dataDxfId="22"/>
    <tableColumn id="4" xr3:uid="{00000000-0010-0000-0300-000004000000}" name="Baseline" dataDxfId="21"/>
    <tableColumn id="5" xr3:uid="{00000000-0010-0000-0300-000005000000}" name="Actual" dataDxfId="2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Impacts" displayName="Impacts" ref="A21:A26" totalsRowShown="0" headerRowDxfId="19" dataDxfId="18">
  <autoFilter ref="A21:A26" xr:uid="{00000000-0009-0000-0100-000008000000}"/>
  <tableColumns count="1">
    <tableColumn id="1" xr3:uid="{00000000-0010-0000-0400-000001000000}" name="What" dataDxfId="1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extValues" displayName="TextValues" ref="A4:D8" totalsRowShown="0" headerRowDxfId="16" dataDxfId="15">
  <autoFilter ref="A4:D8" xr:uid="{00000000-0009-0000-0100-000001000000}"/>
  <tableColumns count="4">
    <tableColumn id="1" xr3:uid="{00000000-0010-0000-0500-000001000000}" name="Name" dataDxfId="14"/>
    <tableColumn id="2" xr3:uid="{00000000-0010-0000-0500-000002000000}" name="Value" dataDxfId="13"/>
    <tableColumn id="3" xr3:uid="{00000000-0010-0000-0500-000003000000}" name="Return" dataDxfId="12">
      <calculatedColumnFormula>HYPERLINK(TextValues[[#This Row],[Name]] &amp; "Display","Return to Logic Model")</calculatedColumnFormula>
    </tableColumn>
    <tableColumn id="4" xr3:uid="{00000000-0010-0000-0500-000004000000}" name="Character Length" dataDxfId="11">
      <calculatedColumnFormula>LEN(ProjectObjectivesEntry)</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OutcomeActualsBusiness" displayName="OutcomeActualsBusiness" ref="A1:J2" totalsRowShown="0" headerRowDxfId="10">
  <autoFilter ref="A1:J2" xr:uid="{00000000-0009-0000-0100-00000B000000}"/>
  <tableColumns count="10">
    <tableColumn id="1" xr3:uid="{00000000-0010-0000-0600-000001000000}" name="ID">
      <calculatedColumnFormula>ROW()-ROW($A$1)</calculatedColumnFormula>
    </tableColumn>
    <tableColumn id="2" xr3:uid="{00000000-0010-0000-0600-000002000000}" name="Outcome ID"/>
    <tableColumn id="3" xr3:uid="{00000000-0010-0000-0600-000003000000}" name="Outcome" dataDxfId="9">
      <calculatedColumnFormula>IF(ISBLANK(OutcomeActualsBusiness[Outcome ID]),"",VLOOKUP(OutcomeActualsBusiness[Outcome ID],CHOOSE({1,2},Outcomes[ID],Outcomes[Intended Outcome]),2,FALSE))</calculatedColumnFormula>
    </tableColumn>
    <tableColumn id="4" xr3:uid="{00000000-0010-0000-0600-000004000000}" name="Value" dataDxfId="8" dataCellStyle="Comma"/>
    <tableColumn id="5" xr3:uid="{00000000-0010-0000-0600-000005000000}" name="Beneficiary Reference"/>
    <tableColumn id="6" xr3:uid="{00000000-0010-0000-0600-000006000000}" name="Business Name"/>
    <tableColumn id="7" xr3:uid="{00000000-0010-0000-0600-000007000000}" name="Company Number"/>
    <tableColumn id="8" xr3:uid="{00000000-0010-0000-0600-000008000000}" name="VAT Registration Number"/>
    <tableColumn id="9" xr3:uid="{00000000-0010-0000-0600-000009000000}" name="Date First Engaged" dataDxfId="7"/>
    <tableColumn id="10" xr3:uid="{00000000-0010-0000-0600-00000A000000}" name="Still Active in Projec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OutcomeActualsProject" displayName="OutcomeActualsProject" ref="A1:E2" totalsRowShown="0" headerRowDxfId="6" tableBorderDxfId="5">
  <autoFilter ref="A1:E2" xr:uid="{00000000-0009-0000-0100-00000C000000}"/>
  <tableColumns count="5">
    <tableColumn id="1" xr3:uid="{00000000-0010-0000-0700-000001000000}" name="ID" dataDxfId="4">
      <calculatedColumnFormula>ROW()-ROW($A$1)</calculatedColumnFormula>
    </tableColumn>
    <tableColumn id="2" xr3:uid="{00000000-0010-0000-0700-000002000000}" name="Outcome ID" dataDxfId="3"/>
    <tableColumn id="3" xr3:uid="{00000000-0010-0000-0700-000003000000}" name="Outcome" dataDxfId="2">
      <calculatedColumnFormula>IF(ISBLANK(OutcomeActualsBusiness[Outcome ID]),"",VLOOKUP(OutcomeActualsBusiness[Outcome ID],CHOOSE({1,2},Outcomes[ID],Outcomes[Intended Outcome]),2,FALSE))</calculatedColumnFormula>
    </tableColumn>
    <tableColumn id="4" xr3:uid="{00000000-0010-0000-0700-000004000000}" name="Value" dataDxfId="1" dataCellStyle="Comma"/>
    <tableColumn id="5" xr3:uid="{00000000-0010-0000-0700-000005000000}" name="Description" dataDxfId="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OutcomeLevel" displayName="OutcomeLevel" ref="A1:A3" totalsRowShown="0">
  <autoFilter ref="A1:A3" xr:uid="{00000000-0009-0000-0100-000009000000}"/>
  <tableColumns count="1">
    <tableColumn id="1" xr3:uid="{00000000-0010-0000-0800-000001000000}" name="Outco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election activeCell="A3" sqref="A3"/>
    </sheetView>
  </sheetViews>
  <sheetFormatPr defaultColWidth="8.88671875" defaultRowHeight="15" x14ac:dyDescent="0.2"/>
  <cols>
    <col min="1" max="1" width="9.5546875" style="28" customWidth="1"/>
    <col min="2" max="16384" width="8.88671875" style="28"/>
  </cols>
  <sheetData>
    <row r="1" spans="1:1" x14ac:dyDescent="0.2">
      <c r="A1" s="28" t="s">
        <v>0</v>
      </c>
    </row>
    <row r="2" spans="1:1" x14ac:dyDescent="0.2">
      <c r="A2" s="28" t="s">
        <v>1</v>
      </c>
    </row>
    <row r="3" spans="1:1" x14ac:dyDescent="0.2">
      <c r="A3" s="28" t="s">
        <v>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showGridLines="0" workbookViewId="0">
      <selection activeCell="G4" sqref="G4"/>
    </sheetView>
  </sheetViews>
  <sheetFormatPr defaultColWidth="8.88671875" defaultRowHeight="15" x14ac:dyDescent="0.2"/>
  <cols>
    <col min="1" max="1" width="46.109375" style="12" customWidth="1"/>
    <col min="2" max="2" width="5.33203125" style="12" customWidth="1"/>
    <col min="3" max="3" width="3.77734375" style="12" customWidth="1"/>
    <col min="4" max="4" width="21.21875" style="12" customWidth="1"/>
    <col min="5" max="5" width="22" style="12" customWidth="1"/>
    <col min="6" max="6" width="6.77734375" style="12" bestFit="1" customWidth="1"/>
    <col min="7" max="8" width="12.21875" style="12" customWidth="1"/>
    <col min="9" max="9" width="6.21875" style="12" customWidth="1"/>
    <col min="10" max="10" width="21.88671875" style="12" customWidth="1"/>
    <col min="11" max="11" width="8.88671875" style="12"/>
    <col min="12" max="12" width="7" style="12" customWidth="1"/>
    <col min="13" max="13" width="25.21875" style="12" customWidth="1"/>
    <col min="14" max="14" width="12.33203125" style="12" customWidth="1"/>
    <col min="15" max="16384" width="8.88671875" style="12"/>
  </cols>
  <sheetData>
    <row r="1" spans="1:14" ht="15.75" x14ac:dyDescent="0.2">
      <c r="A1" s="11" t="s">
        <v>3</v>
      </c>
    </row>
    <row r="2" spans="1:14" ht="12" customHeight="1" x14ac:dyDescent="0.2">
      <c r="A2" s="30"/>
      <c r="B2" s="31"/>
      <c r="C2" s="31"/>
      <c r="D2" s="31"/>
      <c r="E2" s="31"/>
    </row>
    <row r="3" spans="1:14" ht="35.25" customHeight="1" x14ac:dyDescent="0.2">
      <c r="A3" s="29" t="s">
        <v>4</v>
      </c>
      <c r="B3" s="47"/>
      <c r="C3" s="48"/>
      <c r="D3" s="48"/>
      <c r="E3" s="49"/>
    </row>
    <row r="4" spans="1:14" ht="35.25" customHeight="1" x14ac:dyDescent="0.2">
      <c r="A4" s="29" t="s">
        <v>5</v>
      </c>
      <c r="B4" s="47"/>
      <c r="C4" s="48"/>
      <c r="D4" s="48"/>
      <c r="E4" s="49"/>
    </row>
    <row r="5" spans="1:14" ht="24.75" customHeight="1" x14ac:dyDescent="0.2">
      <c r="A5" s="46" t="s">
        <v>6</v>
      </c>
      <c r="B5" s="46"/>
      <c r="C5" s="46"/>
      <c r="D5" s="46"/>
      <c r="E5" s="46"/>
      <c r="F5" s="46"/>
      <c r="G5" s="46"/>
      <c r="H5" s="46"/>
    </row>
    <row r="6" spans="1:14" ht="15.75" x14ac:dyDescent="0.2">
      <c r="A6" s="11" t="s">
        <v>7</v>
      </c>
      <c r="C6" s="11" t="s">
        <v>8</v>
      </c>
      <c r="G6" s="11" t="s">
        <v>9</v>
      </c>
      <c r="J6" s="11" t="s">
        <v>10</v>
      </c>
      <c r="M6" s="11" t="s">
        <v>11</v>
      </c>
    </row>
    <row r="7" spans="1:14" s="13" customFormat="1" x14ac:dyDescent="0.2">
      <c r="A7" s="18" t="s">
        <v>12</v>
      </c>
      <c r="C7" s="32" t="s">
        <v>12</v>
      </c>
      <c r="D7" s="33"/>
      <c r="E7" s="33"/>
      <c r="G7" s="32" t="s">
        <v>12</v>
      </c>
      <c r="H7" s="33"/>
      <c r="J7" s="32" t="s">
        <v>12</v>
      </c>
      <c r="K7" s="33"/>
      <c r="M7" s="13" t="s">
        <v>13</v>
      </c>
      <c r="N7" s="13" t="s">
        <v>14</v>
      </c>
    </row>
    <row r="8" spans="1:14" s="13" customFormat="1" ht="25.5" customHeight="1" x14ac:dyDescent="0.2">
      <c r="A8" s="34" t="str">
        <f>INDEX(TextValues[Value],MATCH("Context",TextValues[Name],0))</f>
        <v>Add Text</v>
      </c>
      <c r="B8" s="14"/>
      <c r="C8" s="37" t="str">
        <f>INDEX(TextValues[Value],MATCH("MarketFailure",TextValues[Name],0))</f>
        <v>Add Text</v>
      </c>
      <c r="D8" s="43"/>
      <c r="E8" s="38"/>
      <c r="F8" s="14"/>
      <c r="G8" s="37" t="str">
        <f>INDEX(TextValues[Value],MATCH("ProjectObjectives",TextValues[Name],0))</f>
        <v>Add Text</v>
      </c>
      <c r="H8" s="38"/>
      <c r="I8" s="14"/>
      <c r="J8" s="37" t="str">
        <f>INDEX(TextValues[Value],MATCH("Rationale",TextValues[Name],0))</f>
        <v>Add Text</v>
      </c>
      <c r="K8" s="38"/>
      <c r="L8" s="14"/>
      <c r="M8" s="16"/>
      <c r="N8" s="16"/>
    </row>
    <row r="9" spans="1:14" s="13" customFormat="1" ht="25.5" customHeight="1" x14ac:dyDescent="0.2">
      <c r="A9" s="35"/>
      <c r="B9" s="14"/>
      <c r="C9" s="39"/>
      <c r="D9" s="44"/>
      <c r="E9" s="40"/>
      <c r="F9" s="14"/>
      <c r="G9" s="39"/>
      <c r="H9" s="40"/>
      <c r="I9" s="14"/>
      <c r="J9" s="39"/>
      <c r="K9" s="40"/>
      <c r="L9" s="14"/>
      <c r="M9" s="16"/>
      <c r="N9" s="16"/>
    </row>
    <row r="10" spans="1:14" s="13" customFormat="1" ht="25.5" customHeight="1" x14ac:dyDescent="0.2">
      <c r="A10" s="35"/>
      <c r="B10" s="14"/>
      <c r="C10" s="39"/>
      <c r="D10" s="44"/>
      <c r="E10" s="40"/>
      <c r="F10" s="14"/>
      <c r="G10" s="39"/>
      <c r="H10" s="40"/>
      <c r="I10" s="14"/>
      <c r="J10" s="39"/>
      <c r="K10" s="40"/>
      <c r="L10" s="14"/>
      <c r="M10" s="16"/>
      <c r="N10" s="16"/>
    </row>
    <row r="11" spans="1:14" s="13" customFormat="1" ht="25.5" customHeight="1" x14ac:dyDescent="0.2">
      <c r="A11" s="35"/>
      <c r="B11" s="14"/>
      <c r="C11" s="39"/>
      <c r="D11" s="44"/>
      <c r="E11" s="40"/>
      <c r="F11" s="14"/>
      <c r="G11" s="39"/>
      <c r="H11" s="40"/>
      <c r="I11" s="14"/>
      <c r="J11" s="39"/>
      <c r="K11" s="40"/>
      <c r="L11" s="14"/>
      <c r="M11" s="16"/>
      <c r="N11" s="16"/>
    </row>
    <row r="12" spans="1:14" s="13" customFormat="1" ht="25.5" customHeight="1" x14ac:dyDescent="0.2">
      <c r="A12" s="35"/>
      <c r="B12" s="14"/>
      <c r="C12" s="39"/>
      <c r="D12" s="44"/>
      <c r="E12" s="40"/>
      <c r="F12" s="14"/>
      <c r="G12" s="39"/>
      <c r="H12" s="40"/>
      <c r="I12" s="14"/>
      <c r="J12" s="39"/>
      <c r="K12" s="40"/>
      <c r="L12" s="14"/>
      <c r="M12" s="16"/>
      <c r="N12" s="16"/>
    </row>
    <row r="13" spans="1:14" s="13" customFormat="1" ht="25.5" customHeight="1" x14ac:dyDescent="0.2">
      <c r="A13" s="35"/>
      <c r="B13" s="14"/>
      <c r="C13" s="39"/>
      <c r="D13" s="44"/>
      <c r="E13" s="40"/>
      <c r="F13" s="14"/>
      <c r="G13" s="39"/>
      <c r="H13" s="40"/>
      <c r="I13" s="14"/>
      <c r="J13" s="39"/>
      <c r="K13" s="40"/>
      <c r="L13" s="14"/>
      <c r="M13" s="16"/>
      <c r="N13" s="16"/>
    </row>
    <row r="14" spans="1:14" s="13" customFormat="1" ht="25.5" customHeight="1" x14ac:dyDescent="0.2">
      <c r="A14" s="35"/>
      <c r="B14" s="14"/>
      <c r="C14" s="39"/>
      <c r="D14" s="44"/>
      <c r="E14" s="40"/>
      <c r="F14" s="14"/>
      <c r="G14" s="39"/>
      <c r="H14" s="40"/>
      <c r="I14" s="14"/>
      <c r="J14" s="39"/>
      <c r="K14" s="40"/>
      <c r="L14" s="14"/>
      <c r="M14" s="16"/>
      <c r="N14" s="16"/>
    </row>
    <row r="15" spans="1:14" s="13" customFormat="1" ht="25.5" customHeight="1" x14ac:dyDescent="0.2">
      <c r="A15" s="35"/>
      <c r="B15" s="14"/>
      <c r="C15" s="39"/>
      <c r="D15" s="44"/>
      <c r="E15" s="40"/>
      <c r="F15" s="14"/>
      <c r="G15" s="39"/>
      <c r="H15" s="40"/>
      <c r="I15" s="14"/>
      <c r="J15" s="39"/>
      <c r="K15" s="40"/>
      <c r="L15" s="14"/>
      <c r="M15" s="16"/>
      <c r="N15" s="16"/>
    </row>
    <row r="16" spans="1:14" s="13" customFormat="1" ht="25.5" customHeight="1" x14ac:dyDescent="0.2">
      <c r="A16" s="35"/>
      <c r="B16" s="14"/>
      <c r="C16" s="39"/>
      <c r="D16" s="44"/>
      <c r="E16" s="40"/>
      <c r="F16" s="14"/>
      <c r="G16" s="39"/>
      <c r="H16" s="40"/>
      <c r="I16" s="14"/>
      <c r="J16" s="39"/>
      <c r="K16" s="40"/>
      <c r="L16" s="14"/>
      <c r="M16" s="16"/>
      <c r="N16" s="16"/>
    </row>
    <row r="17" spans="1:14" s="13" customFormat="1" ht="25.5" customHeight="1" x14ac:dyDescent="0.2">
      <c r="A17" s="35"/>
      <c r="B17" s="14"/>
      <c r="C17" s="39"/>
      <c r="D17" s="44"/>
      <c r="E17" s="40"/>
      <c r="F17" s="14"/>
      <c r="G17" s="39"/>
      <c r="H17" s="40"/>
      <c r="I17" s="14"/>
      <c r="J17" s="39"/>
      <c r="K17" s="40"/>
      <c r="L17" s="14"/>
      <c r="M17" s="16"/>
      <c r="N17" s="16"/>
    </row>
    <row r="18" spans="1:14" s="13" customFormat="1" ht="25.5" customHeight="1" x14ac:dyDescent="0.2">
      <c r="A18" s="36"/>
      <c r="B18" s="14"/>
      <c r="C18" s="41"/>
      <c r="D18" s="45"/>
      <c r="E18" s="42"/>
      <c r="F18" s="14"/>
      <c r="G18" s="41"/>
      <c r="H18" s="42"/>
      <c r="I18" s="14"/>
      <c r="J18" s="41"/>
      <c r="K18" s="42"/>
      <c r="L18" s="14"/>
      <c r="M18" s="16"/>
      <c r="N18" s="16"/>
    </row>
    <row r="19" spans="1:14" s="13" customFormat="1" ht="25.5" customHeight="1" x14ac:dyDescent="0.2"/>
    <row r="20" spans="1:14" ht="15.75" x14ac:dyDescent="0.2">
      <c r="A20" s="11" t="s">
        <v>15</v>
      </c>
      <c r="C20" s="11" t="s">
        <v>16</v>
      </c>
      <c r="J20" s="11" t="s">
        <v>17</v>
      </c>
      <c r="M20" s="11" t="s">
        <v>18</v>
      </c>
    </row>
    <row r="21" spans="1:14" s="13" customFormat="1" ht="12.75" x14ac:dyDescent="0.2">
      <c r="A21" s="13" t="s">
        <v>13</v>
      </c>
      <c r="C21" s="13" t="s">
        <v>19</v>
      </c>
      <c r="D21" s="13" t="s">
        <v>20</v>
      </c>
      <c r="E21" s="13" t="s">
        <v>21</v>
      </c>
      <c r="F21" s="13" t="s">
        <v>22</v>
      </c>
      <c r="G21" s="13" t="s">
        <v>23</v>
      </c>
      <c r="H21" s="13" t="s">
        <v>24</v>
      </c>
      <c r="J21" s="13" t="s">
        <v>13</v>
      </c>
      <c r="K21" s="13" t="s">
        <v>14</v>
      </c>
      <c r="M21" s="13" t="s">
        <v>13</v>
      </c>
    </row>
    <row r="22" spans="1:14" s="14" customFormat="1" ht="25.5" customHeight="1" x14ac:dyDescent="0.2">
      <c r="A22" s="16"/>
      <c r="C22" s="16">
        <f>ROW()-ROW($C$21)</f>
        <v>1</v>
      </c>
      <c r="D22" s="16" t="s">
        <v>25</v>
      </c>
      <c r="E22" s="16"/>
      <c r="F22" s="16"/>
      <c r="G22" s="16"/>
      <c r="H22" s="16"/>
      <c r="J22" s="16"/>
      <c r="K22" s="16"/>
      <c r="M22" s="16"/>
    </row>
    <row r="23" spans="1:14" s="15" customFormat="1" ht="25.5" customHeight="1" x14ac:dyDescent="0.2">
      <c r="A23" s="17"/>
      <c r="C23" s="16">
        <f>ROW()-ROW($C$21)</f>
        <v>2</v>
      </c>
      <c r="D23" s="16"/>
      <c r="E23" s="16"/>
      <c r="F23" s="16"/>
      <c r="G23" s="16"/>
      <c r="H23" s="16"/>
      <c r="J23" s="16"/>
      <c r="K23" s="16"/>
      <c r="M23" s="16"/>
    </row>
    <row r="24" spans="1:14" s="15" customFormat="1" ht="25.5" customHeight="1" x14ac:dyDescent="0.2">
      <c r="A24" s="17"/>
      <c r="C24" s="16">
        <f>ROW()-ROW($C$21)</f>
        <v>3</v>
      </c>
      <c r="D24" s="16"/>
      <c r="E24" s="16"/>
      <c r="F24" s="16"/>
      <c r="G24" s="16"/>
      <c r="H24" s="16"/>
      <c r="J24" s="16"/>
      <c r="K24" s="16"/>
      <c r="M24" s="16"/>
    </row>
    <row r="25" spans="1:14" s="15" customFormat="1" ht="25.5" customHeight="1" x14ac:dyDescent="0.2">
      <c r="A25" s="17"/>
      <c r="C25" s="16">
        <f>ROW()-ROW($C$21)</f>
        <v>4</v>
      </c>
      <c r="D25" s="16"/>
      <c r="E25" s="16"/>
      <c r="F25" s="16"/>
      <c r="G25" s="16"/>
      <c r="H25" s="16"/>
      <c r="J25" s="16"/>
      <c r="K25" s="16"/>
      <c r="M25" s="16"/>
    </row>
    <row r="26" spans="1:14" s="15" customFormat="1" ht="25.5" customHeight="1" x14ac:dyDescent="0.2">
      <c r="A26" s="17"/>
      <c r="C26" s="16">
        <f>ROW()-ROW($C$21)</f>
        <v>5</v>
      </c>
      <c r="D26" s="16"/>
      <c r="E26" s="16"/>
      <c r="F26" s="16"/>
      <c r="G26" s="16"/>
      <c r="H26" s="16"/>
      <c r="J26" s="16"/>
      <c r="K26" s="16"/>
      <c r="M26" s="16"/>
    </row>
    <row r="27" spans="1:14" s="15" customFormat="1" ht="25.5" customHeight="1" x14ac:dyDescent="0.2">
      <c r="A27" s="17"/>
      <c r="C27" s="17"/>
      <c r="D27" s="17"/>
      <c r="E27" s="17"/>
      <c r="F27" s="17"/>
      <c r="G27" s="17"/>
      <c r="H27" s="17"/>
      <c r="J27" s="17"/>
      <c r="K27" s="17"/>
      <c r="M27" s="17"/>
    </row>
    <row r="28" spans="1:14" s="15" customFormat="1" ht="25.5" customHeight="1" x14ac:dyDescent="0.2">
      <c r="A28" s="17"/>
      <c r="C28" s="17"/>
      <c r="D28" s="17"/>
      <c r="E28" s="17"/>
      <c r="F28" s="17"/>
      <c r="G28" s="17"/>
      <c r="H28" s="17"/>
      <c r="J28" s="17"/>
      <c r="K28" s="17"/>
      <c r="M28" s="17"/>
    </row>
    <row r="29" spans="1:14" s="15" customFormat="1" ht="25.5" customHeight="1" x14ac:dyDescent="0.2">
      <c r="A29" s="17"/>
      <c r="C29" s="17"/>
      <c r="D29" s="17"/>
      <c r="E29" s="17"/>
      <c r="F29" s="17"/>
      <c r="G29" s="17"/>
      <c r="H29" s="17"/>
      <c r="J29" s="17"/>
      <c r="K29" s="17"/>
      <c r="M29" s="17"/>
    </row>
    <row r="30" spans="1:14" s="15" customFormat="1" ht="25.5" customHeight="1" x14ac:dyDescent="0.2">
      <c r="A30" s="17"/>
      <c r="C30" s="17"/>
      <c r="D30" s="17"/>
      <c r="E30" s="17"/>
      <c r="F30" s="17"/>
      <c r="G30" s="17"/>
      <c r="H30" s="17"/>
      <c r="J30" s="17"/>
      <c r="K30" s="17"/>
      <c r="M30" s="17"/>
    </row>
    <row r="31" spans="1:14" s="15" customFormat="1" ht="25.5" customHeight="1" x14ac:dyDescent="0.2">
      <c r="A31" s="17"/>
      <c r="C31" s="17"/>
      <c r="D31" s="17"/>
      <c r="E31" s="17"/>
      <c r="F31" s="17"/>
      <c r="G31" s="17"/>
      <c r="H31" s="17"/>
      <c r="J31" s="17"/>
      <c r="K31" s="17"/>
      <c r="M31" s="17"/>
    </row>
    <row r="32" spans="1:14" s="15" customFormat="1" ht="25.5" customHeight="1" x14ac:dyDescent="0.2">
      <c r="A32" s="17"/>
      <c r="C32" s="17"/>
      <c r="D32" s="17"/>
      <c r="E32" s="17"/>
      <c r="F32" s="17"/>
      <c r="G32" s="17"/>
      <c r="H32" s="17"/>
      <c r="J32" s="17"/>
      <c r="K32" s="17"/>
      <c r="M32" s="17"/>
    </row>
    <row r="33" spans="1:13" s="15" customFormat="1" ht="25.5" customHeight="1" x14ac:dyDescent="0.2">
      <c r="A33" s="17"/>
      <c r="C33" s="17"/>
      <c r="D33" s="17"/>
      <c r="E33" s="17"/>
      <c r="F33" s="17"/>
      <c r="G33" s="17"/>
      <c r="H33" s="17"/>
      <c r="J33" s="17"/>
      <c r="K33" s="17"/>
      <c r="M33" s="17"/>
    </row>
    <row r="34" spans="1:13" s="15" customFormat="1" ht="25.5" customHeight="1" x14ac:dyDescent="0.2">
      <c r="A34" s="17"/>
      <c r="C34" s="17"/>
      <c r="D34" s="17"/>
      <c r="E34" s="17"/>
      <c r="F34" s="17"/>
      <c r="G34" s="17"/>
      <c r="H34" s="17"/>
      <c r="J34" s="17"/>
      <c r="K34" s="17"/>
      <c r="M34" s="17"/>
    </row>
    <row r="35" spans="1:13" s="15" customFormat="1" ht="25.5" customHeight="1" x14ac:dyDescent="0.2">
      <c r="A35" s="17"/>
      <c r="C35" s="17"/>
      <c r="D35" s="17"/>
      <c r="E35" s="17"/>
      <c r="F35" s="17"/>
      <c r="G35" s="17"/>
      <c r="H35" s="17"/>
      <c r="J35" s="17"/>
      <c r="K35" s="17"/>
      <c r="M35" s="17"/>
    </row>
    <row r="36" spans="1:13" s="15" customFormat="1" ht="25.5" customHeight="1" x14ac:dyDescent="0.2">
      <c r="A36" s="17"/>
      <c r="C36" s="17"/>
      <c r="D36" s="17"/>
      <c r="E36" s="17"/>
      <c r="F36" s="17"/>
      <c r="G36" s="17"/>
      <c r="H36" s="17"/>
      <c r="J36" s="17"/>
      <c r="K36" s="17"/>
      <c r="M36" s="17"/>
    </row>
  </sheetData>
  <sheetProtection sheet="1" objects="1" scenarios="1" insertRows="0" sort="0" autoFilter="0"/>
  <mergeCells count="11">
    <mergeCell ref="A2:E2"/>
    <mergeCell ref="J7:K7"/>
    <mergeCell ref="G7:H7"/>
    <mergeCell ref="C7:E7"/>
    <mergeCell ref="A8:A18"/>
    <mergeCell ref="G8:H18"/>
    <mergeCell ref="J8:K18"/>
    <mergeCell ref="C8:E18"/>
    <mergeCell ref="A5:H5"/>
    <mergeCell ref="B3:E3"/>
    <mergeCell ref="B4:E4"/>
  </mergeCells>
  <dataValidations count="1">
    <dataValidation type="list" allowBlank="1" showInputMessage="1" showErrorMessage="1" sqref="F22:F26" xr:uid="{00000000-0002-0000-0100-000000000000}">
      <formula1>refOutcomeLevel</formula1>
    </dataValidation>
  </dataValidations>
  <hyperlinks>
    <hyperlink ref="A7" location="ContextEntry" display="Edit" xr:uid="{00000000-0004-0000-0100-000000000000}"/>
    <hyperlink ref="C7" location="MarketFailureEntry" display="Edit" xr:uid="{00000000-0004-0000-0100-000001000000}"/>
    <hyperlink ref="G7" location="ProjectObjectivesEntry" display="Edit" xr:uid="{00000000-0004-0000-0100-000002000000}"/>
    <hyperlink ref="J7" location="RationaleEntry" display="Edit" xr:uid="{00000000-0004-0000-0100-000003000000}"/>
  </hyperlinks>
  <pageMargins left="0.7" right="0.7" top="0.75" bottom="0.75" header="0.3" footer="0.3"/>
  <pageSetup paperSize="8" scale="76" orientation="landscape"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8"/>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
  <cols>
    <col min="1" max="1" width="13.33203125" customWidth="1"/>
    <col min="2" max="2" width="92.109375" customWidth="1"/>
    <col min="3" max="3" width="18.109375" bestFit="1" customWidth="1"/>
  </cols>
  <sheetData>
    <row r="1" spans="1:4" ht="15.75" x14ac:dyDescent="0.25">
      <c r="A1" s="6" t="s">
        <v>26</v>
      </c>
      <c r="B1" s="1"/>
      <c r="C1" s="1"/>
      <c r="D1" s="1"/>
    </row>
    <row r="2" spans="1:4" x14ac:dyDescent="0.2">
      <c r="A2" s="10" t="s">
        <v>27</v>
      </c>
      <c r="B2" s="2"/>
      <c r="C2" s="1"/>
      <c r="D2" s="1"/>
    </row>
    <row r="4" spans="1:4" s="7" customFormat="1" ht="24" customHeight="1" x14ac:dyDescent="0.2">
      <c r="A4" s="5" t="s">
        <v>28</v>
      </c>
      <c r="B4" s="9" t="s">
        <v>14</v>
      </c>
      <c r="C4" s="5" t="s">
        <v>29</v>
      </c>
      <c r="D4" s="5" t="s">
        <v>30</v>
      </c>
    </row>
    <row r="5" spans="1:4" x14ac:dyDescent="0.2">
      <c r="A5" s="4" t="s">
        <v>7</v>
      </c>
      <c r="B5" s="19" t="s">
        <v>31</v>
      </c>
      <c r="C5" s="8" t="s">
        <v>32</v>
      </c>
      <c r="D5" s="4">
        <f>LEN(ContextEntry)</f>
        <v>8</v>
      </c>
    </row>
    <row r="6" spans="1:4" x14ac:dyDescent="0.2">
      <c r="A6" s="4" t="s">
        <v>33</v>
      </c>
      <c r="B6" s="20" t="s">
        <v>31</v>
      </c>
      <c r="C6" s="8" t="s">
        <v>32</v>
      </c>
      <c r="D6" s="4">
        <f>LEN(MarketFailureEntry)</f>
        <v>8</v>
      </c>
    </row>
    <row r="7" spans="1:4" x14ac:dyDescent="0.2">
      <c r="A7" s="4" t="s">
        <v>34</v>
      </c>
      <c r="B7" s="20" t="s">
        <v>31</v>
      </c>
      <c r="C7" s="8" t="s">
        <v>32</v>
      </c>
      <c r="D7" s="4">
        <f>LEN(ProjectObjectivesEntry)</f>
        <v>8</v>
      </c>
    </row>
    <row r="8" spans="1:4" x14ac:dyDescent="0.2">
      <c r="A8" s="4" t="s">
        <v>10</v>
      </c>
      <c r="B8" s="20" t="s">
        <v>31</v>
      </c>
      <c r="C8" s="8" t="s">
        <v>32</v>
      </c>
      <c r="D8" s="4">
        <f>LEN(RationaleEntry)</f>
        <v>8</v>
      </c>
    </row>
  </sheetData>
  <sheetProtection sheet="1" objects="1" scenarios="1" sort="0" autoFilter="0"/>
  <conditionalFormatting sqref="D5:D8">
    <cfRule type="colorScale" priority="1">
      <colorScale>
        <cfvo type="num" val="0"/>
        <cfvo type="num" val="30000"/>
        <cfvo type="num" val="32700"/>
        <color rgb="FF00B050"/>
        <color rgb="FFFFC000"/>
        <color rgb="FFFF0000"/>
      </colorScale>
    </cfRule>
  </conditionalFormatting>
  <hyperlinks>
    <hyperlink ref="C5" location="ContextDisplay" display="Return to Logic Model" xr:uid="{00000000-0004-0000-0200-000000000000}"/>
    <hyperlink ref="C6" location="MarketFailureDisplay" display="Return to Logic Model" xr:uid="{00000000-0004-0000-0200-000001000000}"/>
    <hyperlink ref="C7" location="ProjectObjectivesDisplay" display="Return to Logic Model" xr:uid="{00000000-0004-0000-0200-000002000000}"/>
    <hyperlink ref="C8" location="RationaleDisplay" display="Return to Logic Model" xr:uid="{00000000-0004-0000-0200-000003000000}"/>
  </hyperlinks>
  <pageMargins left="0.70866141732283472" right="0.70866141732283472" top="0.74803149606299213" bottom="0.74803149606299213" header="0.31496062992125984" footer="0.31496062992125984"/>
  <pageSetup paperSize="9" scale="83"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C6" sqref="C6"/>
    </sheetView>
  </sheetViews>
  <sheetFormatPr defaultRowHeight="15" x14ac:dyDescent="0.2"/>
  <cols>
    <col min="1" max="1" width="4.109375" customWidth="1"/>
    <col min="2" max="2" width="12.21875" customWidth="1"/>
    <col min="3" max="3" width="22" customWidth="1"/>
    <col min="4" max="4" width="14.5546875" style="1" bestFit="1" customWidth="1"/>
    <col min="5" max="5" width="13.5546875" customWidth="1"/>
    <col min="6" max="6" width="15.6640625" customWidth="1"/>
    <col min="7" max="7" width="12" customWidth="1"/>
    <col min="8" max="8" width="12.33203125" customWidth="1"/>
    <col min="9" max="9" width="10.6640625" customWidth="1"/>
    <col min="10" max="10" width="10.77734375" customWidth="1"/>
  </cols>
  <sheetData>
    <row r="1" spans="1:10" s="7" customFormat="1" ht="66.75" customHeight="1" x14ac:dyDescent="0.2">
      <c r="A1" s="7" t="s">
        <v>19</v>
      </c>
      <c r="B1" s="7" t="s">
        <v>35</v>
      </c>
      <c r="C1" s="7" t="s">
        <v>36</v>
      </c>
      <c r="D1" s="7" t="s">
        <v>14</v>
      </c>
      <c r="E1" s="7" t="s">
        <v>37</v>
      </c>
      <c r="F1" s="7" t="s">
        <v>38</v>
      </c>
      <c r="G1" s="7" t="s">
        <v>39</v>
      </c>
      <c r="H1" s="7" t="s">
        <v>40</v>
      </c>
      <c r="I1" s="7" t="s">
        <v>41</v>
      </c>
      <c r="J1" s="7" t="s">
        <v>42</v>
      </c>
    </row>
    <row r="2" spans="1:10" x14ac:dyDescent="0.2">
      <c r="A2" s="1">
        <f>ROW()-ROW($A$1)</f>
        <v>1</v>
      </c>
      <c r="B2" s="1">
        <v>1</v>
      </c>
      <c r="C2" s="21" t="str">
        <f>IF(ISBLANK(OutcomeActualsBusiness[Outcome ID]),"",VLOOKUP(OutcomeActualsBusiness[Outcome ID],CHOOSE({1,2},Outcomes[ID],Outcomes[Intended Outcome]),2,FALSE))</f>
        <v>Increased GVA</v>
      </c>
      <c r="D2" s="25">
        <v>858456234</v>
      </c>
      <c r="E2" s="1"/>
      <c r="F2" s="1"/>
      <c r="G2" s="1"/>
      <c r="H2" s="1"/>
      <c r="I2" s="24"/>
      <c r="J2" s="1" t="s">
        <v>43</v>
      </c>
    </row>
  </sheetData>
  <dataValidations count="3">
    <dataValidation type="list" allowBlank="1" showInputMessage="1" showErrorMessage="1" sqref="B2" xr:uid="{00000000-0002-0000-0300-000000000000}">
      <formula1>refOutcomeID</formula1>
    </dataValidation>
    <dataValidation type="list" allowBlank="1" showInputMessage="1" showErrorMessage="1" sqref="J2" xr:uid="{00000000-0002-0000-0300-000001000000}">
      <formula1>"Y,N"</formula1>
    </dataValidation>
    <dataValidation type="decimal" allowBlank="1" showInputMessage="1" showErrorMessage="1" sqref="D2" xr:uid="{00000000-0002-0000-0300-000002000000}">
      <formula1>0</formula1>
      <formula2>999999999</formula2>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
  <sheetViews>
    <sheetView workbookViewId="0">
      <selection activeCell="C10" sqref="C10"/>
    </sheetView>
  </sheetViews>
  <sheetFormatPr defaultRowHeight="15" x14ac:dyDescent="0.2"/>
  <cols>
    <col min="1" max="1" width="4.109375" customWidth="1"/>
    <col min="2" max="2" width="12.21875" customWidth="1"/>
    <col min="3" max="3" width="22" customWidth="1"/>
    <col min="4" max="4" width="14.5546875" bestFit="1" customWidth="1"/>
    <col min="5" max="5" width="67.88671875" customWidth="1"/>
  </cols>
  <sheetData>
    <row r="1" spans="1:5" ht="15.75" x14ac:dyDescent="0.25">
      <c r="A1" s="23" t="s">
        <v>19</v>
      </c>
      <c r="B1" s="23" t="s">
        <v>35</v>
      </c>
      <c r="C1" s="23" t="s">
        <v>36</v>
      </c>
      <c r="D1" s="23" t="s">
        <v>14</v>
      </c>
      <c r="E1" s="27" t="s">
        <v>44</v>
      </c>
    </row>
    <row r="2" spans="1:5" x14ac:dyDescent="0.2">
      <c r="A2" s="3">
        <f>ROW()-ROW($A$1)</f>
        <v>1</v>
      </c>
      <c r="B2" s="3">
        <v>1</v>
      </c>
      <c r="C2" s="22" t="str">
        <f>IF(ISBLANK(OutcomeActualsBusiness[Outcome ID]),"",VLOOKUP(OutcomeActualsBusiness[Outcome ID],CHOOSE({1,2},Outcomes[ID],Outcomes[Intended Outcome]),2,FALSE))</f>
        <v>Increased GVA</v>
      </c>
      <c r="D2" s="26"/>
      <c r="E2" s="7"/>
    </row>
  </sheetData>
  <dataValidations count="2">
    <dataValidation type="decimal" allowBlank="1" showInputMessage="1" showErrorMessage="1" sqref="D2" xr:uid="{00000000-0002-0000-0400-000000000000}">
      <formula1>0</formula1>
      <formula2>999999999</formula2>
    </dataValidation>
    <dataValidation type="list" allowBlank="1" showInputMessage="1" showErrorMessage="1" sqref="B2" xr:uid="{00000000-0002-0000-0400-000001000000}">
      <formula1>refOutcomeID</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15" sqref="A15"/>
    </sheetView>
  </sheetViews>
  <sheetFormatPr defaultRowHeight="15" x14ac:dyDescent="0.2"/>
  <cols>
    <col min="1" max="1" width="14.5546875" customWidth="1"/>
  </cols>
  <sheetData>
    <row r="1" spans="1:1" x14ac:dyDescent="0.2">
      <c r="A1" s="1" t="s">
        <v>45</v>
      </c>
    </row>
    <row r="2" spans="1:1" x14ac:dyDescent="0.2">
      <c r="A2" s="1" t="s">
        <v>46</v>
      </c>
    </row>
    <row r="3" spans="1:1" x14ac:dyDescent="0.2">
      <c r="A3" s="1" t="s">
        <v>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459490b-d3ca-41f7-90d7-b54bb2428402">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22A2E62C8DA947A70B36AB73AF9C75" ma:contentTypeVersion="10" ma:contentTypeDescription="Create a new document." ma:contentTypeScope="" ma:versionID="05188cfe8fb88f5d006056e7a2997988">
  <xsd:schema xmlns:xsd="http://www.w3.org/2001/XMLSchema" xmlns:xs="http://www.w3.org/2001/XMLSchema" xmlns:p="http://schemas.microsoft.com/office/2006/metadata/properties" xmlns:ns2="17246725-5d5f-45c2-b87a-dbf14c222794" xmlns:ns3="c459490b-d3ca-41f7-90d7-b54bb2428402" targetNamespace="http://schemas.microsoft.com/office/2006/metadata/properties" ma:root="true" ma:fieldsID="daba6e7a8be3387257b4c38982f75f06" ns2:_="" ns3:_="">
    <xsd:import namespace="17246725-5d5f-45c2-b87a-dbf14c222794"/>
    <xsd:import namespace="c459490b-d3ca-41f7-90d7-b54bb242840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46725-5d5f-45c2-b87a-dbf14c2227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59490b-d3ca-41f7-90d7-b54bb242840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1840252-F91A-4F79-8B34-636695EC9A9B}">
  <ds:schemaRefs>
    <ds:schemaRef ds:uri="http://schemas.microsoft.com/office/2006/metadata/properties"/>
    <ds:schemaRef ds:uri="http://purl.org/dc/terms/"/>
    <ds:schemaRef ds:uri="http://schemas.microsoft.com/office/2006/documentManagement/types"/>
    <ds:schemaRef ds:uri="c459490b-d3ca-41f7-90d7-b54bb2428402"/>
    <ds:schemaRef ds:uri="http://purl.org/dc/dcmitype/"/>
    <ds:schemaRef ds:uri="17246725-5d5f-45c2-b87a-dbf14c222794"/>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A1D2BFA-96F1-4206-BB0E-E9D16C23493C}">
  <ds:schemaRefs>
    <ds:schemaRef ds:uri="http://schemas.microsoft.com/sharepoint/v3/contenttype/forms"/>
  </ds:schemaRefs>
</ds:datastoreItem>
</file>

<file path=customXml/itemProps3.xml><?xml version="1.0" encoding="utf-8"?>
<ds:datastoreItem xmlns:ds="http://schemas.openxmlformats.org/officeDocument/2006/customXml" ds:itemID="{82862908-7F9D-4E64-8EA5-6F1875CE9765}"/>
</file>

<file path=customXml/itemProps4.xml><?xml version="1.0" encoding="utf-8"?>
<ds:datastoreItem xmlns:ds="http://schemas.openxmlformats.org/officeDocument/2006/customXml" ds:itemID="{251B6470-EC91-460D-B124-0554A1B75E1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Introduction</vt:lpstr>
      <vt:lpstr>LogicModel</vt:lpstr>
      <vt:lpstr>TextValues</vt:lpstr>
      <vt:lpstr>OutcomeActuals-Businesses</vt:lpstr>
      <vt:lpstr>OutcomeActuals-Project</vt:lpstr>
      <vt:lpstr>Reference</vt:lpstr>
      <vt:lpstr>ActivitiesEntry</vt:lpstr>
      <vt:lpstr>ContextDisplay</vt:lpstr>
      <vt:lpstr>ContextEntry</vt:lpstr>
      <vt:lpstr>ImpactsEntry</vt:lpstr>
      <vt:lpstr>InputsEntry</vt:lpstr>
      <vt:lpstr>MarketFailureDisplay</vt:lpstr>
      <vt:lpstr>MarketFailureEntry</vt:lpstr>
      <vt:lpstr>OutcomesEntry</vt:lpstr>
      <vt:lpstr>OutputsEntry</vt:lpstr>
      <vt:lpstr>TextValues!Print_Titles</vt:lpstr>
      <vt:lpstr>ProjectObjectivesDisplay</vt:lpstr>
      <vt:lpstr>ProjectObjectivesEntry</vt:lpstr>
      <vt:lpstr>RationaleDisplay</vt:lpstr>
      <vt:lpstr>RationaleEntry</vt:lpstr>
      <vt:lpstr>refOutcomeID</vt:lpstr>
      <vt:lpstr>refOutcomeLevel</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mprice</dc:creator>
  <cp:keywords/>
  <dc:description/>
  <cp:lastModifiedBy>Alison Laggan</cp:lastModifiedBy>
  <cp:revision/>
  <dcterms:created xsi:type="dcterms:W3CDTF">2016-06-28T13:02:04Z</dcterms:created>
  <dcterms:modified xsi:type="dcterms:W3CDTF">2019-04-10T14:08:27Z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eef79179-e01d-4fb6-a0a3-2da9764ed10b</vt:lpwstr>
  </property>
  <property fmtid="{D5CDD505-2E9C-101B-9397-08002B2CF9AE}" pid="3" name="bjSaver">
    <vt:lpwstr>qWwprgJZe6EOg1uN42pHbqJWcBgorbg+</vt:lpwstr>
  </property>
  <property fmtid="{D5CDD505-2E9C-101B-9397-08002B2CF9AE}" pid="4" name="bjDocumentSecurityLabel">
    <vt:lpwstr>No Marking</vt:lpwstr>
  </property>
  <property fmtid="{D5CDD505-2E9C-101B-9397-08002B2CF9AE}" pid="5" name="ContentTypeId">
    <vt:lpwstr>0x0101006C22A2E62C8DA947A70B36AB73AF9C75</vt:lpwstr>
  </property>
  <property fmtid="{D5CDD505-2E9C-101B-9397-08002B2CF9AE}" pid="6" name="Order">
    <vt:r8>190000</vt:r8>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ies>
</file>