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mc:AlternateContent xmlns:mc="http://schemas.openxmlformats.org/markup-compatibility/2006">
    <mc:Choice Requires="x15">
      <x15ac:absPath xmlns:x15ac="http://schemas.microsoft.com/office/spreadsheetml/2010/11/ac" url="C:\Users\gentrym\Downloads\"/>
    </mc:Choice>
  </mc:AlternateContent>
  <xr:revisionPtr revIDLastSave="0" documentId="13_ncr:1_{DA3EE855-70F7-45E3-A90A-3FE6A319EA71}" xr6:coauthVersionLast="45" xr6:coauthVersionMax="45" xr10:uidLastSave="{00000000-0000-0000-0000-000000000000}"/>
  <bookViews>
    <workbookView xWindow="-90" yWindow="-90" windowWidth="19380" windowHeight="10380" tabRatio="730" firstSheet="2" activeTab="2" xr2:uid="{A85E1087-EEDE-4B5A-AB90-18930609637F}"/>
  </bookViews>
  <sheets>
    <sheet name="E1 - Top 10 Manufacturers" sheetId="76" state="hidden" r:id="rId1"/>
    <sheet name="G1 - Background Sheet" sheetId="75" state="hidden" r:id="rId2"/>
    <sheet name="Dashboard" sheetId="88" r:id="rId3"/>
    <sheet name="Method and Indicators" sheetId="89" r:id="rId4"/>
  </sheets>
  <externalReferences>
    <externalReference r:id="rId5"/>
  </externalReferences>
  <definedNames>
    <definedName name="IIII">[1]Dashboard!#REF!</definedName>
    <definedName name="_xlnm.Print_Area" localSheetId="2">Dashboard!$B$2:$S$46</definedName>
    <definedName name="Sheet_A2">#REF!</definedName>
  </definedNames>
  <calcPr calcId="191029" calcMode="autoNoTable"/>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1" i="88" l="1"/>
  <c r="G40" i="88"/>
  <c r="H37" i="88"/>
  <c r="H27" i="88"/>
  <c r="H43" i="88" s="1"/>
  <c r="G27" i="88"/>
  <c r="G43" i="88" s="1"/>
  <c r="F27" i="88"/>
  <c r="F43" i="88" s="1"/>
  <c r="H26" i="88"/>
  <c r="H42" i="88" s="1"/>
  <c r="G26" i="88"/>
  <c r="G42" i="88" s="1"/>
  <c r="F26" i="88"/>
  <c r="F42" i="88" s="1"/>
  <c r="G25" i="88"/>
  <c r="G41" i="88" s="1"/>
  <c r="F25" i="88"/>
  <c r="H24" i="88"/>
  <c r="H40" i="88" s="1"/>
  <c r="G24" i="88"/>
  <c r="F24" i="88"/>
  <c r="F40" i="88" s="1"/>
  <c r="H23" i="88"/>
  <c r="H39" i="88" s="1"/>
  <c r="G23" i="88"/>
  <c r="G39" i="88" s="1"/>
  <c r="F23" i="88"/>
  <c r="F39" i="88" s="1"/>
  <c r="H22" i="88"/>
  <c r="H38" i="88" s="1"/>
  <c r="G22" i="88"/>
  <c r="G38" i="88" s="1"/>
  <c r="F22" i="88"/>
  <c r="F38" i="88" s="1"/>
  <c r="H21" i="88"/>
  <c r="G21" i="88"/>
  <c r="G37" i="88" s="1"/>
  <c r="F21" i="88"/>
  <c r="F37" i="88" s="1"/>
  <c r="H20" i="88"/>
  <c r="H36" i="88" s="1"/>
  <c r="G20" i="88"/>
  <c r="G36" i="88" s="1"/>
  <c r="F20" i="88"/>
  <c r="F36" i="88" s="1"/>
  <c r="H19" i="88"/>
  <c r="H35" i="88" s="1"/>
  <c r="G19" i="88"/>
  <c r="G35" i="88" s="1"/>
  <c r="F19" i="88"/>
  <c r="F35" i="88" s="1"/>
  <c r="H18" i="88"/>
  <c r="H34" i="88" s="1"/>
  <c r="G18" i="88"/>
  <c r="G34" i="88" s="1"/>
  <c r="F18" i="88"/>
  <c r="F34" i="88" s="1"/>
  <c r="E73" i="75" l="1"/>
  <c r="D73" i="75"/>
  <c r="C73" i="75"/>
  <c r="E72" i="75"/>
  <c r="D72" i="75"/>
  <c r="C72" i="75"/>
  <c r="E71" i="75"/>
  <c r="D71" i="75"/>
  <c r="C71" i="75"/>
  <c r="E70" i="75"/>
  <c r="D70" i="75"/>
  <c r="C70" i="75"/>
  <c r="E69" i="75"/>
  <c r="D69" i="75"/>
  <c r="C69" i="75"/>
  <c r="E68" i="75"/>
  <c r="D68" i="75"/>
  <c r="C68" i="75"/>
  <c r="E67" i="75"/>
  <c r="D67" i="75"/>
  <c r="C67" i="75"/>
  <c r="E66" i="75"/>
  <c r="D66" i="75"/>
  <c r="C66" i="75"/>
  <c r="E65" i="75"/>
  <c r="D65" i="75"/>
  <c r="C65" i="75"/>
  <c r="E64" i="75"/>
  <c r="D64" i="75"/>
  <c r="C64" i="75"/>
  <c r="E63" i="75"/>
  <c r="D63" i="75"/>
  <c r="C63" i="75"/>
  <c r="E62" i="75"/>
  <c r="D62" i="75"/>
  <c r="C62" i="75"/>
  <c r="E61" i="75"/>
  <c r="D61" i="75"/>
  <c r="C61" i="75"/>
  <c r="E60" i="75"/>
  <c r="D60" i="75"/>
  <c r="C60" i="75"/>
  <c r="E59" i="75"/>
  <c r="D59" i="75"/>
  <c r="C59" i="75"/>
  <c r="E58" i="75"/>
  <c r="D58" i="75"/>
  <c r="C58" i="75"/>
  <c r="E57" i="75"/>
  <c r="D57" i="75"/>
  <c r="C57" i="75"/>
  <c r="E56" i="75"/>
  <c r="D56" i="75"/>
  <c r="C56" i="75"/>
  <c r="E55" i="75"/>
  <c r="D55" i="75"/>
  <c r="C55" i="75"/>
  <c r="E54" i="75"/>
  <c r="D54" i="75"/>
  <c r="C54" i="75"/>
  <c r="E53" i="75"/>
  <c r="D53" i="75"/>
  <c r="C53" i="75"/>
  <c r="E52" i="75"/>
  <c r="D52" i="75"/>
  <c r="C52" i="75"/>
  <c r="E51" i="75"/>
  <c r="D51" i="75"/>
  <c r="C51" i="75"/>
  <c r="E50" i="75"/>
  <c r="D50" i="75"/>
  <c r="C50" i="75"/>
  <c r="E49" i="75"/>
  <c r="D49" i="75"/>
  <c r="C49" i="75"/>
  <c r="E48" i="75"/>
  <c r="D48" i="75"/>
  <c r="C48" i="75"/>
  <c r="E47" i="75"/>
  <c r="D47" i="75"/>
  <c r="C47" i="75"/>
  <c r="E46" i="75"/>
  <c r="D46" i="75"/>
  <c r="C46" i="75"/>
  <c r="E45" i="75"/>
  <c r="D45" i="75"/>
  <c r="C45" i="75"/>
  <c r="E44" i="75"/>
  <c r="D44" i="75"/>
  <c r="C44" i="75"/>
  <c r="E43" i="75"/>
  <c r="D43" i="75"/>
  <c r="C43" i="75"/>
  <c r="E42" i="75"/>
  <c r="D42" i="75"/>
  <c r="C42" i="75"/>
  <c r="E41" i="75"/>
  <c r="D41" i="75"/>
  <c r="C41" i="75"/>
  <c r="E40" i="75"/>
  <c r="D40" i="75"/>
  <c r="C40" i="75"/>
  <c r="E39" i="75"/>
  <c r="D39" i="75"/>
  <c r="C39" i="75"/>
  <c r="E38" i="75"/>
  <c r="D38" i="75"/>
  <c r="C38" i="75"/>
  <c r="E37" i="75"/>
  <c r="D37" i="75"/>
  <c r="C37" i="75"/>
  <c r="E36" i="75"/>
  <c r="D36" i="75"/>
  <c r="C36" i="75"/>
  <c r="E35" i="75"/>
  <c r="D35" i="75"/>
  <c r="C35" i="75"/>
  <c r="E34" i="75"/>
  <c r="D34" i="75"/>
  <c r="C34" i="75"/>
  <c r="E33" i="75"/>
  <c r="D33" i="75"/>
  <c r="C33" i="75"/>
  <c r="E32" i="75"/>
  <c r="D32" i="75"/>
  <c r="C32" i="75"/>
  <c r="E31" i="75"/>
  <c r="D31" i="75"/>
  <c r="C31" i="75"/>
  <c r="E30" i="75"/>
  <c r="D30" i="75"/>
  <c r="C30" i="75"/>
  <c r="E29" i="75"/>
  <c r="D29" i="75"/>
  <c r="C29" i="75"/>
  <c r="E28" i="75"/>
  <c r="D28" i="75"/>
  <c r="C28" i="75"/>
  <c r="E27" i="75"/>
  <c r="D27" i="75"/>
  <c r="C27" i="75"/>
  <c r="E26" i="75"/>
  <c r="D26" i="75"/>
  <c r="C26" i="75"/>
  <c r="E25" i="75"/>
  <c r="D25" i="75"/>
  <c r="C25" i="75"/>
  <c r="E24" i="75"/>
  <c r="D24" i="75"/>
  <c r="C24" i="75"/>
  <c r="E23" i="75"/>
  <c r="D23" i="75"/>
  <c r="C23" i="75"/>
  <c r="E22" i="75"/>
  <c r="D22" i="75"/>
  <c r="C22" i="75"/>
  <c r="E21" i="75"/>
  <c r="D21" i="75"/>
  <c r="C21" i="75"/>
  <c r="E20" i="75"/>
  <c r="D20" i="75"/>
  <c r="C20" i="75"/>
  <c r="E19" i="75"/>
  <c r="D19" i="75"/>
  <c r="C19" i="75"/>
  <c r="E18" i="75"/>
  <c r="D18" i="75"/>
  <c r="C18" i="75"/>
  <c r="E17" i="75"/>
  <c r="D17" i="75"/>
  <c r="C17" i="75"/>
  <c r="E16" i="75"/>
  <c r="D16" i="75"/>
  <c r="C16" i="75"/>
  <c r="E15" i="75"/>
  <c r="D15" i="75"/>
  <c r="C15" i="75"/>
</calcChain>
</file>

<file path=xl/sharedStrings.xml><?xml version="1.0" encoding="utf-8"?>
<sst xmlns="http://schemas.openxmlformats.org/spreadsheetml/2006/main" count="483" uniqueCount="180">
  <si>
    <t>Top 10 Manufacturer by Year</t>
  </si>
  <si>
    <t>Heat Pumps</t>
  </si>
  <si>
    <t>Biomass</t>
  </si>
  <si>
    <t>Other (Solar Thermal)</t>
  </si>
  <si>
    <t>Manufacturer</t>
  </si>
  <si>
    <t>Market Share</t>
  </si>
  <si>
    <t>Jul-Dec 2017</t>
  </si>
  <si>
    <t>Mitsubishi Electric Europe B.V.</t>
  </si>
  <si>
    <t>Windhager Zentralheizung GmbH; Windhager UK</t>
  </si>
  <si>
    <t>Barilla Limited</t>
  </si>
  <si>
    <t>Daikin Europe N.V.</t>
  </si>
  <si>
    <t>Klover SRL</t>
  </si>
  <si>
    <t>Kingspan Ltd.</t>
  </si>
  <si>
    <t>NIBE Energy Systems Limited</t>
  </si>
  <si>
    <t>Gren SP.J. Distributed by TR Engineering Ltd.</t>
  </si>
  <si>
    <t>Grant Engineering Ltd</t>
  </si>
  <si>
    <t>Samsung Electronics</t>
  </si>
  <si>
    <t>MCZ S.p.a.</t>
  </si>
  <si>
    <t>Solfex Ltd</t>
  </si>
  <si>
    <t>LG</t>
  </si>
  <si>
    <t>ETA Heiztechnik GmbH</t>
  </si>
  <si>
    <t>Joule Energy Systems (UK) Ltd</t>
  </si>
  <si>
    <t>Vaillant Group UK Ltd</t>
  </si>
  <si>
    <t>Nu-Heat UK Ltd</t>
  </si>
  <si>
    <t>Panasonic Marketing Europe GmbH</t>
  </si>
  <si>
    <t>™koFEN Forschungs-und Entwicklungs Ges.m.b.H.</t>
  </si>
  <si>
    <t>Bosch Thermotechnology Ltd</t>
  </si>
  <si>
    <t>Domusa Calefacci¢n S.Coop.</t>
  </si>
  <si>
    <t>Viessmann Werke GmbH &amp; Co. KG</t>
  </si>
  <si>
    <t>Warmflow Engineering Ltd.</t>
  </si>
  <si>
    <t>GREENoneTEC Solarindustrie GmbH</t>
  </si>
  <si>
    <t>Hitachi Europe Ltd</t>
  </si>
  <si>
    <t>OPOP spol. s r.o., Distributed by Robus Energy Ltd.</t>
  </si>
  <si>
    <t>Jan-Jun 2017</t>
  </si>
  <si>
    <t>Froeling Heizkessel Und Behalterbau GES M.B.H. Distributed by Econergy a British Gas Company</t>
  </si>
  <si>
    <t>Kensa Engineering Ltd</t>
  </si>
  <si>
    <t>Biotech Energietechnik GmbH</t>
  </si>
  <si>
    <t>TR Engineering Ltd</t>
  </si>
  <si>
    <t>Viridian Solar</t>
  </si>
  <si>
    <t>Jul-Dec 2016</t>
  </si>
  <si>
    <t>Dimplex UK Ltd</t>
  </si>
  <si>
    <t>Husky Heat Pumps</t>
  </si>
  <si>
    <t>Palazzetti Lelio Spa</t>
  </si>
  <si>
    <t>AES Ltd.</t>
  </si>
  <si>
    <t>Jan-Jun 2016</t>
  </si>
  <si>
    <t>Jul-Dec 2015</t>
  </si>
  <si>
    <t>Ritter Solar GmbH &amp; Co. KG</t>
  </si>
  <si>
    <t>Jan-Jun 2015</t>
  </si>
  <si>
    <t>SG Sieger-Solar KG</t>
  </si>
  <si>
    <t>Danfoss Heat Pumps UK</t>
  </si>
  <si>
    <t>Schuco International</t>
  </si>
  <si>
    <t>KWB ? Kraft und W„rme aus Biomasse GmbH</t>
  </si>
  <si>
    <t>Jul-Dec 2014</t>
  </si>
  <si>
    <t>Extraflame SpA</t>
  </si>
  <si>
    <t>Surface Power</t>
  </si>
  <si>
    <t>EKO-VIMAR ORLANSKI Sp z o.o48-385 Otmuch¢w,ul.Nyska 17b,POLANDDistr. By Eco Angus Ltd.</t>
  </si>
  <si>
    <t>Jan-Jun 2014</t>
  </si>
  <si>
    <t>CTC Division, Enertech Limited</t>
  </si>
  <si>
    <t>GASOKOL GmbH</t>
  </si>
  <si>
    <t>Technology Type</t>
  </si>
  <si>
    <t>Air Source Heat Pump</t>
  </si>
  <si>
    <t>Exhaust Air Heat Pump</t>
  </si>
  <si>
    <t>Ground Source Heat Pump</t>
  </si>
  <si>
    <t>Micro CHP</t>
  </si>
  <si>
    <t>Micro-Hydro</t>
  </si>
  <si>
    <t>Small and Micro Wind</t>
  </si>
  <si>
    <t xml:space="preserve">Solar Assisted Heat Pump </t>
  </si>
  <si>
    <t>Solar Thermal</t>
  </si>
  <si>
    <t>Solar PV</t>
  </si>
  <si>
    <t>Heat Pump</t>
  </si>
  <si>
    <t>Biomas</t>
  </si>
  <si>
    <t>Other</t>
  </si>
  <si>
    <t>Headline Assessment</t>
  </si>
  <si>
    <r>
      <t xml:space="preserve">Summary
</t>
    </r>
    <r>
      <rPr>
        <sz val="22"/>
        <rFont val="Arial"/>
        <family val="2"/>
      </rPr>
      <t xml:space="preserve">Economy wide surveys provide indicative evidence of a continued trend of growth in the overall value of the "renewable heat" sector. Evidence relating to individual technologies shows that market trends vary substantially between technology sectors.
For Low Carbon Heat, technology specific markets broadly follow the intentions of the recent reforms to the Renewable Heat Incentive scheme, with growth in deployment of larger installations that offer better value for money for government and domestic heat pumps which align with a longer term decarbonisation strategy. Further growth is expected going forward as RHI applications for 'tariff guarantees' progress to installation. Reductions in deployment of smaller and domestic biomass boilers are observed, however, these are in line with the policy intention.
Heat Networks have seen a growth in the pipeline of networks supported by government schemes, creating promising conditions for growth in installation numbers in future years.                                                                                                                                                                                                    </t>
    </r>
  </si>
  <si>
    <t>Market sector</t>
  </si>
  <si>
    <t>Change in Year-on Year Deployment</t>
  </si>
  <si>
    <t>Summary of Progress</t>
  </si>
  <si>
    <t>Overall Progress</t>
  </si>
  <si>
    <t>Low Carbon Heat - Domestic</t>
  </si>
  <si>
    <t>Low Carbon Heat - Non-Domestic</t>
  </si>
  <si>
    <t>In line with intentions for the reforms to the RHI, deployment within this scheme has seen a shift towards a smaller number of larger installations over the last year. Strong uptake of very large installations from 'tariff guarantee' applications suggests a positive future outlook, however, this cannot be confirmed until those installations are commissioned.
Costs have fallen across heat pumps and biomass boilers since the start of the RHI scheme and investors predict further cost reductions in the future.</t>
  </si>
  <si>
    <r>
      <t xml:space="preserve">* Economy wide measures </t>
    </r>
    <r>
      <rPr>
        <sz val="16"/>
        <rFont val="Arial"/>
        <family val="2"/>
      </rPr>
      <t xml:space="preserve">of activity relating to "Renewable heat" and "Bioenergy" sectors have shown positive improvement since the beginning of the scheme, and over the last year. However, it is not possible to assess what proportion of this is attributable to the specific parts of the renewable heat market, or specific schemes, and findings can only be taken as indicative.
</t>
    </r>
    <r>
      <rPr>
        <b/>
        <sz val="16"/>
        <rFont val="Arial"/>
        <family val="2"/>
      </rPr>
      <t xml:space="preserve">
* Market demand indicators </t>
    </r>
    <r>
      <rPr>
        <sz val="16"/>
        <rFont val="Arial"/>
        <family val="2"/>
      </rPr>
      <t xml:space="preserve">show mostly positive movement in line with recent reforms to the RHI which promote a shift to fewer but larger installations which are expected to offer better value for money. Heat pumps have seen the annual capacity installed under the RHI increasing over the last year (61%) and since the first year of the RHI (175%). Among heat pump applications received, the average capacity has risen 59% over the last year. In contrast, annual capacity installed from biomass installations has fallen over the last year (-78%) and since the first year of the RHI (-11%), with average biomass capacity decreasing over the last year (-33%).
Biomethane and biogas for heat markets have continued to grow since the beginning of the RHI scheme, with both technologies starting from a near zero starting point. Biomethane generation that has been paid for under the RHI continues to rise each year (7% over the last year) from a baseline of zero biomethane production. Biogas installations under the RHI have slowed, with a reduction of 41% compared to last year.
The strong pipeline of applications for tariff guarantees, although not confirmed until actually installed, provide a positive outlook for future market activity, particularly in biomethane which make up 60% of tariff gurantee applications (as of March 2019). 
</t>
    </r>
    <r>
      <rPr>
        <b/>
        <sz val="16"/>
        <rFont val="Arial"/>
        <family val="2"/>
      </rPr>
      <t xml:space="preserve">
* Market efficiency and innovation indicators </t>
    </r>
    <r>
      <rPr>
        <sz val="16"/>
        <rFont val="Arial"/>
        <family val="2"/>
      </rPr>
      <t xml:space="preserve">show a positive outlook going forward, with industry stakeholders predicting cost reductions for heat pumps, and anaerobic digestion. This continues a trend of heat pump installation cost reductions over the last year (-11%) and since the first year of the scheme (-20%). </t>
    </r>
  </si>
  <si>
    <t>Heat Networks</t>
  </si>
  <si>
    <t xml:space="preserve">The heat networks project pipeline has significantly grown in comparison to 2018/19. This aligns with the launch of the Heat Networks Investment Project (HNIP) main scheme in 2018 which has since offered funding to successful applicants and the continued support of the Heat Networks Delivery Unit (HNDU) to local authority, creating a strong public sector pipeline. </t>
  </si>
  <si>
    <r>
      <t xml:space="preserve">* Heat networks pipeline: </t>
    </r>
    <r>
      <rPr>
        <sz val="16"/>
        <rFont val="Arial"/>
        <family val="2"/>
      </rPr>
      <t xml:space="preserve">The 2019 Q2 Capex pipeline demonstrates a total project capex value of £1,242m, of which £51m is under construction and £484m attributable to HNIP projects. This demonstrates a significant increase of 92%  and relates to 118 projects compared to 54 at the same time last year. 
</t>
    </r>
    <r>
      <rPr>
        <b/>
        <sz val="16"/>
        <rFont val="Arial"/>
        <family val="2"/>
      </rPr>
      <t xml:space="preserve">
* Market indicators: </t>
    </r>
    <r>
      <rPr>
        <sz val="16"/>
        <rFont val="Arial"/>
        <family val="2"/>
      </rPr>
      <t>Market intelligence is continuously being gathered by BEIS – we expect to provide more insight as the market grows and more costs data are available to benchmark against.</t>
    </r>
    <r>
      <rPr>
        <b/>
        <sz val="16"/>
        <rFont val="Arial"/>
        <family val="2"/>
      </rPr>
      <t xml:space="preserve">
* Consumer awareness has remained stable over time. </t>
    </r>
    <r>
      <rPr>
        <sz val="16"/>
        <rFont val="Arial"/>
        <family val="2"/>
      </rPr>
      <t>Consumer awareness has remained unchanged over the last year (-2%) and since the beginning of the policy (+2%).</t>
    </r>
    <r>
      <rPr>
        <b/>
        <sz val="16"/>
        <rFont val="Arial"/>
        <family val="2"/>
      </rPr>
      <t xml:space="preserve"> </t>
    </r>
    <r>
      <rPr>
        <sz val="16"/>
        <rFont val="Arial"/>
        <family val="2"/>
      </rPr>
      <t>Consumer complaints data covering the whole market is currently unavailable, however, a government consultation on consumer protection in the industry is expected to be published this year.</t>
    </r>
  </si>
  <si>
    <t>Progress Over the Previous 12 Month Period</t>
  </si>
  <si>
    <t xml:space="preserve">NOTE: BEIS will keep these indicators under review as policy develops. Both the indicators and data sources may change in future iterations. </t>
  </si>
  <si>
    <t xml:space="preserve">RAG </t>
  </si>
  <si>
    <t>Definition</t>
  </si>
  <si>
    <t>Renewable Heat</t>
  </si>
  <si>
    <t>Green</t>
  </si>
  <si>
    <t>Indicator suggests progress in development of a more sustainable renewable heat market over the last 12 month period</t>
  </si>
  <si>
    <t>Assessment Factor</t>
  </si>
  <si>
    <t>Ref</t>
  </si>
  <si>
    <t>Indicator</t>
  </si>
  <si>
    <t>Indicator type and source</t>
  </si>
  <si>
    <t>Domestic</t>
  </si>
  <si>
    <t>Non Domestic</t>
  </si>
  <si>
    <t>Increased Market Demand</t>
  </si>
  <si>
    <t>A. Installation numbers</t>
  </si>
  <si>
    <t>Amber</t>
  </si>
  <si>
    <t>Indicator provides some evidence of progress in development of a more sustainable renewable heat market over the last 12 months</t>
  </si>
  <si>
    <t>Red</t>
  </si>
  <si>
    <t>Indicator provides little/no evidence in development of a more sustainable renewable heat market over the last 12 months</t>
  </si>
  <si>
    <t>B. Product quality and reliability</t>
  </si>
  <si>
    <t>Grey</t>
  </si>
  <si>
    <t>Data not applicable or not available for this technology</t>
  </si>
  <si>
    <t>C. Consumer awareness and perceptions</t>
  </si>
  <si>
    <t>Increased Supply</t>
  </si>
  <si>
    <t>D. Availability of certified / skilled installers</t>
  </si>
  <si>
    <t>E. Overall market activity</t>
  </si>
  <si>
    <t>Market Efficiency and Innovation</t>
  </si>
  <si>
    <t>F. Cost Reduction</t>
  </si>
  <si>
    <t>G. Supply chain efficiency and innovation</t>
  </si>
  <si>
    <t>Progress Since Beginning of Reference Policy</t>
  </si>
  <si>
    <t>Indicator suggests progress in development of a more sustainable renewable heat market since the beginning of the reference policy</t>
  </si>
  <si>
    <t>Indicator provides some evidence of progress in development of a more sustainable renewable heat market since the beginning of the reference policy</t>
  </si>
  <si>
    <t>Indicator provides little/no evidence in development of a more sustainable renewable heat market since the beginning of the reference policy</t>
  </si>
  <si>
    <t>Methodology</t>
  </si>
  <si>
    <r>
      <rPr>
        <b/>
        <sz val="14"/>
        <color theme="1"/>
        <rFont val="Arial"/>
        <family val="2"/>
      </rPr>
      <t xml:space="preserve">Aims of the dashboard
</t>
    </r>
    <r>
      <rPr>
        <sz val="12"/>
        <color theme="1"/>
        <rFont val="Arial"/>
        <family val="2"/>
      </rPr>
      <t xml:space="preserve">The dashboard presents evidence to track the overall progress of the low carbon heat market. This publication should not be used to assess the impact of individual government policies or interventions. Individual policies are assessed in policy specific evaluations.
</t>
    </r>
    <r>
      <rPr>
        <u/>
        <sz val="12"/>
        <color theme="1"/>
        <rFont val="Arial"/>
        <family val="2"/>
      </rPr>
      <t>Progress over the previous 12 Month Period</t>
    </r>
    <r>
      <rPr>
        <sz val="12"/>
        <color theme="1"/>
        <rFont val="Arial"/>
        <family val="2"/>
      </rPr>
      <t xml:space="preserve"> - insight into the recent progress in the low carbon heat market is assessed using changes observed in comparison to the previous 12 months. This assessment compares data over the 2018/19 financial year (April to March) with data over the 2017/18 financial year (unless stated otherwise).
</t>
    </r>
    <r>
      <rPr>
        <u/>
        <sz val="12"/>
        <color theme="1"/>
        <rFont val="Arial"/>
        <family val="2"/>
      </rPr>
      <t>Progress since the beginning of policy</t>
    </r>
    <r>
      <rPr>
        <sz val="12"/>
        <color theme="1"/>
        <rFont val="Arial"/>
        <family val="2"/>
      </rPr>
      <t xml:space="preserve"> - insight into the longer term progress in the low carbon heat market is assessed using changes observed since the start of the current dominant policy in each low carbon heat market. 
Where possible, metrics draw on data from the first quarter of each policy referenced below. This is deemed as the most appopriate reference period as the low carbon heat market has seen significant market activity in the anticipation of the launch of the relevant schemes, rendering a pre-policy baseline inappropriate. Similarly, interest continued to pick up quickly after launch, meaning a baseline drawing on a period several months into the scheme is also inappropriate. Therefore, where possible, referencing the first quarter of the current dominant policy allows tracking of progress over the life of that policy, without making conclusions about effectiveness in comparison to a baseline. Where data availaibity does not support this for specific metrics, data for the first 6 months, or first year of the dominant policy are used. The indicator summary below specifies which baseline is used.
Reference policies used are:
     * Domestic renewable heat is assessed from the start of the domestic Renewable Heat Incentive, launched in April 2014
     * Non-domestic renewable heat is assessed from the start of the non-domestic Renewable Heat Incentive, launched in November 2011
     * Heat Networks is assessed from the start of the Heat Network Investment Project pilot, awards made in April 2017 </t>
    </r>
  </si>
  <si>
    <t>Source of indicators
This publication collates data from a range of evidence sources. For details on the data collection methodologies the original source should be consulted.
The data processing undertaken to provide these outputs includes only combination of categories of data (e.g. 'air source heat pumps' and 'ground source heat pumps' combined into 'heat pumps') and calculation of period averages/totals. 
The indicator overview below provides the souce of evidence for each metric. 
Market definitions
The following market definitions are used:
     *Domestic renewable heat includes air and ground source heat pumps, biomass boilers and solar thermal water heating.
     *Non-domestic renewable heat includes air, ground and water source heat pumps, biomass boilers (including CHP), solar thermal water heating, biogas and biomethane installations.
     *Heat Networks include district heating networks for both domestic and non-domestic customers. Communal heating networks are currently out of scope of policy interventions.
Interpreting RAG ratings
RAG ratings are provided for each of the indicators and low carbon markets. RAG ratings are the most appropriate way to present progress where the indicators are drawn from various sources using various measures, and where markets definitions cover multiple individual technologies.
Green and red ratings indicate a consistent improvement or decline (respectively) in that market. An amber rating indicates one of two possibilities, either a) there is no change across the market, or b) there is a mixture of improvement, decline or no change within the market with no direction dominating.
RAG ratings based on percentage change have been determined using a 5% rule whilst those based on percentage point change have been determined using a 1 percentage point rule. Any change between +5%/-5% or +1%/-1% will be rated as Amber</t>
  </si>
  <si>
    <t>Indicator Overview</t>
  </si>
  <si>
    <t>Factor</t>
  </si>
  <si>
    <t>No.</t>
  </si>
  <si>
    <t>Source</t>
  </si>
  <si>
    <t>Policy areas covered</t>
  </si>
  <si>
    <t>Potential Direction of Travel</t>
  </si>
  <si>
    <t>Factors for interpretation</t>
  </si>
  <si>
    <t>A1</t>
  </si>
  <si>
    <t>Number / Capacity of low carbon heating systems installed</t>
  </si>
  <si>
    <t>* BEIS Scheme application data - including Renewable Heat Incentive, Heat Networks Investment Project and follow-on policies where appropriate</t>
  </si>
  <si>
    <t>Low carbon heating and Heat Networks Investment Project</t>
  </si>
  <si>
    <t>* If the annual number/capacity of low carbon heating systems installed increases, then this indicates increased consumer demand. Annual installation numbers will eventually plateau, however, it is not currently possible to predict when this will be.
GREEN = Ongoing increase in annual number of installations compared to previous 12 months/beginning of policy
AMBER = Mixed increase/decrease OR No change in annual number of installations compared to previous 12 months/beginning of policy. 
RED = Reduction in annual number of installations compared to previous 12 months/beginning of policy
Baseline used to assess progress since beginning of policy:
   *Renewable Heat = Average monthly installations over first quarter of renewable heat incentive.
    *Heat Networks = Number of heat networks prior to Heat Networks Investment Project pilot reported via OPSS in 2015.</t>
  </si>
  <si>
    <t>* The data sources chosen capture only government subsidised installations, not the wider market. This approach is chosen as available industry 'whole market' data is not verified and could contain biases as it relies on manufacturer self-reports. 'Whole market' data will be reviewed alongside scheme data to identify any conflicting trends.
* Plant installation numbers alone are not sufficient for the non-domestic scheme. The RHI policy has been reformed to focus deployment on fewer but larger installations. Capacity of installed installations is used as a better indicator to understand the growth of the non-domestic sector. Biomethane is excluded as capacity is not comparable to other technologies
* RHI data is reported using commissioning date, not RHI accreditation date. To account for the time lag in installations being accredited a proportion of applications still pending (neither accredited or rejected/withdrawn) are included in these indicators. The proportion included is based on the historic accreditation rate for each technology. For this reason the statistics will differ from the published RHI statistics which report by scheme application/accreditation date.
The Heat Networks Investment Project hosts regular funding rounds  from Spring 2019 until 2021/22 with monitoring of funded applications through to operation ideally up to 2030. The Office for Product Safety &amp; Standards report the number of heat networks in the UK every 4 years, with the most recent being  December 2015.</t>
  </si>
  <si>
    <t>A2</t>
  </si>
  <si>
    <t>Amount of biomethane produced</t>
  </si>
  <si>
    <t>* Renewable Heat Incentive</t>
  </si>
  <si>
    <t>Low carbon heating</t>
  </si>
  <si>
    <t>* If the annual production of gas increases, this indicates the health of both the installation supply chain as well as supply of feedstocks.
GREEN = Increase in annual gas production compared to previous 12 months/beginning of policy
AMBER = No change in annual gas production compared to previous 12 months/beginning of policy. 
RED = Reduction in annual gas production compared to previous 12 months/beginning of policy
Baseline used to assess progress since beginning of policy:
    * Renewable Heat = average biomethane produced over first quarter of policy.
    * Heat Networks = Not Applicable</t>
  </si>
  <si>
    <t>* Biomethane installations have very large and varied capacity. There is also a dependency on the availability of feedstocks which influences the production of biogas. The use of gas production in this indicator overcomes both of those issues.
* Where reductions in annual biogas production for heat are observed, data regarding production for fuels will be cross-checked to assess if alternative uses of biogas are becoming more dominant.</t>
  </si>
  <si>
    <t>B1</t>
  </si>
  <si>
    <t>Consumer complaints associated with low carbon technologies</t>
  </si>
  <si>
    <t>* Renewable Energy Consumer Code (RECC) and Home Insulation &amp; Energy Systems Contractors Scheme (HIES) Complaints Data
* Heat Trust consumer complaints data</t>
  </si>
  <si>
    <t>* If the number of beneficiaries reporting issues decreases, relative to the scale of technology deployment, then this indicates greater product and installation quality (an important component of market demand)
GREEN = Reduction or maintenance in annual number of consumer complaints compared to previous 12 months/beginning of policy
AMBER = Increase in monthly number of consumer complaints over a six month period/beginning of policy
RED = Increase in monthly consumer complaints sustained for 12 months/beginning of policy
Baseline used to assess progress since beginning of policy
    * Renewable Heat = average number of complaints over first year of policy, as proportion of total installations in that year.
    * Heat Networks = Heat Trust consumer complaints 2016</t>
  </si>
  <si>
    <t>* Rising numbers of complaints need to be considered alongside the qualitative insight from stakeholders (see below). Low carbon heat is currently in the early adopter phase, where consumers may be more willing to accept challenges in installation. As installations widen the changing nature of consumers may result in changes in complaints, without actually indicating quality/installation concerns.
* Evidence on consumer complaints is currently limited to the voluntary Heat Trust scheme, which is not representative of the market. A consultation on consumer protection under heat networks is expected to be published in 2019, following this it is expected that more robust data will be available against this indicator.</t>
  </si>
  <si>
    <t>C1</t>
  </si>
  <si>
    <t>General consumer awareness of low carbon technologies</t>
  </si>
  <si>
    <t>* BEIS Public Attitudes Tracker - awareness of renewable heating systems and heat networks.</t>
  </si>
  <si>
    <t>D1</t>
  </si>
  <si>
    <t>No. of registered MCS certified installers</t>
  </si>
  <si>
    <t xml:space="preserve">* MCS Data </t>
  </si>
  <si>
    <t>* If the number of certified installers increases, then this will enable increased market supply
GREEN = Increase in the number of registered installers compared to the previous 12 months/beginning of policy
AMBER = No change in the number of registered installers compared to the previous 12 months/beginning of policy. No change defined as 
RED = Reduction in the number of registered installers compared to the same time in the previous 12 months/beginning of policy
Baseline used to assess progress since beginning of policy
    * Renewable Heat = monthly average of installers registered in first quarter of policy.
    * Heat Networks = Not Applicable</t>
  </si>
  <si>
    <t>D2</t>
  </si>
  <si>
    <t>No. of MCS installers carrying out an installation in the last year</t>
  </si>
  <si>
    <t>* MCS Data</t>
  </si>
  <si>
    <t>* If the number of certified installers actively installing products increases, then this will enable increased market supply
GREEN = Increase in the number of active installers compared to the same time in the previous year/beginning of policy
AMBER = No change in the number of active installers compared to the same time in the previous year/beginning of policy
RED = Reduction in the number of registered installers compared to the same time in the previous year/beginning of policy
Baseline used to assess progress since beginning of policy:
    * Renewable Heat = monthly average of installers carring out an installation in first year of policy.
    * Heat Networks = Not Applicable</t>
  </si>
  <si>
    <t>* Covers only domestic retrofit installations, definitely not larger non-domestic and probably not new build domestic
* A falling number of installer companies may be evidence of a consolidating market, not a contracting one. Need to review against installation volumes. 
* Heat Networks are reviewing the appropriate types of installers for their market and may require consideration of a wider skillset (e.g. civil engineers, electricians)</t>
  </si>
  <si>
    <t>E1</t>
  </si>
  <si>
    <t>Total turnover of organisations working in the Low-Carbon Heat sector</t>
  </si>
  <si>
    <t xml:space="preserve">ONS Low Carbon and Renewable Energy Economy Survey https://www.ons.gov.uk/economy/environmentalaccounts/bulletins/finalestimates/2017 </t>
  </si>
  <si>
    <t>Low carbon Heat and wider low carbon economy - no mention of Heat Networks (unless low carbon powered)</t>
  </si>
  <si>
    <t>* These indicators shold be read together to assess market changes.
* If there is growth across the turnover and employees this is very positive sign of a developing market which is growing for the future.
*An increase in number of employees would signal the market is investing in their organisations in the expectation of market growth, but without increased turnover it would suggest that market demand has not yet started to increase.
* An increase in turnover without an increase in employees would signal a short term benefit, with existing organisations working harder but not investing in their business for the long term.
GREEN = Increase in turnover and employees compared to the previous year's survey/beginning of policy
AMBER = Increase in employees but not turnover OR Increase in turnover but not employees compared to the previous year's survey//beginning of policy
RED = reduction in turnover and employees compared to the previous year's survey/beginning of policy
Baseline used to assess progress since beginning of policy = earliest available data is from 2015</t>
  </si>
  <si>
    <t>* Breakdown available for bioenergy (includes biomass and other biofuels), renewable heat, and renewable heat and combined power.
* Sample survey which relies on organisations self-identifying as working in these sectors. 
* Coefficients of variation for the indicators used in this dashboard suggest a high potential for variaion in the survey estimates. For this reason the figures should be used as indicative only. The changes in turnover over time are large enough that the changes reported here are more reliable than the changes in employee numbers.
*Survey also includes organisations in the sector, however ONS advise that this is not a reliable measure, primarily due to double counting concerns.</t>
  </si>
  <si>
    <t>E2</t>
  </si>
  <si>
    <t>Total number of employees working in the Low-Carbon Heat sector</t>
  </si>
  <si>
    <t>F1</t>
  </si>
  <si>
    <t>Median capital costs both for technology purchase and installation (based on cost per unit of installed capacity)</t>
  </si>
  <si>
    <t>* Renewable Heat Incentive Application Data
* Heat Networks application data</t>
  </si>
  <si>
    <t>* If capital costs reduce, then this indicates low carbon technologies are becoming increasingly cost competitive with alternative options.
* Increases in technology costs require further analysis. This could be a sign of reduced market competition, but it could also be a sign of installations taking place in a more diverse set of properties.
GREEN = Reduction in median installation costs in a year compared to previous 12 months/beginning of policy
AMBER = No change in median installation costs in a year compared to previous 12 months/beginning of policy
RED = Increase in median installation costs in a year compared to previous 12 months/beginning of policy
Baseline used to assess progress since beginning of policy:
    * Renewable Heat = monthly average of installation costs in first 6 months of policy.
    * Heat Networks = average installation costs  of installations prior to the Heat Networks Investment Project pilot</t>
  </si>
  <si>
    <r>
      <rPr>
        <b/>
        <sz val="11"/>
        <color theme="1"/>
        <rFont val="Arial"/>
        <family val="2"/>
      </rPr>
      <t xml:space="preserve">Renewable Heat
</t>
    </r>
    <r>
      <rPr>
        <sz val="11"/>
        <color theme="1"/>
        <rFont val="Arial"/>
        <family val="2"/>
      </rPr>
      <t xml:space="preserve">* Some concerns about accuracy of applicant data on costs - questions altered for future to improve accuracy, and retrospective survey may be useful
* Definition using cost per kW installed capacity will allow for year-on-year comparison, recognising that the products will change
* Ideally need to separate installation costs for just the new technology from wider installation activity e.g. upgrading radiators to work well with HP installation, enabling works for heat pumps etc - this is not currently possible
* Need to consider alongside changes in quality / satisfaction as cost reduction could come at the expense of quality / increasing quality of installations could increase costs
* Costs will vary between e.g. one householder buying vs a Registered Social Landlord buying 1000 for its properties.
* Follow-on indicator required when RHI closes.
</t>
    </r>
    <r>
      <rPr>
        <b/>
        <sz val="11"/>
        <color theme="1"/>
        <rFont val="Arial"/>
        <family val="2"/>
      </rPr>
      <t>Heat Networks</t>
    </r>
    <r>
      <rPr>
        <sz val="11"/>
        <color theme="1"/>
        <rFont val="Arial"/>
        <family val="2"/>
      </rPr>
      <t xml:space="preserve">
*Detailed costs data is available, however, little reduction is expected over the life of the Investment Project due to small number of networks being supported.
* Follow-on metric needed when HNIP closes, possibe includes repeating the heating systems costs survey</t>
    </r>
  </si>
  <si>
    <t>G1</t>
  </si>
  <si>
    <t>Progress in improving cost efficiency in the supply chain (e.g. as a result of product or process innovation, increased economies of scale, reduced costs of inputs)</t>
  </si>
  <si>
    <t>* Consultation with manufacturers / sector bodies</t>
  </si>
  <si>
    <t>* If firms are improving cost efficiency of manufacturing processes, then this indicates the technology will become increasingly cost competitive to alternative options in future
GREEN = Increase in market confidence through investment in their own processes or improved economies of scale compared to previous year/beginning of policy
AMBER = No change in market confidence through investment in their own processes or improved economies of scale compared to previous year/beginning of policy
RED = Organisations actively reduce investment in their own business in favour of other technologies  compared to previous year/beginning of policy
Baseline used to assess progress since beginning of policy = stakeholders interviewed are asked to provide perceptions based on comparisons to before the policies</t>
  </si>
  <si>
    <t>* Need to understand broadly the extent to which firms are looking at this and see potential to make improvements, and the factors that underlie this.
* Will be more relevant for some more than others depending on maturity of global market
* Data from Heat Networks Investment Project will provide insight up to 2021/22, however significant changes in this indicator are expected to arise after that period. Follow-on data sources will be sought at this time.</t>
  </si>
  <si>
    <t>* If the general public's awareness of low carbon technologies increases, then this indicates better consumer awareness (an important component of market demand) for those technologies
GREEN = Increase in awareness indicated as statistically significant at the 95% level (approx 3% point change)
AMBER = No change, or a change which is not indicated as statistically significant
RED = Decrease in awareness indicated as statistically significant at the 95% level (approx 3% point change)
Baseline used to assess progress since beginning of policy
    * Renewable Heat = the earliest available data is from November 2015 (wave 15)
    * Heat Networks = survey conducted in March 2017 (wave 21)</t>
  </si>
  <si>
    <t>*  There are 'MCS equivalent' schemes which we are currently not able to track, but that RHI installers could sign up to as well.
* MCS not relevant for most non-domestic scheme installations
* This indicator should be read alongside D2 which reviews the number of installers actively installing heating systems.
* This indicator should also be read against A1 - this indicator does not capture where installers are consolidating, D2 may show a reduction in installer companies but an overall increase in installations would suggest installers are doing more installations per company.
* Heat Networks are reviewing the appropriate types of installers for their market and may require consideration of a wider skillset (e.g. civil engineers, electricians)
* Use of MCS is relevant up to 2021 as it is required by RHI for smaller scale installations, after RHI the relevance of MCS data will be reviewed.</t>
  </si>
  <si>
    <t xml:space="preserve">The domestic low carbon heat market has been stable over the last year in relation to heat pumps, with a contraction in the market for biomass in line with expectations following changes to the RHI scheme.
General consumer awareness rose in the early years of the RHI but has since declined. A reduction in the number of MCS-registered installers suggests supply chain capacity to deliver would need to be scaled up if significant demand were to be rapidly unlocked.                                                                                                                                  </t>
  </si>
  <si>
    <r>
      <t xml:space="preserve">* Economy wide measures </t>
    </r>
    <r>
      <rPr>
        <sz val="16"/>
        <rFont val="Arial"/>
        <family val="2"/>
      </rPr>
      <t xml:space="preserve">of activity relating to the "Renewable heat" sector have shown positive improvement since the start of the scheme, and over the last year. However, it is not possible to assess what proportion of this is attributable to the specific parts of the "renewable heat" market, or specific schemes, and findings can only be taken as indicative. 
* </t>
    </r>
    <r>
      <rPr>
        <b/>
        <sz val="16"/>
        <rFont val="Arial"/>
        <family val="2"/>
      </rPr>
      <t>Consumer awareness</t>
    </r>
    <r>
      <rPr>
        <sz val="16"/>
        <rFont val="Arial"/>
        <family val="2"/>
      </rPr>
      <t xml:space="preserve"> of “renewable heating” rose in the early years of the RHI scheme (a peak of +7% in December 2014), with awareness through to 2017 falling below awareness in the first year of the RHI scheme (-4%).</t>
    </r>
    <r>
      <rPr>
        <b/>
        <sz val="16"/>
        <rFont val="Arial"/>
        <family val="2"/>
      </rPr>
      <t xml:space="preserve">
Heat Pumps
</t>
    </r>
    <r>
      <rPr>
        <sz val="16"/>
        <rFont val="Arial"/>
        <family val="2"/>
      </rPr>
      <t xml:space="preserve">* Market demand for domestic heat pumps has risen since the beginning of the RHI scheme. Domestic installations have risen 53% since the beginning of the domestic RHI scheme and remained relatively stable in the year to March 2019 (+1%).
* Supply side indicators suggest a mixed picture, with domestic heat pump specific figures showing decreases in installer numbers. The number of MCS registered and active installers has remained stable over 2018/19 (-3% and -2%, respectively), with reductions since the beginning of the RHI (-15% and -16%, respectively), however, this could also be an indicator of smaller companies consolidating. Consumer complaints per installation have remained stable despite this reduction in installer numbers (-0.4% year to Feb 2019, 0.3% since first year of RHI).
* Market efficiency and innovation indicators suggest little progress to date, but potential for improvement in future. Domestic heat pump installation costs within the RHI have risen since the beginning of the RHI (+22%) but remained stable over the last year with industry stakeholders predicting slight decreases going forward. Changes in installations costs may reflect the changing nature of installations taking place.
</t>
    </r>
    <r>
      <rPr>
        <b/>
        <sz val="16"/>
        <rFont val="Arial"/>
        <family val="2"/>
      </rPr>
      <t xml:space="preserve">
Biomass</t>
    </r>
    <r>
      <rPr>
        <sz val="16"/>
        <rFont val="Arial"/>
        <family val="2"/>
      </rPr>
      <t xml:space="preserve">
* Market demand for domestic biomass boilers has fallen following high levels of deployment in the early years of the RHI. Annual installation numbers have fallen 22% in the year to March 2019 and 85% since the beginning of the RHI.  There has been a rise in the number of consumer complaints per installation over the 2018/19 (+26%), which continues the trend of increases since the first year of the scheme (+50%).
* Supply side indicators suggest decreases in the number of installers of domestic biomass boilers. MCS registered installer numbers have fallen in the last year (-18%) and since the beginning of the RHI (-17%), with the number of active installers falling at a slower rate (-4% over last year and -18% since the first year of the RHI),  however, this could also be an indicator of smaller companies consolidating.
* Market efficiency and innovation indicators suggest little change. Installation costs within the RHI have remained stable over the last year (+3%) and since the first year of the RHI (-1%), with industry stakeholders not predicting any significant innovations or price changes in the near future</t>
    </r>
  </si>
  <si>
    <t>* Figures for 2018 are excluded due to changes in the sample of the Public Attitudes tracker. A review of the 2019 figures will be conducted to assess if the indicator still provides a robust time series for use in future versions of this publication.
* Maximum levels of awareness will depend on future policy direction, for example expecting national level awareness where policies continue to focus on 'Off gas grid' homes is unlikely. Analysis of awareness by property location or type will be carried out to understand further
* Analysis at the technology specific level for heat pumps and biomass is not possible due to a change in the survey methodology. Instead the indicator asks about "renewable heat" which is defined to include air source heat pumps, ground source heat pumps and biomass boilers.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</si>
</sst>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43" x14ac:knownFonts="1">
    <font>
      <sz val="11"/>
      <color theme="1"/>
      <name val="Yu Gothic UI"/>
      <family val="2"/>
      <scheme val="minor"/>
    </font>
    <font>
      <b/>
      <sz val="11"/>
      <color theme="1"/>
      <name val="Yu Gothic UI"/>
      <family val="2"/>
      <scheme val="minor"/>
    </font>
    <font>
      <u/>
      <sz val="11"/>
      <color theme="10"/>
      <name val="Yu Gothic UI"/>
      <family val="2"/>
      <scheme val="minor"/>
    </font>
    <font>
      <sz val="11"/>
      <color theme="1"/>
      <name val="Yu Gothic UI"/>
      <family val="2"/>
      <scheme val="minor"/>
    </font>
    <font>
      <b/>
      <u/>
      <sz val="11"/>
      <color theme="1"/>
      <name val="Yu Gothic UI"/>
      <family val="2"/>
      <scheme val="minor"/>
    </font>
    <font>
      <sz val="12"/>
      <color theme="1"/>
      <name val="Yu Gothic UI"/>
      <family val="2"/>
      <scheme val="minor"/>
    </font>
    <font>
      <sz val="10"/>
      <name val="Arial"/>
      <family val="2"/>
    </font>
    <font>
      <sz val="11"/>
      <color rgb="FFFF0000"/>
      <name val="Yu Gothic UI"/>
      <family val="2"/>
      <scheme val="minor"/>
    </font>
    <font>
      <sz val="10"/>
      <color theme="1"/>
      <name val="Verdana"/>
      <family val="2"/>
    </font>
    <font>
      <u/>
      <sz val="11"/>
      <color theme="10"/>
      <name val="Calibri"/>
      <family val="2"/>
    </font>
    <font>
      <sz val="18"/>
      <color theme="3"/>
      <name val="Yu Gothic UI"/>
      <family val="2"/>
      <scheme val="major"/>
    </font>
    <font>
      <b/>
      <sz val="15"/>
      <color theme="3"/>
      <name val="Yu Gothic UI"/>
      <family val="2"/>
      <scheme val="minor"/>
    </font>
    <font>
      <b/>
      <sz val="13"/>
      <color theme="3"/>
      <name val="Yu Gothic UI"/>
      <family val="2"/>
      <scheme val="minor"/>
    </font>
    <font>
      <b/>
      <sz val="11"/>
      <color theme="3"/>
      <name val="Yu Gothic UI"/>
      <family val="2"/>
      <scheme val="minor"/>
    </font>
    <font>
      <sz val="11"/>
      <color rgb="FF006100"/>
      <name val="Yu Gothic UI"/>
      <family val="2"/>
      <scheme val="minor"/>
    </font>
    <font>
      <sz val="11"/>
      <color rgb="FF9C0006"/>
      <name val="Yu Gothic UI"/>
      <family val="2"/>
      <scheme val="minor"/>
    </font>
    <font>
      <sz val="11"/>
      <color rgb="FF9C5700"/>
      <name val="Yu Gothic UI"/>
      <family val="2"/>
      <scheme val="minor"/>
    </font>
    <font>
      <sz val="11"/>
      <color rgb="FF3F3F76"/>
      <name val="Yu Gothic UI"/>
      <family val="2"/>
      <scheme val="minor"/>
    </font>
    <font>
      <b/>
      <sz val="11"/>
      <color rgb="FF3F3F3F"/>
      <name val="Yu Gothic UI"/>
      <family val="2"/>
      <scheme val="minor"/>
    </font>
    <font>
      <b/>
      <sz val="11"/>
      <color rgb="FFFA7D00"/>
      <name val="Yu Gothic UI"/>
      <family val="2"/>
      <scheme val="minor"/>
    </font>
    <font>
      <sz val="11"/>
      <color rgb="FFFA7D00"/>
      <name val="Yu Gothic UI"/>
      <family val="2"/>
      <scheme val="minor"/>
    </font>
    <font>
      <b/>
      <sz val="11"/>
      <color theme="0"/>
      <name val="Yu Gothic UI"/>
      <family val="2"/>
      <scheme val="minor"/>
    </font>
    <font>
      <i/>
      <sz val="11"/>
      <color rgb="FF7F7F7F"/>
      <name val="Yu Gothic UI"/>
      <family val="2"/>
      <scheme val="minor"/>
    </font>
    <font>
      <sz val="11"/>
      <color theme="0"/>
      <name val="Yu Gothic UI"/>
      <family val="2"/>
      <scheme val="minor"/>
    </font>
    <font>
      <b/>
      <sz val="16"/>
      <color theme="1"/>
      <name val="Arial"/>
      <family val="2"/>
    </font>
    <font>
      <sz val="11"/>
      <color theme="1"/>
      <name val="Arial"/>
      <family val="2"/>
    </font>
    <font>
      <b/>
      <sz val="11"/>
      <color theme="1"/>
      <name val="Arial"/>
      <family val="2"/>
    </font>
    <font>
      <sz val="11"/>
      <name val="Arial"/>
      <family val="2"/>
    </font>
    <font>
      <sz val="14"/>
      <color theme="1"/>
      <name val="Arial"/>
      <family val="2"/>
    </font>
    <font>
      <sz val="28"/>
      <color theme="1"/>
      <name val="Arial"/>
      <family val="2"/>
    </font>
    <font>
      <b/>
      <u/>
      <sz val="28"/>
      <color theme="1"/>
      <name val="Arial"/>
      <family val="2"/>
    </font>
    <font>
      <b/>
      <sz val="20"/>
      <color theme="1"/>
      <name val="Arial"/>
      <family val="2"/>
    </font>
    <font>
      <b/>
      <sz val="22"/>
      <name val="Arial"/>
      <family val="2"/>
    </font>
    <font>
      <sz val="22"/>
      <name val="Arial"/>
      <family val="2"/>
    </font>
    <font>
      <b/>
      <sz val="20"/>
      <name val="Arial"/>
      <family val="2"/>
    </font>
    <font>
      <b/>
      <sz val="14"/>
      <color theme="1"/>
      <name val="Arial"/>
      <family val="2"/>
    </font>
    <font>
      <b/>
      <sz val="16"/>
      <name val="Arial"/>
      <family val="2"/>
    </font>
    <font>
      <sz val="16"/>
      <name val="Arial"/>
      <family val="2"/>
    </font>
    <font>
      <sz val="16"/>
      <color theme="1"/>
      <name val="Arial"/>
      <family val="2"/>
    </font>
    <font>
      <u/>
      <sz val="16"/>
      <color theme="10"/>
      <name val="Arial"/>
      <family val="2"/>
    </font>
    <font>
      <sz val="12"/>
      <color theme="1"/>
      <name val="Arial"/>
      <family val="2"/>
    </font>
    <font>
      <u/>
      <sz val="12"/>
      <color theme="1"/>
      <name val="Arial"/>
      <family val="2"/>
    </font>
    <font>
      <sz val="14"/>
      <name val="Arial"/>
      <family val="2"/>
    </font>
  </fonts>
  <fills count="45">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4" tint="0.74999237037263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89999084444715716"/>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71">
    <xf numFmtId="0" fontId="0" fillId="0" borderId="0"/>
    <xf numFmtId="0" fontId="2" fillId="0" borderId="0" applyNumberFormat="0" applyFill="0" applyBorder="0" applyAlignment="0" applyProtection="0"/>
    <xf numFmtId="0" fontId="6" fillId="0" borderId="0"/>
    <xf numFmtId="0" fontId="8" fillId="0" borderId="0"/>
    <xf numFmtId="0" fontId="9"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5" fillId="0" borderId="0"/>
    <xf numFmtId="0" fontId="10" fillId="0" borderId="0" applyNumberFormat="0" applyFill="0" applyBorder="0" applyAlignment="0" applyProtection="0"/>
    <xf numFmtId="0" fontId="11" fillId="0" borderId="13" applyNumberFormat="0" applyFill="0" applyAlignment="0" applyProtection="0"/>
    <xf numFmtId="0" fontId="12" fillId="0" borderId="14" applyNumberFormat="0" applyFill="0" applyAlignment="0" applyProtection="0"/>
    <xf numFmtId="0" fontId="13" fillId="0" borderId="15" applyNumberFormat="0" applyFill="0" applyAlignment="0" applyProtection="0"/>
    <xf numFmtId="0" fontId="13" fillId="0" borderId="0" applyNumberFormat="0" applyFill="0" applyBorder="0" applyAlignment="0" applyProtection="0"/>
    <xf numFmtId="0" fontId="14" fillId="14" borderId="0" applyNumberFormat="0" applyBorder="0" applyAlignment="0" applyProtection="0"/>
    <xf numFmtId="0" fontId="15" fillId="15" borderId="0" applyNumberFormat="0" applyBorder="0" applyAlignment="0" applyProtection="0"/>
    <xf numFmtId="0" fontId="16" fillId="16" borderId="0" applyNumberFormat="0" applyBorder="0" applyAlignment="0" applyProtection="0"/>
    <xf numFmtId="0" fontId="17" fillId="17" borderId="16" applyNumberFormat="0" applyAlignment="0" applyProtection="0"/>
    <xf numFmtId="0" fontId="18" fillId="18" borderId="17" applyNumberFormat="0" applyAlignment="0" applyProtection="0"/>
    <xf numFmtId="0" fontId="19" fillId="18" borderId="16" applyNumberFormat="0" applyAlignment="0" applyProtection="0"/>
    <xf numFmtId="0" fontId="20" fillId="0" borderId="18" applyNumberFormat="0" applyFill="0" applyAlignment="0" applyProtection="0"/>
    <xf numFmtId="0" fontId="21" fillId="19" borderId="19" applyNumberFormat="0" applyAlignment="0" applyProtection="0"/>
    <xf numFmtId="0" fontId="7" fillId="0" borderId="0" applyNumberFormat="0" applyFill="0" applyBorder="0" applyAlignment="0" applyProtection="0"/>
    <xf numFmtId="0" fontId="3" fillId="20" borderId="20" applyNumberFormat="0" applyFont="0" applyAlignment="0" applyProtection="0"/>
    <xf numFmtId="0" fontId="22" fillId="0" borderId="0" applyNumberFormat="0" applyFill="0" applyBorder="0" applyAlignment="0" applyProtection="0"/>
    <xf numFmtId="0" fontId="1" fillId="0" borderId="21" applyNumberFormat="0" applyFill="0" applyAlignment="0" applyProtection="0"/>
    <xf numFmtId="0" fontId="2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2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2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2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23" fillId="37"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23" fillId="41"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cellStyleXfs>
  <cellXfs count="157">
    <xf numFmtId="0" fontId="0" fillId="0" borderId="0" xfId="0"/>
    <xf numFmtId="0" fontId="1" fillId="0" borderId="1" xfId="0" applyFont="1" applyBorder="1"/>
    <xf numFmtId="0" fontId="0" fillId="0" borderId="1" xfId="0" applyBorder="1" applyAlignment="1">
      <alignment horizontal="center"/>
    </xf>
    <xf numFmtId="0" fontId="0" fillId="11" borderId="1" xfId="0" applyFill="1" applyBorder="1"/>
    <xf numFmtId="0" fontId="7" fillId="0" borderId="1" xfId="0" applyFont="1" applyBorder="1" applyAlignment="1">
      <alignment horizontal="center"/>
    </xf>
    <xf numFmtId="17" fontId="1" fillId="0" borderId="1" xfId="0" applyNumberFormat="1" applyFont="1" applyBorder="1" applyAlignment="1">
      <alignment horizontal="center"/>
    </xf>
    <xf numFmtId="0" fontId="0" fillId="0" borderId="1" xfId="0" applyBorder="1"/>
    <xf numFmtId="0" fontId="1" fillId="0" borderId="1" xfId="0" applyFont="1" applyBorder="1" applyAlignment="1">
      <alignment horizontal="center"/>
    </xf>
    <xf numFmtId="0" fontId="1" fillId="6" borderId="1" xfId="0" applyFont="1" applyFill="1" applyBorder="1" applyAlignment="1">
      <alignment horizontal="left" vertical="center" wrapText="1"/>
    </xf>
    <xf numFmtId="0" fontId="0" fillId="13" borderId="0" xfId="0" applyFill="1"/>
    <xf numFmtId="0" fontId="4" fillId="13" borderId="0" xfId="0" applyFont="1" applyFill="1"/>
    <xf numFmtId="0" fontId="0" fillId="13" borderId="0" xfId="0" applyFill="1" applyAlignment="1">
      <alignment horizontal="left" indent="1"/>
    </xf>
    <xf numFmtId="0" fontId="1" fillId="13" borderId="0" xfId="0" applyFont="1" applyFill="1"/>
    <xf numFmtId="0" fontId="0" fillId="13" borderId="1" xfId="0" applyFill="1" applyBorder="1"/>
    <xf numFmtId="10" fontId="0" fillId="13" borderId="1" xfId="0" applyNumberFormat="1" applyFill="1" applyBorder="1" applyAlignment="1">
      <alignment horizontal="center"/>
    </xf>
    <xf numFmtId="0" fontId="1" fillId="6" borderId="1" xfId="0" applyFont="1" applyFill="1" applyBorder="1" applyAlignment="1">
      <alignment horizontal="center" vertical="center" wrapText="1"/>
    </xf>
    <xf numFmtId="0" fontId="25" fillId="13" borderId="0" xfId="0" applyFont="1" applyFill="1" applyAlignment="1">
      <alignment horizontal="left" vertical="center"/>
    </xf>
    <xf numFmtId="0" fontId="25" fillId="13" borderId="0" xfId="0" applyFont="1" applyFill="1" applyAlignment="1">
      <alignment horizontal="left" vertical="top"/>
    </xf>
    <xf numFmtId="0" fontId="25" fillId="13" borderId="0" xfId="0" applyFont="1" applyFill="1" applyAlignment="1">
      <alignment horizontal="left" vertical="top" wrapText="1"/>
    </xf>
    <xf numFmtId="0" fontId="26" fillId="13" borderId="0" xfId="0" applyFont="1" applyFill="1" applyAlignment="1">
      <alignment horizontal="left" vertical="top" wrapText="1"/>
    </xf>
    <xf numFmtId="0" fontId="25" fillId="0" borderId="1" xfId="0" applyFont="1" applyBorder="1" applyAlignment="1">
      <alignment horizontal="left" vertical="center"/>
    </xf>
    <xf numFmtId="0" fontId="26" fillId="0" borderId="1" xfId="0" applyFont="1" applyBorder="1" applyAlignment="1">
      <alignment horizontal="left" vertical="top" wrapText="1"/>
    </xf>
    <xf numFmtId="0" fontId="26" fillId="5" borderId="1" xfId="0" applyFont="1" applyFill="1" applyBorder="1" applyAlignment="1">
      <alignment horizontal="left" vertical="center" wrapText="1"/>
    </xf>
    <xf numFmtId="0" fontId="25" fillId="5" borderId="1" xfId="0" applyFont="1" applyFill="1" applyBorder="1" applyAlignment="1">
      <alignment horizontal="left" vertical="center" wrapText="1"/>
    </xf>
    <xf numFmtId="0" fontId="25" fillId="5" borderId="1" xfId="0" applyFont="1" applyFill="1" applyBorder="1" applyAlignment="1">
      <alignment vertical="center" wrapText="1"/>
    </xf>
    <xf numFmtId="0" fontId="25" fillId="5" borderId="4" xfId="0" applyFont="1" applyFill="1" applyBorder="1" applyAlignment="1">
      <alignment vertical="center" wrapText="1"/>
    </xf>
    <xf numFmtId="0" fontId="25" fillId="5" borderId="4" xfId="0" applyFont="1" applyFill="1" applyBorder="1" applyAlignment="1">
      <alignment horizontal="left" vertical="center" wrapText="1"/>
    </xf>
    <xf numFmtId="0" fontId="26" fillId="5" borderId="2" xfId="0" applyFont="1" applyFill="1" applyBorder="1" applyAlignment="1">
      <alignment horizontal="center" vertical="center" wrapText="1"/>
    </xf>
    <xf numFmtId="0" fontId="26" fillId="6" borderId="1" xfId="0" applyFont="1" applyFill="1" applyBorder="1" applyAlignment="1">
      <alignment horizontal="left" vertical="center" wrapText="1"/>
    </xf>
    <xf numFmtId="0" fontId="25" fillId="6" borderId="1" xfId="0" applyFont="1" applyFill="1" applyBorder="1" applyAlignment="1">
      <alignment horizontal="left" vertical="center" wrapText="1"/>
    </xf>
    <xf numFmtId="0" fontId="27" fillId="6" borderId="1" xfId="1" applyFont="1" applyFill="1" applyBorder="1" applyAlignment="1">
      <alignment horizontal="left" vertical="center" wrapText="1"/>
    </xf>
    <xf numFmtId="0" fontId="26" fillId="7" borderId="1" xfId="0" applyFont="1" applyFill="1" applyBorder="1" applyAlignment="1">
      <alignment horizontal="left" vertical="center" wrapText="1"/>
    </xf>
    <xf numFmtId="0" fontId="25" fillId="7" borderId="1" xfId="0" applyFont="1" applyFill="1" applyBorder="1" applyAlignment="1">
      <alignment horizontal="left" vertical="center" wrapText="1"/>
    </xf>
    <xf numFmtId="0" fontId="28" fillId="13" borderId="0" xfId="0" applyFont="1" applyFill="1" applyAlignment="1">
      <alignment wrapText="1"/>
    </xf>
    <xf numFmtId="0" fontId="28" fillId="0" borderId="0" xfId="0" applyFont="1" applyAlignment="1">
      <alignment wrapText="1"/>
    </xf>
    <xf numFmtId="0" fontId="28" fillId="13" borderId="0" xfId="0" applyFont="1" applyFill="1" applyAlignment="1">
      <alignment horizontal="center" vertical="center" wrapText="1"/>
    </xf>
    <xf numFmtId="0" fontId="29" fillId="0" borderId="0" xfId="0" applyFont="1" applyAlignment="1">
      <alignment wrapText="1"/>
    </xf>
    <xf numFmtId="0" fontId="29" fillId="4" borderId="0" xfId="0" applyFont="1" applyFill="1" applyAlignment="1">
      <alignment wrapText="1"/>
    </xf>
    <xf numFmtId="0" fontId="29" fillId="13" borderId="0" xfId="0" applyFont="1" applyFill="1" applyAlignment="1">
      <alignment wrapText="1"/>
    </xf>
    <xf numFmtId="0" fontId="28" fillId="4" borderId="0" xfId="0" applyFont="1" applyFill="1" applyAlignment="1">
      <alignment wrapText="1"/>
    </xf>
    <xf numFmtId="0" fontId="31" fillId="13" borderId="0" xfId="0" applyFont="1" applyFill="1" applyAlignment="1">
      <alignment horizontal="center" vertical="center" wrapText="1"/>
    </xf>
    <xf numFmtId="0" fontId="31" fillId="13" borderId="0" xfId="0" applyFont="1" applyFill="1" applyAlignment="1">
      <alignment horizontal="left" wrapText="1"/>
    </xf>
    <xf numFmtId="0" fontId="24" fillId="13" borderId="1" xfId="0" applyFont="1" applyFill="1" applyBorder="1" applyAlignment="1">
      <alignment horizontal="center" vertical="center" wrapText="1"/>
    </xf>
    <xf numFmtId="0" fontId="34" fillId="13" borderId="1" xfId="0" applyFont="1" applyFill="1" applyBorder="1" applyAlignment="1">
      <alignment horizontal="left" vertical="center" wrapText="1"/>
    </xf>
    <xf numFmtId="0" fontId="36" fillId="0" borderId="1" xfId="0" applyFont="1" applyBorder="1" applyAlignment="1">
      <alignment vertical="top" wrapText="1"/>
    </xf>
    <xf numFmtId="0" fontId="38" fillId="13" borderId="0" xfId="0" applyFont="1" applyFill="1" applyAlignment="1">
      <alignment wrapText="1"/>
    </xf>
    <xf numFmtId="0" fontId="24" fillId="0" borderId="0" xfId="0" applyFont="1" applyAlignment="1">
      <alignment vertical="center" wrapText="1"/>
    </xf>
    <xf numFmtId="0" fontId="24" fillId="0" borderId="1" xfId="0" applyFont="1" applyBorder="1"/>
    <xf numFmtId="0" fontId="24" fillId="13" borderId="0" xfId="0" applyFont="1" applyFill="1" applyAlignment="1">
      <alignment vertical="center" wrapText="1"/>
    </xf>
    <xf numFmtId="0" fontId="38" fillId="0" borderId="1" xfId="0" applyFont="1" applyBorder="1" applyAlignment="1">
      <alignment vertical="center" wrapText="1"/>
    </xf>
    <xf numFmtId="0" fontId="24" fillId="0" borderId="1" xfId="0" applyFont="1" applyBorder="1" applyAlignment="1">
      <alignment horizontal="center" vertical="center" wrapText="1"/>
    </xf>
    <xf numFmtId="0" fontId="24" fillId="0" borderId="6" xfId="0" applyFont="1" applyBorder="1" applyAlignment="1">
      <alignment vertical="center" wrapText="1"/>
    </xf>
    <xf numFmtId="0" fontId="38" fillId="9" borderId="1" xfId="0" applyFont="1" applyFill="1" applyBorder="1" applyAlignment="1">
      <alignment horizontal="left" vertical="center"/>
    </xf>
    <xf numFmtId="0" fontId="28" fillId="13" borderId="0" xfId="0" applyFont="1" applyFill="1"/>
    <xf numFmtId="0" fontId="28" fillId="4" borderId="0" xfId="0" applyFont="1" applyFill="1"/>
    <xf numFmtId="0" fontId="24" fillId="5" borderId="1" xfId="0" applyFont="1" applyFill="1" applyBorder="1" applyAlignment="1">
      <alignment horizontal="left" vertical="center" wrapText="1"/>
    </xf>
    <xf numFmtId="0" fontId="38" fillId="5" borderId="1" xfId="0" applyFont="1" applyFill="1" applyBorder="1" applyAlignment="1">
      <alignment vertical="center" wrapText="1"/>
    </xf>
    <xf numFmtId="0" fontId="28" fillId="9" borderId="1" xfId="0" applyFont="1" applyFill="1" applyBorder="1" applyAlignment="1">
      <alignment horizontal="center" vertical="center" wrapText="1"/>
    </xf>
    <xf numFmtId="0" fontId="39" fillId="13" borderId="0" xfId="1" applyFont="1" applyFill="1" applyAlignment="1">
      <alignment horizontal="center" vertical="center" wrapText="1"/>
    </xf>
    <xf numFmtId="0" fontId="24" fillId="6" borderId="1" xfId="0" applyFont="1" applyFill="1" applyBorder="1" applyAlignment="1">
      <alignment horizontal="left" vertical="center" wrapText="1"/>
    </xf>
    <xf numFmtId="0" fontId="38" fillId="6" borderId="1" xfId="0" applyFont="1" applyFill="1" applyBorder="1" applyAlignment="1">
      <alignment vertical="center" wrapText="1"/>
    </xf>
    <xf numFmtId="0" fontId="28" fillId="10" borderId="1" xfId="0" applyFont="1" applyFill="1" applyBorder="1" applyAlignment="1">
      <alignment horizontal="center" vertical="center" wrapText="1"/>
    </xf>
    <xf numFmtId="0" fontId="24" fillId="4" borderId="1" xfId="0" applyFont="1" applyFill="1" applyBorder="1" applyAlignment="1">
      <alignment horizontal="left" vertical="center" wrapText="1"/>
    </xf>
    <xf numFmtId="0" fontId="38" fillId="4" borderId="1" xfId="0" applyFont="1" applyFill="1" applyBorder="1" applyAlignment="1">
      <alignment vertical="center" wrapText="1"/>
    </xf>
    <xf numFmtId="0" fontId="37" fillId="9" borderId="1" xfId="0" applyFont="1" applyFill="1" applyBorder="1" applyAlignment="1">
      <alignment horizontal="left" vertical="center"/>
    </xf>
    <xf numFmtId="0" fontId="39" fillId="0" borderId="0" xfId="1" applyFont="1" applyAlignment="1">
      <alignment horizontal="center" vertical="center" wrapText="1"/>
    </xf>
    <xf numFmtId="0" fontId="30" fillId="13" borderId="0" xfId="0" applyFont="1" applyFill="1" applyAlignment="1">
      <alignment horizontal="left" wrapText="1"/>
    </xf>
    <xf numFmtId="0" fontId="37" fillId="8" borderId="1" xfId="0" applyFont="1" applyFill="1" applyBorder="1" applyAlignment="1">
      <alignment horizontal="left" vertical="center"/>
    </xf>
    <xf numFmtId="0" fontId="25" fillId="13" borderId="0" xfId="0" applyFont="1" applyFill="1"/>
    <xf numFmtId="0" fontId="25" fillId="0" borderId="0" xfId="0" applyFont="1"/>
    <xf numFmtId="0" fontId="31" fillId="13" borderId="0" xfId="0" applyFont="1" applyFill="1" applyAlignment="1">
      <alignment horizontal="left" vertical="center"/>
    </xf>
    <xf numFmtId="0" fontId="24" fillId="13" borderId="0" xfId="0" applyFont="1" applyFill="1"/>
    <xf numFmtId="0" fontId="37" fillId="10" borderId="1" xfId="0" applyFont="1" applyFill="1" applyBorder="1" applyAlignment="1">
      <alignment horizontal="left" vertical="center"/>
    </xf>
    <xf numFmtId="0" fontId="37" fillId="12" borderId="1" xfId="0" applyFont="1" applyFill="1" applyBorder="1" applyAlignment="1">
      <alignment horizontal="left" vertical="center" wrapText="1"/>
    </xf>
    <xf numFmtId="0" fontId="38" fillId="13" borderId="0" xfId="0" applyFont="1" applyFill="1" applyAlignment="1">
      <alignment vertical="center" wrapText="1"/>
    </xf>
    <xf numFmtId="0" fontId="24" fillId="5" borderId="2" xfId="0" applyFont="1" applyFill="1" applyBorder="1" applyAlignment="1">
      <alignment horizontal="left" vertical="center" wrapText="1"/>
    </xf>
    <xf numFmtId="0" fontId="24" fillId="5" borderId="4" xfId="0" applyFont="1" applyFill="1" applyBorder="1" applyAlignment="1">
      <alignment horizontal="left" vertical="center" wrapText="1"/>
    </xf>
    <xf numFmtId="0" fontId="35" fillId="13" borderId="0" xfId="0" applyFont="1" applyFill="1" applyAlignment="1">
      <alignment horizontal="center" vertical="center" wrapText="1"/>
    </xf>
    <xf numFmtId="0" fontId="26" fillId="5" borderId="4" xfId="0" applyFont="1" applyFill="1" applyBorder="1" applyAlignment="1">
      <alignment horizontal="left" vertical="center" wrapText="1"/>
    </xf>
    <xf numFmtId="0" fontId="0" fillId="13" borderId="0" xfId="0" applyFill="1" applyAlignment="1">
      <alignment horizontal="left"/>
    </xf>
    <xf numFmtId="0" fontId="27" fillId="5" borderId="1" xfId="0" applyFont="1" applyFill="1" applyBorder="1" applyAlignment="1">
      <alignment horizontal="left" vertical="center" wrapText="1"/>
    </xf>
    <xf numFmtId="0" fontId="0" fillId="6" borderId="2" xfId="0" applyFill="1" applyBorder="1" applyAlignment="1">
      <alignment horizontal="center" vertical="center"/>
    </xf>
    <xf numFmtId="0" fontId="0" fillId="6" borderId="3" xfId="0" applyFill="1" applyBorder="1" applyAlignment="1">
      <alignment horizontal="center" vertical="center"/>
    </xf>
    <xf numFmtId="0" fontId="0" fillId="6" borderId="4" xfId="0" applyFill="1" applyBorder="1" applyAlignment="1">
      <alignment horizontal="center" vertical="center"/>
    </xf>
    <xf numFmtId="0" fontId="1" fillId="6" borderId="1" xfId="0" applyFont="1" applyFill="1" applyBorder="1" applyAlignment="1">
      <alignment horizontal="center"/>
    </xf>
    <xf numFmtId="0" fontId="38" fillId="8" borderId="1" xfId="0" applyFont="1" applyFill="1" applyBorder="1" applyAlignment="1">
      <alignment horizontal="center" vertical="center"/>
    </xf>
    <xf numFmtId="0" fontId="38" fillId="0" borderId="1" xfId="0" applyFont="1" applyBorder="1" applyAlignment="1">
      <alignment horizontal="center" vertical="top" wrapText="1"/>
    </xf>
    <xf numFmtId="0" fontId="38" fillId="13" borderId="6" xfId="0" applyFont="1" applyFill="1" applyBorder="1" applyAlignment="1">
      <alignment horizontal="left" vertical="top" wrapText="1"/>
    </xf>
    <xf numFmtId="0" fontId="38" fillId="13" borderId="5" xfId="0" applyFont="1" applyFill="1" applyBorder="1" applyAlignment="1">
      <alignment horizontal="left" vertical="top" wrapText="1"/>
    </xf>
    <xf numFmtId="0" fontId="24" fillId="0" borderId="6" xfId="0" applyFont="1" applyBorder="1" applyAlignment="1">
      <alignment horizontal="center" vertical="center" wrapText="1"/>
    </xf>
    <xf numFmtId="0" fontId="24" fillId="0" borderId="5" xfId="0" applyFont="1" applyBorder="1" applyAlignment="1">
      <alignment horizontal="center" vertical="center" wrapText="1"/>
    </xf>
    <xf numFmtId="0" fontId="30" fillId="4" borderId="0" xfId="0" applyFont="1" applyFill="1" applyAlignment="1">
      <alignment horizontal="left" wrapText="1"/>
    </xf>
    <xf numFmtId="0" fontId="24" fillId="13" borderId="0" xfId="0" applyFont="1" applyFill="1" applyAlignment="1">
      <alignment horizontal="center" vertical="center" wrapText="1"/>
    </xf>
    <xf numFmtId="0" fontId="24" fillId="0" borderId="6" xfId="0" applyFont="1" applyBorder="1" applyAlignment="1">
      <alignment horizontal="center"/>
    </xf>
    <xf numFmtId="0" fontId="24" fillId="0" borderId="5" xfId="0" applyFont="1" applyBorder="1" applyAlignment="1">
      <alignment horizontal="center"/>
    </xf>
    <xf numFmtId="0" fontId="24" fillId="0" borderId="2" xfId="0" applyFont="1" applyBorder="1" applyAlignment="1">
      <alignment horizontal="center" vertical="center" wrapText="1"/>
    </xf>
    <xf numFmtId="0" fontId="24" fillId="0" borderId="4" xfId="0" applyFont="1" applyBorder="1" applyAlignment="1">
      <alignment horizontal="center" vertical="center" wrapText="1"/>
    </xf>
    <xf numFmtId="0" fontId="38" fillId="13" borderId="0" xfId="0" applyFont="1" applyFill="1" applyAlignment="1">
      <alignment vertical="center" wrapText="1"/>
    </xf>
    <xf numFmtId="0" fontId="24" fillId="3" borderId="2" xfId="0" applyFont="1" applyFill="1" applyBorder="1" applyAlignment="1">
      <alignment horizontal="center" vertical="center" textRotation="90"/>
    </xf>
    <xf numFmtId="0" fontId="24" fillId="3" borderId="3" xfId="0" applyFont="1" applyFill="1" applyBorder="1" applyAlignment="1">
      <alignment horizontal="center" vertical="center" textRotation="90"/>
    </xf>
    <xf numFmtId="0" fontId="24" fillId="5" borderId="2" xfId="0" applyFont="1" applyFill="1" applyBorder="1" applyAlignment="1">
      <alignment horizontal="left" vertical="center" wrapText="1"/>
    </xf>
    <xf numFmtId="0" fontId="24" fillId="5" borderId="4" xfId="0" applyFont="1" applyFill="1" applyBorder="1" applyAlignment="1">
      <alignment horizontal="left" vertical="center" wrapText="1"/>
    </xf>
    <xf numFmtId="0" fontId="38" fillId="0" borderId="6" xfId="0" applyFont="1" applyBorder="1" applyAlignment="1">
      <alignment horizontal="left" vertical="top" wrapText="1"/>
    </xf>
    <xf numFmtId="0" fontId="38" fillId="0" borderId="5" xfId="0" applyFont="1" applyBorder="1" applyAlignment="1">
      <alignment horizontal="left" vertical="top" wrapText="1"/>
    </xf>
    <xf numFmtId="0" fontId="24" fillId="2" borderId="2" xfId="0" applyFont="1" applyFill="1" applyBorder="1" applyAlignment="1">
      <alignment horizontal="center" vertical="center" textRotation="90" wrapText="1"/>
    </xf>
    <xf numFmtId="0" fontId="24" fillId="2" borderId="3" xfId="0" applyFont="1" applyFill="1" applyBorder="1" applyAlignment="1">
      <alignment horizontal="center" vertical="center" textRotation="90" wrapText="1"/>
    </xf>
    <xf numFmtId="0" fontId="24" fillId="2" borderId="4" xfId="0" applyFont="1" applyFill="1" applyBorder="1" applyAlignment="1">
      <alignment horizontal="center" vertical="center" textRotation="90" wrapText="1"/>
    </xf>
    <xf numFmtId="0" fontId="24" fillId="6" borderId="2" xfId="0" applyFont="1" applyFill="1" applyBorder="1" applyAlignment="1">
      <alignment horizontal="left" vertical="center" wrapText="1"/>
    </xf>
    <xf numFmtId="0" fontId="24" fillId="6" borderId="3" xfId="0" applyFont="1" applyFill="1" applyBorder="1" applyAlignment="1">
      <alignment horizontal="left" vertical="center" wrapText="1"/>
    </xf>
    <xf numFmtId="0" fontId="24" fillId="6" borderId="4" xfId="0" applyFont="1" applyFill="1" applyBorder="1" applyAlignment="1">
      <alignment horizontal="left" vertical="center" wrapText="1"/>
    </xf>
    <xf numFmtId="0" fontId="38" fillId="6" borderId="2" xfId="0" applyFont="1" applyFill="1" applyBorder="1" applyAlignment="1">
      <alignment horizontal="left" vertical="center" wrapText="1"/>
    </xf>
    <xf numFmtId="0" fontId="38" fillId="6" borderId="4" xfId="0" applyFont="1" applyFill="1" applyBorder="1" applyAlignment="1">
      <alignment horizontal="left" vertical="center" wrapText="1"/>
    </xf>
    <xf numFmtId="0" fontId="28" fillId="8" borderId="1" xfId="0" applyFont="1" applyFill="1" applyBorder="1" applyAlignment="1">
      <alignment horizontal="center" vertical="center" wrapText="1"/>
    </xf>
    <xf numFmtId="0" fontId="24" fillId="4" borderId="1" xfId="0" applyFont="1" applyFill="1" applyBorder="1" applyAlignment="1">
      <alignment horizontal="center" vertical="center" textRotation="90" wrapText="1"/>
    </xf>
    <xf numFmtId="0" fontId="34" fillId="0" borderId="6" xfId="0" applyFont="1" applyBorder="1" applyAlignment="1">
      <alignment vertical="center" wrapText="1"/>
    </xf>
    <xf numFmtId="0" fontId="34" fillId="0" borderId="5" xfId="0" applyFont="1" applyBorder="1" applyAlignment="1">
      <alignment vertical="center" wrapText="1"/>
    </xf>
    <xf numFmtId="0" fontId="36" fillId="0" borderId="1" xfId="0" applyFont="1" applyBorder="1" applyAlignment="1">
      <alignment vertical="center" wrapText="1"/>
    </xf>
    <xf numFmtId="0" fontId="38" fillId="13" borderId="0" xfId="0" applyFont="1" applyFill="1" applyAlignment="1">
      <alignment horizontal="left" vertical="top" wrapText="1"/>
    </xf>
    <xf numFmtId="0" fontId="32" fillId="13" borderId="1" xfId="0" applyFont="1" applyFill="1" applyBorder="1" applyAlignment="1">
      <alignment horizontal="left" vertical="top" wrapText="1"/>
    </xf>
    <xf numFmtId="0" fontId="34" fillId="13" borderId="1" xfId="0" applyFont="1" applyFill="1" applyBorder="1" applyAlignment="1">
      <alignment horizontal="left" vertical="top" wrapText="1"/>
    </xf>
    <xf numFmtId="0" fontId="24" fillId="13" borderId="6" xfId="0" applyFont="1" applyFill="1" applyBorder="1" applyAlignment="1">
      <alignment horizontal="center" vertical="center" wrapText="1"/>
    </xf>
    <xf numFmtId="0" fontId="24" fillId="13" borderId="5" xfId="0" applyFont="1" applyFill="1" applyBorder="1" applyAlignment="1">
      <alignment horizontal="center" vertical="center" wrapText="1"/>
    </xf>
    <xf numFmtId="0" fontId="24" fillId="13" borderId="1" xfId="0" applyFont="1" applyFill="1" applyBorder="1" applyAlignment="1">
      <alignment horizontal="left" vertical="center" wrapText="1"/>
    </xf>
    <xf numFmtId="0" fontId="35" fillId="13" borderId="0" xfId="0" applyFont="1" applyFill="1" applyAlignment="1">
      <alignment horizontal="center" vertical="center" wrapText="1"/>
    </xf>
    <xf numFmtId="0" fontId="34" fillId="13" borderId="2" xfId="0" applyFont="1" applyFill="1" applyBorder="1" applyAlignment="1">
      <alignment horizontal="left" vertical="center" wrapText="1"/>
    </xf>
    <xf numFmtId="0" fontId="34" fillId="13" borderId="4" xfId="0" applyFont="1" applyFill="1" applyBorder="1" applyAlignment="1">
      <alignment horizontal="left" vertical="center" wrapText="1"/>
    </xf>
    <xf numFmtId="0" fontId="24" fillId="13" borderId="2" xfId="0" applyFont="1" applyFill="1" applyBorder="1" applyAlignment="1">
      <alignment horizontal="center" vertical="center" wrapText="1"/>
    </xf>
    <xf numFmtId="0" fontId="24" fillId="13" borderId="4" xfId="0" applyFont="1" applyFill="1" applyBorder="1" applyAlignment="1">
      <alignment horizontal="center" vertical="center" wrapText="1"/>
    </xf>
    <xf numFmtId="0" fontId="34" fillId="0" borderId="11" xfId="0" applyFont="1" applyBorder="1" applyAlignment="1">
      <alignment horizontal="left" vertical="center" wrapText="1"/>
    </xf>
    <xf numFmtId="0" fontId="34" fillId="0" borderId="7" xfId="0" applyFont="1" applyBorder="1" applyAlignment="1">
      <alignment horizontal="left" vertical="center" wrapText="1"/>
    </xf>
    <xf numFmtId="0" fontId="34" fillId="0" borderId="12" xfId="0" applyFont="1" applyBorder="1" applyAlignment="1">
      <alignment horizontal="left" vertical="center" wrapText="1"/>
    </xf>
    <xf numFmtId="0" fontId="34" fillId="0" borderId="10" xfId="0" applyFont="1" applyBorder="1" applyAlignment="1">
      <alignment horizontal="left" vertical="center" wrapText="1"/>
    </xf>
    <xf numFmtId="0" fontId="36" fillId="0" borderId="11" xfId="0" applyFont="1" applyBorder="1" applyAlignment="1">
      <alignment horizontal="left" vertical="center" wrapText="1"/>
    </xf>
    <xf numFmtId="0" fontId="36" fillId="0" borderId="8" xfId="0" applyFont="1" applyBorder="1" applyAlignment="1">
      <alignment horizontal="left" vertical="center" wrapText="1"/>
    </xf>
    <xf numFmtId="0" fontId="36" fillId="0" borderId="7" xfId="0" applyFont="1" applyBorder="1" applyAlignment="1">
      <alignment horizontal="left" vertical="center" wrapText="1"/>
    </xf>
    <xf numFmtId="0" fontId="36" fillId="0" borderId="12" xfId="0" applyFont="1" applyBorder="1" applyAlignment="1">
      <alignment horizontal="left" vertical="center" wrapText="1"/>
    </xf>
    <xf numFmtId="0" fontId="36" fillId="0" borderId="9" xfId="0" applyFont="1" applyBorder="1" applyAlignment="1">
      <alignment horizontal="left" vertical="center" wrapText="1"/>
    </xf>
    <xf numFmtId="0" fontId="36" fillId="0" borderId="10" xfId="0" applyFont="1" applyBorder="1" applyAlignment="1">
      <alignment horizontal="left" vertical="center" wrapText="1"/>
    </xf>
    <xf numFmtId="0" fontId="27" fillId="6" borderId="2" xfId="1" applyFont="1" applyFill="1" applyBorder="1" applyAlignment="1">
      <alignment horizontal="left" vertical="center" wrapText="1"/>
    </xf>
    <xf numFmtId="0" fontId="27" fillId="6" borderId="4" xfId="1" applyFont="1" applyFill="1" applyBorder="1" applyAlignment="1">
      <alignment horizontal="left" vertical="center" wrapText="1"/>
    </xf>
    <xf numFmtId="0" fontId="26" fillId="4" borderId="1" xfId="0" applyFont="1" applyFill="1" applyBorder="1" applyAlignment="1">
      <alignment horizontal="center" vertical="center" textRotation="90"/>
    </xf>
    <xf numFmtId="0" fontId="25" fillId="13" borderId="0" xfId="0" applyFont="1" applyFill="1" applyAlignment="1">
      <alignment vertical="top" wrapText="1"/>
    </xf>
    <xf numFmtId="0" fontId="26" fillId="3" borderId="2" xfId="0" applyFont="1" applyFill="1" applyBorder="1" applyAlignment="1">
      <alignment horizontal="center" vertical="center" textRotation="90"/>
    </xf>
    <xf numFmtId="0" fontId="26" fillId="3" borderId="3" xfId="0" applyFont="1" applyFill="1" applyBorder="1" applyAlignment="1">
      <alignment horizontal="center" vertical="center" textRotation="90"/>
    </xf>
    <xf numFmtId="0" fontId="26" fillId="5" borderId="2" xfId="0" applyFont="1" applyFill="1" applyBorder="1" applyAlignment="1">
      <alignment horizontal="left" vertical="center" wrapText="1"/>
    </xf>
    <xf numFmtId="0" fontId="26" fillId="5" borderId="4" xfId="0" applyFont="1" applyFill="1" applyBorder="1" applyAlignment="1">
      <alignment horizontal="left" vertical="center" wrapText="1"/>
    </xf>
    <xf numFmtId="0" fontId="26" fillId="2" borderId="2" xfId="0" applyFont="1" applyFill="1" applyBorder="1" applyAlignment="1">
      <alignment horizontal="center" vertical="center" textRotation="90"/>
    </xf>
    <xf numFmtId="0" fontId="26" fillId="2" borderId="3" xfId="0" applyFont="1" applyFill="1" applyBorder="1" applyAlignment="1">
      <alignment horizontal="center" vertical="center" textRotation="90"/>
    </xf>
    <xf numFmtId="0" fontId="26" fillId="2" borderId="4" xfId="0" applyFont="1" applyFill="1" applyBorder="1" applyAlignment="1">
      <alignment horizontal="center" vertical="center" textRotation="90"/>
    </xf>
    <xf numFmtId="0" fontId="26" fillId="6" borderId="2" xfId="0" applyFont="1" applyFill="1" applyBorder="1" applyAlignment="1">
      <alignment horizontal="center" vertical="center" wrapText="1"/>
    </xf>
    <xf numFmtId="0" fontId="26" fillId="6" borderId="3" xfId="0" applyFont="1" applyFill="1" applyBorder="1" applyAlignment="1">
      <alignment horizontal="center" vertical="center" wrapText="1"/>
    </xf>
    <xf numFmtId="0" fontId="26" fillId="6" borderId="1" xfId="0" applyFont="1" applyFill="1" applyBorder="1" applyAlignment="1">
      <alignment horizontal="center" vertical="center" wrapText="1"/>
    </xf>
    <xf numFmtId="0" fontId="42" fillId="9" borderId="1" xfId="0" applyFont="1" applyFill="1" applyBorder="1" applyAlignment="1">
      <alignment horizontal="center" vertical="center" wrapText="1"/>
    </xf>
    <xf numFmtId="0" fontId="42" fillId="8" borderId="1" xfId="0" applyFont="1" applyFill="1" applyBorder="1" applyAlignment="1">
      <alignment horizontal="center" vertical="center" wrapText="1"/>
    </xf>
    <xf numFmtId="0" fontId="37" fillId="9" borderId="1" xfId="0" applyFont="1" applyFill="1" applyBorder="1" applyAlignment="1">
      <alignment horizontal="center" vertical="center"/>
    </xf>
    <xf numFmtId="0" fontId="37" fillId="12" borderId="1" xfId="0" applyFont="1" applyFill="1" applyBorder="1" applyAlignment="1">
      <alignment horizontal="center" vertical="center" wrapText="1"/>
    </xf>
    <xf numFmtId="0" fontId="37" fillId="9" borderId="1" xfId="0" applyFont="1" applyFill="1" applyBorder="1" applyAlignment="1">
      <alignment horizontal="center" vertical="center" wrapText="1"/>
    </xf>
  </cellXfs>
  <cellStyles count="71">
    <cellStyle name="20% - Accent1" xfId="48" builtinId="30" customBuiltin="1"/>
    <cellStyle name="20% - Accent2" xfId="52" builtinId="34" customBuiltin="1"/>
    <cellStyle name="20% - Accent3" xfId="56" builtinId="38" customBuiltin="1"/>
    <cellStyle name="20% - Accent4" xfId="60" builtinId="42" customBuiltin="1"/>
    <cellStyle name="20% - Accent5" xfId="64" builtinId="46" customBuiltin="1"/>
    <cellStyle name="20% - Accent6" xfId="68" builtinId="50" customBuiltin="1"/>
    <cellStyle name="40% - Accent1" xfId="49" builtinId="31" customBuiltin="1"/>
    <cellStyle name="40% - Accent2" xfId="53" builtinId="35" customBuiltin="1"/>
    <cellStyle name="40% - Accent3" xfId="57" builtinId="39" customBuiltin="1"/>
    <cellStyle name="40% - Accent4" xfId="61" builtinId="43" customBuiltin="1"/>
    <cellStyle name="40% - Accent5" xfId="65" builtinId="47" customBuiltin="1"/>
    <cellStyle name="40% - Accent6" xfId="69" builtinId="51" customBuiltin="1"/>
    <cellStyle name="60% - Accent1" xfId="50" builtinId="32" customBuiltin="1"/>
    <cellStyle name="60% - Accent2" xfId="54" builtinId="36" customBuiltin="1"/>
    <cellStyle name="60% - Accent3" xfId="58" builtinId="40" customBuiltin="1"/>
    <cellStyle name="60% - Accent4" xfId="62" builtinId="44" customBuiltin="1"/>
    <cellStyle name="60% - Accent5" xfId="66" builtinId="48" customBuiltin="1"/>
    <cellStyle name="60% - Accent6" xfId="70" builtinId="52" customBuiltin="1"/>
    <cellStyle name="Accent1" xfId="47" builtinId="29" customBuiltin="1"/>
    <cellStyle name="Accent2" xfId="51" builtinId="33" customBuiltin="1"/>
    <cellStyle name="Accent3" xfId="55" builtinId="37" customBuiltin="1"/>
    <cellStyle name="Accent4" xfId="59" builtinId="41" customBuiltin="1"/>
    <cellStyle name="Accent5" xfId="63" builtinId="45" customBuiltin="1"/>
    <cellStyle name="Accent6" xfId="67" builtinId="49" customBuiltin="1"/>
    <cellStyle name="Bad" xfId="36" builtinId="27" customBuiltin="1"/>
    <cellStyle name="Calculation" xfId="40" builtinId="22" customBuiltin="1"/>
    <cellStyle name="Check Cell" xfId="42" builtinId="23" customBuiltin="1"/>
    <cellStyle name="Comma 2" xfId="18" xr:uid="{00000000-0005-0000-0000-000001000000}"/>
    <cellStyle name="Comma 2 2" xfId="20" xr:uid="{00000000-0005-0000-0000-000002000000}"/>
    <cellStyle name="Comma 2 2 2" xfId="26" xr:uid="{00000000-0005-0000-0000-000002000000}"/>
    <cellStyle name="Comma 2 3" xfId="22" xr:uid="{00000000-0005-0000-0000-000003000000}"/>
    <cellStyle name="Comma 2 3 2" xfId="28" xr:uid="{00000000-0005-0000-0000-000003000000}"/>
    <cellStyle name="Comma 2 4" xfId="24" xr:uid="{00000000-0005-0000-0000-000001000000}"/>
    <cellStyle name="Comma 3" xfId="19" xr:uid="{00000000-0005-0000-0000-000004000000}"/>
    <cellStyle name="Comma 3 2" xfId="21" xr:uid="{00000000-0005-0000-0000-000005000000}"/>
    <cellStyle name="Comma 3 2 2" xfId="27" xr:uid="{00000000-0005-0000-0000-000005000000}"/>
    <cellStyle name="Comma 3 3" xfId="25" xr:uid="{00000000-0005-0000-0000-000004000000}"/>
    <cellStyle name="Comma 4" xfId="23" xr:uid="{00000000-0005-0000-0000-000046000000}"/>
    <cellStyle name="Explanatory Text" xfId="45" builtinId="53" customBuiltin="1"/>
    <cellStyle name="Good" xfId="35"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1" builtinId="8"/>
    <cellStyle name="Hyperlink 2" xfId="4" xr:uid="{00000000-0005-0000-0000-000007000000}"/>
    <cellStyle name="Input" xfId="38" builtinId="20" customBuiltin="1"/>
    <cellStyle name="Linked Cell" xfId="41" builtinId="24" customBuiltin="1"/>
    <cellStyle name="Neutral" xfId="37" builtinId="28" customBuiltin="1"/>
    <cellStyle name="Normal" xfId="0" builtinId="0"/>
    <cellStyle name="Normal 10" xfId="17" xr:uid="{00000000-0005-0000-0000-000009000000}"/>
    <cellStyle name="Normal 2" xfId="5" xr:uid="{00000000-0005-0000-0000-00000A000000}"/>
    <cellStyle name="Normal 2 2" xfId="6" xr:uid="{00000000-0005-0000-0000-00000B000000}"/>
    <cellStyle name="Normal 2 2 2" xfId="8" xr:uid="{00000000-0005-0000-0000-00000C000000}"/>
    <cellStyle name="Normal 2 2 2 2" xfId="14" xr:uid="{00000000-0005-0000-0000-00000D000000}"/>
    <cellStyle name="Normal 2 2 3" xfId="10" xr:uid="{00000000-0005-0000-0000-00000E000000}"/>
    <cellStyle name="Normal 2 2 3 2" xfId="16" xr:uid="{00000000-0005-0000-0000-00000F000000}"/>
    <cellStyle name="Normal 2 2 4" xfId="12" xr:uid="{00000000-0005-0000-0000-000010000000}"/>
    <cellStyle name="Normal 2 3" xfId="7" xr:uid="{00000000-0005-0000-0000-000011000000}"/>
    <cellStyle name="Normal 2 3 2" xfId="13" xr:uid="{00000000-0005-0000-0000-000012000000}"/>
    <cellStyle name="Normal 2 4" xfId="9" xr:uid="{00000000-0005-0000-0000-000013000000}"/>
    <cellStyle name="Normal 2 4 2" xfId="15" xr:uid="{00000000-0005-0000-0000-000014000000}"/>
    <cellStyle name="Normal 2 5" xfId="11" xr:uid="{00000000-0005-0000-0000-000015000000}"/>
    <cellStyle name="Normal 29" xfId="2" xr:uid="{00000000-0005-0000-0000-000016000000}"/>
    <cellStyle name="Normal 3" xfId="3" xr:uid="{00000000-0005-0000-0000-000017000000}"/>
    <cellStyle name="Normal 4" xfId="29" xr:uid="{00000000-0005-0000-0000-00004C000000}"/>
    <cellStyle name="Note" xfId="44" builtinId="10" customBuiltin="1"/>
    <cellStyle name="Output" xfId="39" builtinId="21" customBuiltin="1"/>
    <cellStyle name="Title" xfId="30" builtinId="15" customBuiltin="1"/>
    <cellStyle name="Total" xfId="46" builtinId="25" customBuiltin="1"/>
    <cellStyle name="Warning Text" xfId="43" builtinId="11" customBuiltin="1"/>
  </cellStyles>
  <dxfs count="0"/>
  <tableStyles count="0" defaultTableStyle="TableStyleMedium2" defaultPivotStyle="PivotStyleLight16"/>
  <colors>
    <mruColors>
      <color rgb="FF179939"/>
      <color rgb="FFB2DE82"/>
      <color rgb="FF009900"/>
      <color rgb="FF99D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985487</xdr:colOff>
      <xdr:row>9</xdr:row>
      <xdr:rowOff>1928688</xdr:rowOff>
    </xdr:from>
    <xdr:to>
      <xdr:col>4</xdr:col>
      <xdr:colOff>1372834</xdr:colOff>
      <xdr:row>9</xdr:row>
      <xdr:rowOff>2278841</xdr:rowOff>
    </xdr:to>
    <xdr:sp macro="" textlink="">
      <xdr:nvSpPr>
        <xdr:cNvPr id="2" name="Down Arrow 2" descr="Arrow pointing diagonally upwards to indicate a increase in year on year deployment for non-domestic low carbon heat">
          <a:extLst>
            <a:ext uri="{FF2B5EF4-FFF2-40B4-BE49-F238E27FC236}">
              <a16:creationId xmlns:a16="http://schemas.microsoft.com/office/drawing/2014/main" id="{0C05495A-4BEE-42D0-A182-F2392D851E92}"/>
            </a:ext>
          </a:extLst>
        </xdr:cNvPr>
        <xdr:cNvSpPr/>
      </xdr:nvSpPr>
      <xdr:spPr>
        <a:xfrm rot="3898735" flipV="1">
          <a:off x="5457022" y="13316279"/>
          <a:ext cx="350153" cy="387347"/>
        </a:xfrm>
        <a:prstGeom prst="down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GB" sz="1100">
            <a:solidFill>
              <a:schemeClr val="tx1"/>
            </a:solidFill>
            <a:latin typeface="+mn-lt"/>
            <a:ea typeface="+mn-ea"/>
            <a:cs typeface="+mn-cs"/>
          </a:endParaRPr>
        </a:p>
      </xdr:txBody>
    </xdr:sp>
    <xdr:clientData/>
  </xdr:twoCellAnchor>
  <xdr:twoCellAnchor>
    <xdr:from>
      <xdr:col>4</xdr:col>
      <xdr:colOff>985487</xdr:colOff>
      <xdr:row>8</xdr:row>
      <xdr:rowOff>1311275</xdr:rowOff>
    </xdr:from>
    <xdr:to>
      <xdr:col>4</xdr:col>
      <xdr:colOff>1372834</xdr:colOff>
      <xdr:row>8</xdr:row>
      <xdr:rowOff>1661428</xdr:rowOff>
    </xdr:to>
    <xdr:sp macro="" textlink="">
      <xdr:nvSpPr>
        <xdr:cNvPr id="3" name="Down Arrow 2" descr="Arrow pointing horizontally to indicate no change in year on year installations for domestic low carbon heat                                                                                                                                      ">
          <a:extLst>
            <a:ext uri="{FF2B5EF4-FFF2-40B4-BE49-F238E27FC236}">
              <a16:creationId xmlns:a16="http://schemas.microsoft.com/office/drawing/2014/main" id="{1147C6C5-AE6C-4A9B-83ED-60035D648E1F}"/>
            </a:ext>
          </a:extLst>
        </xdr:cNvPr>
        <xdr:cNvSpPr/>
      </xdr:nvSpPr>
      <xdr:spPr>
        <a:xfrm rot="5400000" flipV="1">
          <a:off x="5457022" y="7983991"/>
          <a:ext cx="350153" cy="387347"/>
        </a:xfrm>
        <a:prstGeom prst="down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solidFill>
              <a:schemeClr val="tx1"/>
            </a:solidFill>
          </a:endParaRPr>
        </a:p>
      </xdr:txBody>
    </xdr:sp>
    <xdr:clientData/>
  </xdr:twoCellAnchor>
  <xdr:twoCellAnchor>
    <xdr:from>
      <xdr:col>4</xdr:col>
      <xdr:colOff>985487</xdr:colOff>
      <xdr:row>10</xdr:row>
      <xdr:rowOff>1225903</xdr:rowOff>
    </xdr:from>
    <xdr:to>
      <xdr:col>4</xdr:col>
      <xdr:colOff>1372834</xdr:colOff>
      <xdr:row>10</xdr:row>
      <xdr:rowOff>1576056</xdr:rowOff>
    </xdr:to>
    <xdr:sp macro="" textlink="">
      <xdr:nvSpPr>
        <xdr:cNvPr id="4" name="Down Arrow 2" descr="Arrow pointing diagonally upwards to indicate a increase in year on year deployment for heat networks">
          <a:extLst>
            <a:ext uri="{FF2B5EF4-FFF2-40B4-BE49-F238E27FC236}">
              <a16:creationId xmlns:a16="http://schemas.microsoft.com/office/drawing/2014/main" id="{436ED81C-040C-479D-9C47-75EB11892F63}"/>
            </a:ext>
          </a:extLst>
        </xdr:cNvPr>
        <xdr:cNvSpPr/>
      </xdr:nvSpPr>
      <xdr:spPr>
        <a:xfrm rot="3898735" flipV="1">
          <a:off x="5457022" y="16971181"/>
          <a:ext cx="350153" cy="387347"/>
        </a:xfrm>
        <a:prstGeom prst="down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GB" sz="1100">
            <a:solidFill>
              <a:schemeClr val="tx1"/>
            </a:solidFill>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tchengineering.sharepoint.com/sites/UrbanSolutionsUK/ajobs/A01744/Output/Sustainable%20Markets%20Assessment/Phase%202/Working%20Papers%20-%20Sustainable%20Markets%20Assessment%20-%20Indicator%20Matrix%20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sheetName val="RAG Method"/>
      <sheetName val="Analysis of key factors"/>
      <sheetName val="A1"/>
      <sheetName val="B1"/>
      <sheetName val="B2"/>
      <sheetName val="B3"/>
      <sheetName val="C1"/>
      <sheetName val="C2"/>
      <sheetName val="C3"/>
      <sheetName val="D1"/>
      <sheetName val="D2"/>
      <sheetName val="E1"/>
      <sheetName val="E2"/>
      <sheetName val="F1"/>
      <sheetName val="F2"/>
      <sheetName val="G1"/>
      <sheetName val="G2"/>
      <sheetName val="G3"/>
      <sheetName val="H1"/>
      <sheetName val="I1"/>
      <sheetName val="I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Regeneris 2017">
  <a:themeElements>
    <a:clrScheme name="Regeneris 2017 Updated">
      <a:dk1>
        <a:srgbClr val="000000"/>
      </a:dk1>
      <a:lt1>
        <a:srgbClr val="FFFFFF"/>
      </a:lt1>
      <a:dk2>
        <a:srgbClr val="273641"/>
      </a:dk2>
      <a:lt2>
        <a:srgbClr val="74818C"/>
      </a:lt2>
      <a:accent1>
        <a:srgbClr val="052D3F"/>
      </a:accent1>
      <a:accent2>
        <a:srgbClr val="08445E"/>
      </a:accent2>
      <a:accent3>
        <a:srgbClr val="316379"/>
      </a:accent3>
      <a:accent4>
        <a:srgbClr val="84A2AF"/>
      </a:accent4>
      <a:accent5>
        <a:srgbClr val="ADC1C9"/>
      </a:accent5>
      <a:accent6>
        <a:srgbClr val="FF5000"/>
      </a:accent6>
      <a:hlink>
        <a:srgbClr val="FF5000"/>
      </a:hlink>
      <a:folHlink>
        <a:srgbClr val="C04500"/>
      </a:folHlink>
    </a:clrScheme>
    <a:fontScheme name="Regeneris 2017">
      <a:majorFont>
        <a:latin typeface="Yu Gothic UI"/>
        <a:ea typeface=""/>
        <a:cs typeface=""/>
      </a:majorFont>
      <a:minorFont>
        <a:latin typeface="Yu Gothic UI"/>
        <a:ea typeface=""/>
        <a:cs typeface=""/>
      </a:minorFont>
    </a:fontScheme>
    <a:fmtScheme name="Apex">
      <a:fillStyleLst>
        <a:solidFill>
          <a:schemeClr val="phClr"/>
        </a:solidFill>
        <a:gradFill rotWithShape="1">
          <a:gsLst>
            <a:gs pos="20000">
              <a:schemeClr val="phClr">
                <a:tint val="9000"/>
              </a:schemeClr>
            </a:gs>
            <a:gs pos="100000">
              <a:schemeClr val="phClr">
                <a:tint val="70000"/>
                <a:satMod val="100000"/>
              </a:schemeClr>
            </a:gs>
          </a:gsLst>
          <a:path path="circle">
            <a:fillToRect l="-15000" t="-15000" r="115000" b="115000"/>
          </a:path>
        </a:gradFill>
        <a:gradFill rotWithShape="1">
          <a:gsLst>
            <a:gs pos="0">
              <a:schemeClr val="phClr">
                <a:shade val="60000"/>
              </a:schemeClr>
            </a:gs>
            <a:gs pos="33000">
              <a:schemeClr val="phClr">
                <a:tint val="86500"/>
              </a:schemeClr>
            </a:gs>
            <a:gs pos="46750">
              <a:schemeClr val="phClr">
                <a:tint val="71000"/>
                <a:satMod val="112000"/>
              </a:schemeClr>
            </a:gs>
            <a:gs pos="53000">
              <a:schemeClr val="phClr">
                <a:tint val="71000"/>
                <a:satMod val="112000"/>
              </a:schemeClr>
            </a:gs>
            <a:gs pos="68000">
              <a:schemeClr val="phClr">
                <a:tint val="86000"/>
              </a:schemeClr>
            </a:gs>
            <a:gs pos="100000">
              <a:schemeClr val="phClr">
                <a:shade val="60000"/>
              </a:schemeClr>
            </a:gs>
          </a:gsLst>
          <a:lin ang="8350000" scaled="1"/>
        </a:gradFill>
      </a:fillStyleLst>
      <a:lnStyleLst>
        <a:ln w="9525" cap="flat" cmpd="sng" algn="ctr">
          <a:solidFill>
            <a:schemeClr val="phClr">
              <a:shade val="48000"/>
              <a:satMod val="110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130000" dist="101600" dir="2700000" algn="tl" rotWithShape="0">
              <a:srgbClr val="000000">
                <a:alpha val="35000"/>
              </a:srgbClr>
            </a:outerShdw>
          </a:effectLst>
        </a:effectStyle>
        <a:effectStyle>
          <a:effectLst>
            <a:outerShdw blurRad="190500" dist="228600" dir="2700000" sy="90000" rotWithShape="0">
              <a:srgbClr val="000000">
                <a:alpha val="25500"/>
              </a:srgbClr>
            </a:outerShdw>
          </a:effectLst>
        </a:effectStyle>
        <a:effectStyle>
          <a:effectLst>
            <a:outerShdw blurRad="190500" dist="228600" dir="2700000" sy="90000" rotWithShape="0">
              <a:srgbClr val="000000">
                <a:alpha val="25500"/>
              </a:srgbClr>
            </a:outerShdw>
          </a:effectLst>
          <a:scene3d>
            <a:camera prst="orthographicFront" fov="0">
              <a:rot lat="0" lon="0" rev="0"/>
            </a:camera>
            <a:lightRig rig="soft" dir="tl">
              <a:rot lat="0" lon="0" rev="20100000"/>
            </a:lightRig>
          </a:scene3d>
          <a:sp3d>
            <a:bevelT w="50800" h="508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rgbClr val="F1AF1A"/>
          </a:solidFill>
        </a:ln>
      </a:spPr>
      <a:bodyPr rtlCol="0" anchor="ctr"/>
      <a:lstStyle>
        <a:defPPr algn="ctr">
          <a:defRPr/>
        </a:defPPr>
      </a:lstStyle>
      <a:style>
        <a:lnRef idx="2">
          <a:schemeClr val="accent3"/>
        </a:lnRef>
        <a:fillRef idx="1">
          <a:schemeClr val="lt1"/>
        </a:fillRef>
        <a:effectRef idx="0">
          <a:schemeClr val="accent3"/>
        </a:effectRef>
        <a:fontRef idx="minor">
          <a:schemeClr val="dk1"/>
        </a:fontRef>
      </a:style>
    </a:spDef>
  </a:objectDefaults>
  <a:extraClrSchemeLst/>
  <a:extLst>
    <a:ext uri="{05A4C25C-085E-4340-85A3-A5531E510DB2}">
      <thm15:themeFamily xmlns:thm15="http://schemas.microsoft.com/office/thememl/2012/main" name="Theme1" id="{FAE2452D-182C-4ED6-9E0A-52430358D41E}" vid="{3CB1B3F2-803B-42BB-BC7C-9D39347F7D09}"/>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microgenerationcertification.org/about-us/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H85"/>
  <sheetViews>
    <sheetView workbookViewId="0"/>
  </sheetViews>
  <sheetFormatPr defaultRowHeight="16.5" x14ac:dyDescent="0.3"/>
  <cols>
    <col min="2" max="2" width="26.375" bestFit="1" customWidth="1"/>
    <col min="3" max="3" width="30.875" bestFit="1" customWidth="1"/>
    <col min="4" max="4" width="7.25" bestFit="1" customWidth="1"/>
    <col min="5" max="5" width="82.125" bestFit="1" customWidth="1"/>
    <col min="6" max="6" width="7.25" bestFit="1" customWidth="1"/>
    <col min="7" max="7" width="31.25" bestFit="1" customWidth="1"/>
    <col min="8" max="8" width="7.25" bestFit="1" customWidth="1"/>
  </cols>
  <sheetData>
    <row r="2" spans="2:8" x14ac:dyDescent="0.3">
      <c r="B2" s="10" t="s">
        <v>0</v>
      </c>
      <c r="C2" s="9"/>
      <c r="D2" s="9"/>
      <c r="E2" s="9"/>
      <c r="F2" s="9"/>
      <c r="G2" s="9"/>
      <c r="H2" s="9"/>
    </row>
    <row r="3" spans="2:8" x14ac:dyDescent="0.3">
      <c r="B3" s="12"/>
      <c r="C3" s="9"/>
      <c r="D3" s="9"/>
      <c r="E3" s="9"/>
      <c r="F3" s="9"/>
      <c r="G3" s="9"/>
      <c r="H3" s="9"/>
    </row>
    <row r="4" spans="2:8" x14ac:dyDescent="0.3">
      <c r="B4" s="79"/>
      <c r="C4" s="84" t="s">
        <v>1</v>
      </c>
      <c r="D4" s="84"/>
      <c r="E4" s="84" t="s">
        <v>2</v>
      </c>
      <c r="F4" s="84"/>
      <c r="G4" s="84" t="s">
        <v>3</v>
      </c>
      <c r="H4" s="84"/>
    </row>
    <row r="5" spans="2:8" ht="33" x14ac:dyDescent="0.3">
      <c r="B5" s="11"/>
      <c r="C5" s="8" t="s">
        <v>4</v>
      </c>
      <c r="D5" s="15" t="s">
        <v>5</v>
      </c>
      <c r="E5" s="15" t="s">
        <v>4</v>
      </c>
      <c r="F5" s="15" t="s">
        <v>5</v>
      </c>
      <c r="G5" s="15" t="s">
        <v>4</v>
      </c>
      <c r="H5" s="15" t="s">
        <v>5</v>
      </c>
    </row>
    <row r="6" spans="2:8" x14ac:dyDescent="0.3">
      <c r="B6" s="81" t="s">
        <v>6</v>
      </c>
      <c r="C6" s="13" t="s">
        <v>7</v>
      </c>
      <c r="D6" s="14">
        <v>0.39918469739730322</v>
      </c>
      <c r="E6" s="13" t="s">
        <v>8</v>
      </c>
      <c r="F6" s="14">
        <v>0.22605363984674329</v>
      </c>
      <c r="G6" s="13" t="s">
        <v>9</v>
      </c>
      <c r="H6" s="14">
        <v>0.33701657458563539</v>
      </c>
    </row>
    <row r="7" spans="2:8" x14ac:dyDescent="0.3">
      <c r="B7" s="82"/>
      <c r="C7" s="13" t="s">
        <v>10</v>
      </c>
      <c r="D7" s="14">
        <v>0.13295703982439636</v>
      </c>
      <c r="E7" s="13" t="s">
        <v>11</v>
      </c>
      <c r="F7" s="14">
        <v>0.14942528735632185</v>
      </c>
      <c r="G7" s="13" t="s">
        <v>12</v>
      </c>
      <c r="H7" s="14">
        <v>0.16574585635359115</v>
      </c>
    </row>
    <row r="8" spans="2:8" x14ac:dyDescent="0.3">
      <c r="B8" s="82"/>
      <c r="C8" s="13" t="s">
        <v>13</v>
      </c>
      <c r="D8" s="14">
        <v>0.10975227343994982</v>
      </c>
      <c r="E8" s="13" t="s">
        <v>14</v>
      </c>
      <c r="F8" s="14">
        <v>8.0459770114942528E-2</v>
      </c>
      <c r="G8" s="13" t="s">
        <v>15</v>
      </c>
      <c r="H8" s="14">
        <v>8.5635359116022103E-2</v>
      </c>
    </row>
    <row r="9" spans="2:8" x14ac:dyDescent="0.3">
      <c r="B9" s="82"/>
      <c r="C9" s="13" t="s">
        <v>16</v>
      </c>
      <c r="D9" s="14">
        <v>7.4317968015051736E-2</v>
      </c>
      <c r="E9" s="13" t="s">
        <v>17</v>
      </c>
      <c r="F9" s="14">
        <v>6.5134099616858232E-2</v>
      </c>
      <c r="G9" s="13" t="s">
        <v>18</v>
      </c>
      <c r="H9" s="14">
        <v>4.1436464088397788E-2</v>
      </c>
    </row>
    <row r="10" spans="2:8" x14ac:dyDescent="0.3">
      <c r="B10" s="82"/>
      <c r="C10" s="13" t="s">
        <v>19</v>
      </c>
      <c r="D10" s="14">
        <v>5.7384760112888053E-2</v>
      </c>
      <c r="E10" s="13" t="s">
        <v>20</v>
      </c>
      <c r="F10" s="14">
        <v>4.2145593869731802E-2</v>
      </c>
      <c r="G10" s="13" t="s">
        <v>21</v>
      </c>
      <c r="H10" s="14">
        <v>3.591160220994475E-2</v>
      </c>
    </row>
    <row r="11" spans="2:8" x14ac:dyDescent="0.3">
      <c r="B11" s="82"/>
      <c r="C11" s="13" t="s">
        <v>22</v>
      </c>
      <c r="D11" s="14">
        <v>3.4179993728441521E-2</v>
      </c>
      <c r="E11" s="13" t="s">
        <v>15</v>
      </c>
      <c r="F11" s="14">
        <v>3.8314176245210725E-2</v>
      </c>
      <c r="G11" s="13" t="s">
        <v>23</v>
      </c>
      <c r="H11" s="14">
        <v>3.3149171270718231E-2</v>
      </c>
    </row>
    <row r="12" spans="2:8" x14ac:dyDescent="0.3">
      <c r="B12" s="82"/>
      <c r="C12" s="13" t="s">
        <v>24</v>
      </c>
      <c r="D12" s="14">
        <v>2.2264032612104107E-2</v>
      </c>
      <c r="E12" s="13" t="s">
        <v>25</v>
      </c>
      <c r="F12" s="14">
        <v>3.0651340996168581E-2</v>
      </c>
      <c r="G12" s="13" t="s">
        <v>26</v>
      </c>
      <c r="H12" s="14">
        <v>2.7624309392265192E-2</v>
      </c>
    </row>
    <row r="13" spans="2:8" x14ac:dyDescent="0.3">
      <c r="B13" s="82"/>
      <c r="C13" s="13" t="s">
        <v>15</v>
      </c>
      <c r="D13" s="14">
        <v>2.1323298839761681E-2</v>
      </c>
      <c r="E13" s="13" t="s">
        <v>27</v>
      </c>
      <c r="F13" s="14">
        <v>3.0651340996168581E-2</v>
      </c>
      <c r="G13" s="13" t="s">
        <v>28</v>
      </c>
      <c r="H13" s="14">
        <v>2.7624309392265192E-2</v>
      </c>
    </row>
    <row r="14" spans="2:8" x14ac:dyDescent="0.3">
      <c r="B14" s="82"/>
      <c r="C14" s="13" t="s">
        <v>26</v>
      </c>
      <c r="D14" s="14">
        <v>1.9441831295076827E-2</v>
      </c>
      <c r="E14" s="13" t="s">
        <v>29</v>
      </c>
      <c r="F14" s="14">
        <v>2.2988505747126436E-2</v>
      </c>
      <c r="G14" s="13" t="s">
        <v>30</v>
      </c>
      <c r="H14" s="14">
        <v>2.4861878453038673E-2</v>
      </c>
    </row>
    <row r="15" spans="2:8" x14ac:dyDescent="0.3">
      <c r="B15" s="83"/>
      <c r="C15" s="13" t="s">
        <v>31</v>
      </c>
      <c r="D15" s="14">
        <v>1.4111006585136407E-2</v>
      </c>
      <c r="E15" s="13" t="s">
        <v>32</v>
      </c>
      <c r="F15" s="14">
        <v>2.2988505747126436E-2</v>
      </c>
      <c r="G15" s="13" t="s">
        <v>22</v>
      </c>
      <c r="H15" s="14">
        <v>2.4861878453038673E-2</v>
      </c>
    </row>
    <row r="16" spans="2:8" x14ac:dyDescent="0.3">
      <c r="B16" s="81" t="s">
        <v>33</v>
      </c>
      <c r="C16" s="13" t="s">
        <v>7</v>
      </c>
      <c r="D16" s="14">
        <v>0.34575218741179792</v>
      </c>
      <c r="E16" s="13" t="s">
        <v>8</v>
      </c>
      <c r="F16" s="14">
        <v>0.19602272727272727</v>
      </c>
      <c r="G16" s="13" t="s">
        <v>9</v>
      </c>
      <c r="H16" s="14">
        <v>0.17127071823204421</v>
      </c>
    </row>
    <row r="17" spans="2:8" x14ac:dyDescent="0.3">
      <c r="B17" s="82"/>
      <c r="C17" s="13" t="s">
        <v>10</v>
      </c>
      <c r="D17" s="14">
        <v>0.20237087214225233</v>
      </c>
      <c r="E17" s="13" t="s">
        <v>11</v>
      </c>
      <c r="F17" s="14">
        <v>0.13068181818181818</v>
      </c>
      <c r="G17" s="13" t="s">
        <v>12</v>
      </c>
      <c r="H17" s="14">
        <v>0.15469613259668508</v>
      </c>
    </row>
    <row r="18" spans="2:8" x14ac:dyDescent="0.3">
      <c r="B18" s="82"/>
      <c r="C18" s="13" t="s">
        <v>13</v>
      </c>
      <c r="D18" s="14">
        <v>9.9350832627716629E-2</v>
      </c>
      <c r="E18" s="13" t="s">
        <v>14</v>
      </c>
      <c r="F18" s="14">
        <v>8.5227272727272721E-2</v>
      </c>
      <c r="G18" s="13" t="s">
        <v>30</v>
      </c>
      <c r="H18" s="14">
        <v>8.8397790055248615E-2</v>
      </c>
    </row>
    <row r="19" spans="2:8" x14ac:dyDescent="0.3">
      <c r="B19" s="82"/>
      <c r="C19" s="13" t="s">
        <v>16</v>
      </c>
      <c r="D19" s="14">
        <v>4.9675416313858314E-2</v>
      </c>
      <c r="E19" s="13" t="s">
        <v>17</v>
      </c>
      <c r="F19" s="14">
        <v>6.5340909090909088E-2</v>
      </c>
      <c r="G19" s="13" t="s">
        <v>22</v>
      </c>
      <c r="H19" s="14">
        <v>7.18232044198895E-2</v>
      </c>
    </row>
    <row r="20" spans="2:8" x14ac:dyDescent="0.3">
      <c r="B20" s="82"/>
      <c r="C20" s="13" t="s">
        <v>19</v>
      </c>
      <c r="D20" s="14">
        <v>4.9393169630256847E-2</v>
      </c>
      <c r="E20" s="13" t="s">
        <v>15</v>
      </c>
      <c r="F20" s="14">
        <v>4.8295454545454544E-2</v>
      </c>
      <c r="G20" s="13" t="s">
        <v>15</v>
      </c>
      <c r="H20" s="14">
        <v>6.9060773480662987E-2</v>
      </c>
    </row>
    <row r="21" spans="2:8" x14ac:dyDescent="0.3">
      <c r="B21" s="82"/>
      <c r="C21" s="13" t="s">
        <v>22</v>
      </c>
      <c r="D21" s="14">
        <v>3.6974315551792265E-2</v>
      </c>
      <c r="E21" s="13" t="s">
        <v>34</v>
      </c>
      <c r="F21" s="14">
        <v>4.261363636363636E-2</v>
      </c>
      <c r="G21" s="13" t="s">
        <v>28</v>
      </c>
      <c r="H21" s="14">
        <v>4.9723756906077346E-2</v>
      </c>
    </row>
    <row r="22" spans="2:8" x14ac:dyDescent="0.3">
      <c r="B22" s="82"/>
      <c r="C22" s="13" t="s">
        <v>24</v>
      </c>
      <c r="D22" s="14">
        <v>2.2861981371718881E-2</v>
      </c>
      <c r="E22" s="13" t="s">
        <v>20</v>
      </c>
      <c r="F22" s="14">
        <v>4.261363636363636E-2</v>
      </c>
      <c r="G22" s="13" t="s">
        <v>18</v>
      </c>
      <c r="H22" s="14">
        <v>4.1436464088397788E-2</v>
      </c>
    </row>
    <row r="23" spans="2:8" x14ac:dyDescent="0.3">
      <c r="B23" s="82"/>
      <c r="C23" s="13" t="s">
        <v>35</v>
      </c>
      <c r="D23" s="14">
        <v>2.2579734688117414E-2</v>
      </c>
      <c r="E23" s="13" t="s">
        <v>36</v>
      </c>
      <c r="F23" s="14">
        <v>3.6931818181818184E-2</v>
      </c>
      <c r="G23" s="13" t="s">
        <v>26</v>
      </c>
      <c r="H23" s="14">
        <v>4.1436464088397788E-2</v>
      </c>
    </row>
    <row r="24" spans="2:8" x14ac:dyDescent="0.3">
      <c r="B24" s="82"/>
      <c r="C24" s="13" t="s">
        <v>26</v>
      </c>
      <c r="D24" s="14">
        <v>2.1168501270110076E-2</v>
      </c>
      <c r="E24" s="13" t="s">
        <v>37</v>
      </c>
      <c r="F24" s="14">
        <v>3.4090909090909088E-2</v>
      </c>
      <c r="G24" s="13" t="s">
        <v>38</v>
      </c>
      <c r="H24" s="14">
        <v>2.7624309392265192E-2</v>
      </c>
    </row>
    <row r="25" spans="2:8" x14ac:dyDescent="0.3">
      <c r="B25" s="83"/>
      <c r="C25" s="13" t="s">
        <v>15</v>
      </c>
      <c r="D25" s="14">
        <v>1.9475021168501271E-2</v>
      </c>
      <c r="E25" s="13" t="s">
        <v>29</v>
      </c>
      <c r="F25" s="14">
        <v>3.125E-2</v>
      </c>
      <c r="G25" s="13" t="s">
        <v>21</v>
      </c>
      <c r="H25" s="14">
        <v>2.4861878453038673E-2</v>
      </c>
    </row>
    <row r="26" spans="2:8" x14ac:dyDescent="0.3">
      <c r="B26" s="81" t="s">
        <v>39</v>
      </c>
      <c r="C26" s="13" t="s">
        <v>7</v>
      </c>
      <c r="D26" s="14">
        <v>0.30007336757153336</v>
      </c>
      <c r="E26" s="13" t="s">
        <v>8</v>
      </c>
      <c r="F26" s="14">
        <v>0.1581769436997319</v>
      </c>
      <c r="G26" s="13" t="s">
        <v>12</v>
      </c>
      <c r="H26" s="14">
        <v>0.15527950310559005</v>
      </c>
    </row>
    <row r="27" spans="2:8" x14ac:dyDescent="0.3">
      <c r="B27" s="82"/>
      <c r="C27" s="13" t="s">
        <v>10</v>
      </c>
      <c r="D27" s="14">
        <v>0.20763022743947177</v>
      </c>
      <c r="E27" s="13" t="s">
        <v>11</v>
      </c>
      <c r="F27" s="14">
        <v>9.6514745308310987E-2</v>
      </c>
      <c r="G27" s="13" t="s">
        <v>30</v>
      </c>
      <c r="H27" s="14">
        <v>9.3167701863354033E-2</v>
      </c>
    </row>
    <row r="28" spans="2:8" x14ac:dyDescent="0.3">
      <c r="B28" s="82"/>
      <c r="C28" s="13" t="s">
        <v>13</v>
      </c>
      <c r="D28" s="14">
        <v>0.10858400586940573</v>
      </c>
      <c r="E28" s="13" t="s">
        <v>17</v>
      </c>
      <c r="F28" s="14">
        <v>8.8471849865951746E-2</v>
      </c>
      <c r="G28" s="13" t="s">
        <v>28</v>
      </c>
      <c r="H28" s="14">
        <v>6.8322981366459631E-2</v>
      </c>
    </row>
    <row r="29" spans="2:8" x14ac:dyDescent="0.3">
      <c r="B29" s="82"/>
      <c r="C29" s="13" t="s">
        <v>16</v>
      </c>
      <c r="D29" s="14">
        <v>6.4196625091709467E-2</v>
      </c>
      <c r="E29" s="13" t="s">
        <v>14</v>
      </c>
      <c r="F29" s="14">
        <v>6.7024128686327081E-2</v>
      </c>
      <c r="G29" s="13" t="s">
        <v>22</v>
      </c>
      <c r="H29" s="14">
        <v>5.9006211180124224E-2</v>
      </c>
    </row>
    <row r="30" spans="2:8" x14ac:dyDescent="0.3">
      <c r="B30" s="82"/>
      <c r="C30" s="13" t="s">
        <v>26</v>
      </c>
      <c r="D30" s="14">
        <v>3.5583272193690389E-2</v>
      </c>
      <c r="E30" s="13" t="s">
        <v>37</v>
      </c>
      <c r="F30" s="14">
        <v>4.8257372654155493E-2</v>
      </c>
      <c r="G30" s="13" t="s">
        <v>18</v>
      </c>
      <c r="H30" s="14">
        <v>5.9006211180124224E-2</v>
      </c>
    </row>
    <row r="31" spans="2:8" x14ac:dyDescent="0.3">
      <c r="B31" s="82"/>
      <c r="C31" s="13" t="s">
        <v>22</v>
      </c>
      <c r="D31" s="14">
        <v>2.9347028613352897E-2</v>
      </c>
      <c r="E31" s="13" t="s">
        <v>15</v>
      </c>
      <c r="F31" s="14">
        <v>4.8257372654155493E-2</v>
      </c>
      <c r="G31" s="13" t="s">
        <v>26</v>
      </c>
      <c r="H31" s="14">
        <v>5.2795031055900624E-2</v>
      </c>
    </row>
    <row r="32" spans="2:8" x14ac:dyDescent="0.3">
      <c r="B32" s="82"/>
      <c r="C32" s="13" t="s">
        <v>40</v>
      </c>
      <c r="D32" s="14">
        <v>2.8980190755685985E-2</v>
      </c>
      <c r="E32" s="13" t="s">
        <v>20</v>
      </c>
      <c r="F32" s="14">
        <v>4.2895442359249331E-2</v>
      </c>
      <c r="G32" s="13" t="s">
        <v>21</v>
      </c>
      <c r="H32" s="14">
        <v>5.2795031055900624E-2</v>
      </c>
    </row>
    <row r="33" spans="2:8" x14ac:dyDescent="0.3">
      <c r="B33" s="82"/>
      <c r="C33" s="13" t="s">
        <v>19</v>
      </c>
      <c r="D33" s="14">
        <v>2.4211298606016139E-2</v>
      </c>
      <c r="E33" s="13" t="s">
        <v>34</v>
      </c>
      <c r="F33" s="14">
        <v>3.7533512064343161E-2</v>
      </c>
      <c r="G33" s="13" t="s">
        <v>23</v>
      </c>
      <c r="H33" s="14">
        <v>3.7267080745341616E-2</v>
      </c>
    </row>
    <row r="34" spans="2:8" x14ac:dyDescent="0.3">
      <c r="B34" s="82"/>
      <c r="C34" s="13" t="s">
        <v>41</v>
      </c>
      <c r="D34" s="14">
        <v>2.347762289068232E-2</v>
      </c>
      <c r="E34" s="13" t="s">
        <v>42</v>
      </c>
      <c r="F34" s="14">
        <v>3.4852546916890083E-2</v>
      </c>
      <c r="G34" s="13" t="s">
        <v>15</v>
      </c>
      <c r="H34" s="14">
        <v>3.7267080745341616E-2</v>
      </c>
    </row>
    <row r="35" spans="2:8" x14ac:dyDescent="0.3">
      <c r="B35" s="83"/>
      <c r="C35" s="13" t="s">
        <v>35</v>
      </c>
      <c r="D35" s="14">
        <v>2.2377109317681585E-2</v>
      </c>
      <c r="E35" s="13" t="s">
        <v>25</v>
      </c>
      <c r="F35" s="14">
        <v>3.2171581769436998E-2</v>
      </c>
      <c r="G35" s="13" t="s">
        <v>43</v>
      </c>
      <c r="H35" s="14">
        <v>3.4161490683229816E-2</v>
      </c>
    </row>
    <row r="36" spans="2:8" x14ac:dyDescent="0.3">
      <c r="B36" s="81" t="s">
        <v>44</v>
      </c>
      <c r="C36" s="13" t="s">
        <v>7</v>
      </c>
      <c r="D36" s="14">
        <v>0.39726027397260272</v>
      </c>
      <c r="E36" s="13" t="s">
        <v>14</v>
      </c>
      <c r="F36" s="14">
        <v>0.2032520325203252</v>
      </c>
      <c r="G36" s="13" t="s">
        <v>12</v>
      </c>
      <c r="H36" s="14">
        <v>0.14008620689655171</v>
      </c>
    </row>
    <row r="37" spans="2:8" x14ac:dyDescent="0.3">
      <c r="B37" s="82"/>
      <c r="C37" s="13" t="s">
        <v>10</v>
      </c>
      <c r="D37" s="14">
        <v>0.1791359325605901</v>
      </c>
      <c r="E37" s="13" t="s">
        <v>11</v>
      </c>
      <c r="F37" s="14">
        <v>0.12804878048780488</v>
      </c>
      <c r="G37" s="13" t="s">
        <v>15</v>
      </c>
      <c r="H37" s="14">
        <v>7.5431034482758619E-2</v>
      </c>
    </row>
    <row r="38" spans="2:8" x14ac:dyDescent="0.3">
      <c r="B38" s="82"/>
      <c r="C38" s="13" t="s">
        <v>13</v>
      </c>
      <c r="D38" s="14">
        <v>8.27186512118019E-2</v>
      </c>
      <c r="E38" s="13" t="s">
        <v>8</v>
      </c>
      <c r="F38" s="14">
        <v>9.959349593495935E-2</v>
      </c>
      <c r="G38" s="13" t="s">
        <v>26</v>
      </c>
      <c r="H38" s="14">
        <v>6.4655172413793108E-2</v>
      </c>
    </row>
    <row r="39" spans="2:8" x14ac:dyDescent="0.3">
      <c r="B39" s="82"/>
      <c r="C39" s="13" t="s">
        <v>16</v>
      </c>
      <c r="D39" s="14">
        <v>5.2950474183350894E-2</v>
      </c>
      <c r="E39" s="13" t="s">
        <v>27</v>
      </c>
      <c r="F39" s="14">
        <v>7.113821138211382E-2</v>
      </c>
      <c r="G39" s="13" t="s">
        <v>28</v>
      </c>
      <c r="H39" s="14">
        <v>6.25E-2</v>
      </c>
    </row>
    <row r="40" spans="2:8" x14ac:dyDescent="0.3">
      <c r="B40" s="82"/>
      <c r="C40" s="13" t="s">
        <v>41</v>
      </c>
      <c r="D40" s="14">
        <v>3.5036880927291889E-2</v>
      </c>
      <c r="E40" s="13" t="s">
        <v>17</v>
      </c>
      <c r="F40" s="14">
        <v>6.097560975609756E-2</v>
      </c>
      <c r="G40" s="13" t="s">
        <v>30</v>
      </c>
      <c r="H40" s="14">
        <v>5.6034482758620691E-2</v>
      </c>
    </row>
    <row r="41" spans="2:8" x14ac:dyDescent="0.3">
      <c r="B41" s="82"/>
      <c r="C41" s="13" t="s">
        <v>40</v>
      </c>
      <c r="D41" s="14">
        <v>3.1085353003161221E-2</v>
      </c>
      <c r="E41" s="13" t="s">
        <v>20</v>
      </c>
      <c r="F41" s="14">
        <v>6.097560975609756E-2</v>
      </c>
      <c r="G41" s="13" t="s">
        <v>22</v>
      </c>
      <c r="H41" s="14">
        <v>5.3879310344827583E-2</v>
      </c>
    </row>
    <row r="42" spans="2:8" x14ac:dyDescent="0.3">
      <c r="B42" s="82"/>
      <c r="C42" s="13" t="s">
        <v>26</v>
      </c>
      <c r="D42" s="14">
        <v>2.6343519494204427E-2</v>
      </c>
      <c r="E42" s="13" t="s">
        <v>15</v>
      </c>
      <c r="F42" s="14">
        <v>4.6747967479674794E-2</v>
      </c>
      <c r="G42" s="13" t="s">
        <v>18</v>
      </c>
      <c r="H42" s="14">
        <v>4.9568965517241381E-2</v>
      </c>
    </row>
    <row r="43" spans="2:8" x14ac:dyDescent="0.3">
      <c r="B43" s="82"/>
      <c r="C43" s="13" t="s">
        <v>24</v>
      </c>
      <c r="D43" s="14">
        <v>2.3972602739726026E-2</v>
      </c>
      <c r="E43" s="13" t="s">
        <v>34</v>
      </c>
      <c r="F43" s="14">
        <v>3.8617886178861791E-2</v>
      </c>
      <c r="G43" s="13" t="s">
        <v>23</v>
      </c>
      <c r="H43" s="14">
        <v>4.5258620689655173E-2</v>
      </c>
    </row>
    <row r="44" spans="2:8" x14ac:dyDescent="0.3">
      <c r="B44" s="82"/>
      <c r="C44" s="13" t="s">
        <v>22</v>
      </c>
      <c r="D44" s="14">
        <v>2.2918861959957851E-2</v>
      </c>
      <c r="E44" s="13" t="s">
        <v>42</v>
      </c>
      <c r="F44" s="14">
        <v>2.6422764227642278E-2</v>
      </c>
      <c r="G44" s="13" t="s">
        <v>21</v>
      </c>
      <c r="H44" s="14">
        <v>4.5258620689655173E-2</v>
      </c>
    </row>
    <row r="45" spans="2:8" x14ac:dyDescent="0.3">
      <c r="B45" s="83"/>
      <c r="C45" s="13" t="s">
        <v>35</v>
      </c>
      <c r="D45" s="14">
        <v>1.8177028451001054E-2</v>
      </c>
      <c r="E45" s="13" t="s">
        <v>36</v>
      </c>
      <c r="F45" s="14">
        <v>2.6422764227642278E-2</v>
      </c>
      <c r="G45" s="13" t="s">
        <v>9</v>
      </c>
      <c r="H45" s="14">
        <v>4.3103448275862072E-2</v>
      </c>
    </row>
    <row r="46" spans="2:8" x14ac:dyDescent="0.3">
      <c r="B46" s="81" t="s">
        <v>45</v>
      </c>
      <c r="C46" s="13" t="s">
        <v>7</v>
      </c>
      <c r="D46" s="14">
        <v>0.42554838709677417</v>
      </c>
      <c r="E46" s="13" t="s">
        <v>8</v>
      </c>
      <c r="F46" s="14">
        <v>0.1757188498402556</v>
      </c>
      <c r="G46" s="13" t="s">
        <v>12</v>
      </c>
      <c r="H46" s="14">
        <v>0.10622710622710622</v>
      </c>
    </row>
    <row r="47" spans="2:8" x14ac:dyDescent="0.3">
      <c r="B47" s="82"/>
      <c r="C47" s="13" t="s">
        <v>10</v>
      </c>
      <c r="D47" s="14">
        <v>0.13341935483870968</v>
      </c>
      <c r="E47" s="13" t="s">
        <v>27</v>
      </c>
      <c r="F47" s="14">
        <v>0.10223642172523961</v>
      </c>
      <c r="G47" s="13" t="s">
        <v>18</v>
      </c>
      <c r="H47" s="14">
        <v>8.0586080586080591E-2</v>
      </c>
    </row>
    <row r="48" spans="2:8" x14ac:dyDescent="0.3">
      <c r="B48" s="82"/>
      <c r="C48" s="13" t="s">
        <v>13</v>
      </c>
      <c r="D48" s="14">
        <v>6.9935483870967735E-2</v>
      </c>
      <c r="E48" s="13" t="s">
        <v>11</v>
      </c>
      <c r="F48" s="14">
        <v>9.1054313099041537E-2</v>
      </c>
      <c r="G48" s="13" t="s">
        <v>28</v>
      </c>
      <c r="H48" s="14">
        <v>7.8754578754578752E-2</v>
      </c>
    </row>
    <row r="49" spans="2:8" x14ac:dyDescent="0.3">
      <c r="B49" s="82"/>
      <c r="C49" s="13" t="s">
        <v>16</v>
      </c>
      <c r="D49" s="14">
        <v>5.7290322580645162E-2</v>
      </c>
      <c r="E49" s="13" t="s">
        <v>20</v>
      </c>
      <c r="F49" s="14">
        <v>6.7891373801916927E-2</v>
      </c>
      <c r="G49" s="13" t="s">
        <v>26</v>
      </c>
      <c r="H49" s="14">
        <v>7.3260073260073263E-2</v>
      </c>
    </row>
    <row r="50" spans="2:8" x14ac:dyDescent="0.3">
      <c r="B50" s="82"/>
      <c r="C50" s="13" t="s">
        <v>35</v>
      </c>
      <c r="D50" s="14">
        <v>5.1612903225806452E-2</v>
      </c>
      <c r="E50" s="13" t="s">
        <v>42</v>
      </c>
      <c r="F50" s="14">
        <v>5.9904153354632589E-2</v>
      </c>
      <c r="G50" s="13" t="s">
        <v>22</v>
      </c>
      <c r="H50" s="14">
        <v>6.5934065934065936E-2</v>
      </c>
    </row>
    <row r="51" spans="2:8" x14ac:dyDescent="0.3">
      <c r="B51" s="82"/>
      <c r="C51" s="13" t="s">
        <v>22</v>
      </c>
      <c r="D51" s="14">
        <v>4.5935483870967742E-2</v>
      </c>
      <c r="E51" s="13" t="s">
        <v>14</v>
      </c>
      <c r="F51" s="14">
        <v>5.0319488817891375E-2</v>
      </c>
      <c r="G51" s="13" t="s">
        <v>46</v>
      </c>
      <c r="H51" s="14">
        <v>5.6776556776556776E-2</v>
      </c>
    </row>
    <row r="52" spans="2:8" x14ac:dyDescent="0.3">
      <c r="B52" s="82"/>
      <c r="C52" s="13" t="s">
        <v>26</v>
      </c>
      <c r="D52" s="14">
        <v>2.8903225806451611E-2</v>
      </c>
      <c r="E52" s="13" t="s">
        <v>34</v>
      </c>
      <c r="F52" s="14">
        <v>4.7124600638977637E-2</v>
      </c>
      <c r="G52" s="13" t="s">
        <v>30</v>
      </c>
      <c r="H52" s="14">
        <v>5.128205128205128E-2</v>
      </c>
    </row>
    <row r="53" spans="2:8" x14ac:dyDescent="0.3">
      <c r="B53" s="82"/>
      <c r="C53" s="13" t="s">
        <v>40</v>
      </c>
      <c r="D53" s="14">
        <v>2.6838709677419356E-2</v>
      </c>
      <c r="E53" s="13" t="s">
        <v>17</v>
      </c>
      <c r="F53" s="14">
        <v>3.8338658146964855E-2</v>
      </c>
      <c r="G53" s="13" t="s">
        <v>15</v>
      </c>
      <c r="H53" s="14">
        <v>4.9450549450549448E-2</v>
      </c>
    </row>
    <row r="54" spans="2:8" x14ac:dyDescent="0.3">
      <c r="B54" s="82"/>
      <c r="C54" s="13" t="s">
        <v>24</v>
      </c>
      <c r="D54" s="14">
        <v>2.5806451612903226E-2</v>
      </c>
      <c r="E54" s="13" t="s">
        <v>25</v>
      </c>
      <c r="F54" s="14">
        <v>3.6741214057507986E-2</v>
      </c>
      <c r="G54" s="13" t="s">
        <v>9</v>
      </c>
      <c r="H54" s="14">
        <v>3.8461538461538464E-2</v>
      </c>
    </row>
    <row r="55" spans="2:8" x14ac:dyDescent="0.3">
      <c r="B55" s="83"/>
      <c r="C55" s="13" t="s">
        <v>41</v>
      </c>
      <c r="D55" s="14">
        <v>2.167741935483871E-2</v>
      </c>
      <c r="E55" s="13" t="s">
        <v>15</v>
      </c>
      <c r="F55" s="14">
        <v>3.5942492012779555E-2</v>
      </c>
      <c r="G55" s="13" t="s">
        <v>38</v>
      </c>
      <c r="H55" s="14">
        <v>3.2967032967032968E-2</v>
      </c>
    </row>
    <row r="56" spans="2:8" x14ac:dyDescent="0.3">
      <c r="B56" s="81" t="s">
        <v>47</v>
      </c>
      <c r="C56" s="13" t="s">
        <v>7</v>
      </c>
      <c r="D56" s="14">
        <v>0.34155518394648832</v>
      </c>
      <c r="E56" s="13" t="s">
        <v>8</v>
      </c>
      <c r="F56" s="14">
        <v>0.21512942950490072</v>
      </c>
      <c r="G56" s="13" t="s">
        <v>12</v>
      </c>
      <c r="H56" s="14">
        <v>0.11192511192511193</v>
      </c>
    </row>
    <row r="57" spans="2:8" x14ac:dyDescent="0.3">
      <c r="B57" s="82"/>
      <c r="C57" s="13" t="s">
        <v>10</v>
      </c>
      <c r="D57" s="14">
        <v>0.23787625418060201</v>
      </c>
      <c r="E57" s="13" t="s">
        <v>11</v>
      </c>
      <c r="F57" s="14">
        <v>8.3940688615229964E-2</v>
      </c>
      <c r="G57" s="13" t="s">
        <v>22</v>
      </c>
      <c r="H57" s="14">
        <v>8.3435083435083435E-2</v>
      </c>
    </row>
    <row r="58" spans="2:8" x14ac:dyDescent="0.3">
      <c r="B58" s="82"/>
      <c r="C58" s="13" t="s">
        <v>26</v>
      </c>
      <c r="D58" s="14">
        <v>6.2625418060200666E-2</v>
      </c>
      <c r="E58" s="13" t="s">
        <v>20</v>
      </c>
      <c r="F58" s="14">
        <v>8.0924855491329481E-2</v>
      </c>
      <c r="G58" s="13" t="s">
        <v>15</v>
      </c>
      <c r="H58" s="14">
        <v>8.2621082621082614E-2</v>
      </c>
    </row>
    <row r="59" spans="2:8" x14ac:dyDescent="0.3">
      <c r="B59" s="82"/>
      <c r="C59" s="13" t="s">
        <v>13</v>
      </c>
      <c r="D59" s="14">
        <v>6.2290969899665552E-2</v>
      </c>
      <c r="E59" s="13" t="s">
        <v>17</v>
      </c>
      <c r="F59" s="14">
        <v>6.2578537320934907E-2</v>
      </c>
      <c r="G59" s="13" t="s">
        <v>26</v>
      </c>
      <c r="H59" s="14">
        <v>5.7794057794057795E-2</v>
      </c>
    </row>
    <row r="60" spans="2:8" x14ac:dyDescent="0.3">
      <c r="B60" s="82"/>
      <c r="C60" s="13" t="s">
        <v>35</v>
      </c>
      <c r="D60" s="14">
        <v>4.3394648829431441E-2</v>
      </c>
      <c r="E60" s="13" t="s">
        <v>37</v>
      </c>
      <c r="F60" s="14">
        <v>6.1070620758984673E-2</v>
      </c>
      <c r="G60" s="13" t="s">
        <v>48</v>
      </c>
      <c r="H60" s="14">
        <v>5.4538054538054541E-2</v>
      </c>
    </row>
    <row r="61" spans="2:8" x14ac:dyDescent="0.3">
      <c r="B61" s="82"/>
      <c r="C61" s="13" t="s">
        <v>49</v>
      </c>
      <c r="D61" s="14">
        <v>3.2023411371237459E-2</v>
      </c>
      <c r="E61" s="13" t="s">
        <v>25</v>
      </c>
      <c r="F61" s="14">
        <v>4.3729580296556922E-2</v>
      </c>
      <c r="G61" s="13" t="s">
        <v>46</v>
      </c>
      <c r="H61" s="14">
        <v>5.3724053724053727E-2</v>
      </c>
    </row>
    <row r="62" spans="2:8" x14ac:dyDescent="0.3">
      <c r="B62" s="82"/>
      <c r="C62" s="13" t="s">
        <v>40</v>
      </c>
      <c r="D62" s="14">
        <v>3.1187290969899667E-2</v>
      </c>
      <c r="E62" s="13" t="s">
        <v>15</v>
      </c>
      <c r="F62" s="14">
        <v>4.2472983161598393E-2</v>
      </c>
      <c r="G62" s="13" t="s">
        <v>50</v>
      </c>
      <c r="H62" s="14">
        <v>5.0061050061050064E-2</v>
      </c>
    </row>
    <row r="63" spans="2:8" x14ac:dyDescent="0.3">
      <c r="B63" s="82"/>
      <c r="C63" s="13" t="s">
        <v>16</v>
      </c>
      <c r="D63" s="14">
        <v>2.9598662207357858E-2</v>
      </c>
      <c r="E63" s="13" t="s">
        <v>34</v>
      </c>
      <c r="F63" s="14">
        <v>3.9205830610706205E-2</v>
      </c>
      <c r="G63" s="13" t="s">
        <v>28</v>
      </c>
      <c r="H63" s="14">
        <v>4.2328042328042326E-2</v>
      </c>
    </row>
    <row r="64" spans="2:8" x14ac:dyDescent="0.3">
      <c r="B64" s="82"/>
      <c r="C64" s="13" t="s">
        <v>22</v>
      </c>
      <c r="D64" s="14">
        <v>2.3578595317725753E-2</v>
      </c>
      <c r="E64" s="13" t="s">
        <v>51</v>
      </c>
      <c r="F64" s="14">
        <v>3.8954511183714499E-2</v>
      </c>
      <c r="G64" s="13" t="s">
        <v>9</v>
      </c>
      <c r="H64" s="14">
        <v>4.0293040293040296E-2</v>
      </c>
    </row>
    <row r="65" spans="2:8" x14ac:dyDescent="0.3">
      <c r="B65" s="83"/>
      <c r="C65" s="13" t="s">
        <v>24</v>
      </c>
      <c r="D65" s="14">
        <v>2.0735785953177259E-2</v>
      </c>
      <c r="E65" s="13" t="s">
        <v>29</v>
      </c>
      <c r="F65" s="14">
        <v>3.0660970092988189E-2</v>
      </c>
      <c r="G65" s="13" t="s">
        <v>18</v>
      </c>
      <c r="H65" s="14">
        <v>3.2153032153032154E-2</v>
      </c>
    </row>
    <row r="66" spans="2:8" x14ac:dyDescent="0.3">
      <c r="B66" s="81" t="s">
        <v>52</v>
      </c>
      <c r="C66" s="13" t="s">
        <v>7</v>
      </c>
      <c r="D66" s="14">
        <v>0.28358381502890173</v>
      </c>
      <c r="E66" s="13" t="s">
        <v>17</v>
      </c>
      <c r="F66" s="14">
        <v>0.13665534163835411</v>
      </c>
      <c r="G66" s="13" t="s">
        <v>12</v>
      </c>
      <c r="H66" s="14">
        <v>0.10778617083091226</v>
      </c>
    </row>
    <row r="67" spans="2:8" x14ac:dyDescent="0.3">
      <c r="B67" s="82"/>
      <c r="C67" s="13" t="s">
        <v>10</v>
      </c>
      <c r="D67" s="14">
        <v>0.16057803468208093</v>
      </c>
      <c r="E67" s="13" t="s">
        <v>8</v>
      </c>
      <c r="F67" s="14">
        <v>0.13401283503208758</v>
      </c>
      <c r="G67" s="13" t="s">
        <v>48</v>
      </c>
      <c r="H67" s="14">
        <v>9.3840790238233579E-2</v>
      </c>
    </row>
    <row r="68" spans="2:8" x14ac:dyDescent="0.3">
      <c r="B68" s="82"/>
      <c r="C68" s="13" t="s">
        <v>26</v>
      </c>
      <c r="D68" s="14">
        <v>0.11757225433526011</v>
      </c>
      <c r="E68" s="13" t="s">
        <v>37</v>
      </c>
      <c r="F68" s="14">
        <v>9.2865232163080402E-2</v>
      </c>
      <c r="G68" s="13" t="s">
        <v>46</v>
      </c>
      <c r="H68" s="14">
        <v>8.5705984892504361E-2</v>
      </c>
    </row>
    <row r="69" spans="2:8" x14ac:dyDescent="0.3">
      <c r="B69" s="82"/>
      <c r="C69" s="13" t="s">
        <v>13</v>
      </c>
      <c r="D69" s="14">
        <v>8.890173410404624E-2</v>
      </c>
      <c r="E69" s="13" t="s">
        <v>51</v>
      </c>
      <c r="F69" s="14">
        <v>8.0407701019252542E-2</v>
      </c>
      <c r="G69" s="13" t="s">
        <v>22</v>
      </c>
      <c r="H69" s="14">
        <v>6.7983730389308536E-2</v>
      </c>
    </row>
    <row r="70" spans="2:8" x14ac:dyDescent="0.3">
      <c r="B70" s="82"/>
      <c r="C70" s="13" t="s">
        <v>16</v>
      </c>
      <c r="D70" s="14">
        <v>5.8728323699421964E-2</v>
      </c>
      <c r="E70" s="13" t="s">
        <v>20</v>
      </c>
      <c r="F70" s="14">
        <v>7.4556436391090983E-2</v>
      </c>
      <c r="G70" s="13" t="s">
        <v>9</v>
      </c>
      <c r="H70" s="14">
        <v>6.4787914003486338E-2</v>
      </c>
    </row>
    <row r="71" spans="2:8" x14ac:dyDescent="0.3">
      <c r="B71" s="82"/>
      <c r="C71" s="13" t="s">
        <v>40</v>
      </c>
      <c r="D71" s="14">
        <v>5.4682080924855492E-2</v>
      </c>
      <c r="E71" s="13" t="s">
        <v>15</v>
      </c>
      <c r="F71" s="14">
        <v>5.5870139675349186E-2</v>
      </c>
      <c r="G71" s="13" t="s">
        <v>26</v>
      </c>
      <c r="H71" s="14">
        <v>6.0429982568274261E-2</v>
      </c>
    </row>
    <row r="72" spans="2:8" x14ac:dyDescent="0.3">
      <c r="B72" s="82"/>
      <c r="C72" s="13" t="s">
        <v>49</v>
      </c>
      <c r="D72" s="14">
        <v>3.9190751445086706E-2</v>
      </c>
      <c r="E72" s="13" t="s">
        <v>25</v>
      </c>
      <c r="F72" s="14">
        <v>4.5488863722159302E-2</v>
      </c>
      <c r="G72" s="13" t="s">
        <v>15</v>
      </c>
      <c r="H72" s="14">
        <v>4.9680418361417782E-2</v>
      </c>
    </row>
    <row r="73" spans="2:8" x14ac:dyDescent="0.3">
      <c r="B73" s="82"/>
      <c r="C73" s="13" t="s">
        <v>24</v>
      </c>
      <c r="D73" s="14">
        <v>2.6242774566473989E-2</v>
      </c>
      <c r="E73" s="13" t="s">
        <v>53</v>
      </c>
      <c r="F73" s="14">
        <v>3.9826349565873914E-2</v>
      </c>
      <c r="G73" s="13" t="s">
        <v>54</v>
      </c>
      <c r="H73" s="14">
        <v>3.8640325392213827E-2</v>
      </c>
    </row>
    <row r="74" spans="2:8" x14ac:dyDescent="0.3">
      <c r="B74" s="82"/>
      <c r="C74" s="13" t="s">
        <v>35</v>
      </c>
      <c r="D74" s="14">
        <v>2.5202312138728325E-2</v>
      </c>
      <c r="E74" s="13" t="s">
        <v>11</v>
      </c>
      <c r="F74" s="14">
        <v>3.5296338240845604E-2</v>
      </c>
      <c r="G74" s="13" t="s">
        <v>18</v>
      </c>
      <c r="H74" s="14">
        <v>3.3120278907611857E-2</v>
      </c>
    </row>
    <row r="75" spans="2:8" x14ac:dyDescent="0.3">
      <c r="B75" s="83"/>
      <c r="C75" s="13" t="s">
        <v>31</v>
      </c>
      <c r="D75" s="14">
        <v>1.7456647398843932E-2</v>
      </c>
      <c r="E75" s="13" t="s">
        <v>55</v>
      </c>
      <c r="F75" s="14">
        <v>3.2653831634579085E-2</v>
      </c>
      <c r="G75" s="13" t="s">
        <v>28</v>
      </c>
      <c r="H75" s="14">
        <v>3.137710633352702E-2</v>
      </c>
    </row>
    <row r="76" spans="2:8" x14ac:dyDescent="0.3">
      <c r="B76" s="81" t="s">
        <v>56</v>
      </c>
      <c r="C76" s="13" t="s">
        <v>7</v>
      </c>
      <c r="D76" s="14">
        <v>0.2507462686567164</v>
      </c>
      <c r="E76" s="13" t="s">
        <v>17</v>
      </c>
      <c r="F76" s="14">
        <v>0.15354330708661418</v>
      </c>
      <c r="G76" s="13" t="s">
        <v>12</v>
      </c>
      <c r="H76" s="14">
        <v>0.17147435897435898</v>
      </c>
    </row>
    <row r="77" spans="2:8" x14ac:dyDescent="0.3">
      <c r="B77" s="82"/>
      <c r="C77" s="13" t="s">
        <v>10</v>
      </c>
      <c r="D77" s="14">
        <v>0.17761194029850746</v>
      </c>
      <c r="E77" s="13" t="s">
        <v>8</v>
      </c>
      <c r="F77" s="14">
        <v>0.12204724409448819</v>
      </c>
      <c r="G77" s="13" t="s">
        <v>9</v>
      </c>
      <c r="H77" s="14">
        <v>8.8141025641025647E-2</v>
      </c>
    </row>
    <row r="78" spans="2:8" x14ac:dyDescent="0.3">
      <c r="B78" s="82"/>
      <c r="C78" s="13" t="s">
        <v>26</v>
      </c>
      <c r="D78" s="14">
        <v>0.14402985074626865</v>
      </c>
      <c r="E78" s="13" t="s">
        <v>20</v>
      </c>
      <c r="F78" s="14">
        <v>0.11811023622047244</v>
      </c>
      <c r="G78" s="13" t="s">
        <v>26</v>
      </c>
      <c r="H78" s="14">
        <v>6.5705128205128208E-2</v>
      </c>
    </row>
    <row r="79" spans="2:8" x14ac:dyDescent="0.3">
      <c r="B79" s="82"/>
      <c r="C79" s="13" t="s">
        <v>13</v>
      </c>
      <c r="D79" s="14">
        <v>8.0597014925373134E-2</v>
      </c>
      <c r="E79" s="13" t="s">
        <v>15</v>
      </c>
      <c r="F79" s="14">
        <v>6.8897637795275593E-2</v>
      </c>
      <c r="G79" s="13" t="s">
        <v>22</v>
      </c>
      <c r="H79" s="14">
        <v>6.25E-2</v>
      </c>
    </row>
    <row r="80" spans="2:8" x14ac:dyDescent="0.3">
      <c r="B80" s="82"/>
      <c r="C80" s="13" t="s">
        <v>16</v>
      </c>
      <c r="D80" s="14">
        <v>7.1641791044776124E-2</v>
      </c>
      <c r="E80" s="13" t="s">
        <v>36</v>
      </c>
      <c r="F80" s="14">
        <v>5.5118110236220472E-2</v>
      </c>
      <c r="G80" s="13" t="s">
        <v>46</v>
      </c>
      <c r="H80" s="14">
        <v>6.0897435897435896E-2</v>
      </c>
    </row>
    <row r="81" spans="2:8" x14ac:dyDescent="0.3">
      <c r="B81" s="82"/>
      <c r="C81" s="13" t="s">
        <v>24</v>
      </c>
      <c r="D81" s="14">
        <v>4.0298507462686567E-2</v>
      </c>
      <c r="E81" s="13" t="s">
        <v>53</v>
      </c>
      <c r="F81" s="14">
        <v>5.1181102362204724E-2</v>
      </c>
      <c r="G81" s="13" t="s">
        <v>48</v>
      </c>
      <c r="H81" s="14">
        <v>4.807692307692308E-2</v>
      </c>
    </row>
    <row r="82" spans="2:8" x14ac:dyDescent="0.3">
      <c r="B82" s="82"/>
      <c r="C82" s="13" t="s">
        <v>49</v>
      </c>
      <c r="D82" s="14">
        <v>3.5074626865671643E-2</v>
      </c>
      <c r="E82" s="13" t="s">
        <v>25</v>
      </c>
      <c r="F82" s="14">
        <v>3.7401574803149609E-2</v>
      </c>
      <c r="G82" s="13" t="s">
        <v>28</v>
      </c>
      <c r="H82" s="14">
        <v>3.2051282051282048E-2</v>
      </c>
    </row>
    <row r="83" spans="2:8" x14ac:dyDescent="0.3">
      <c r="B83" s="82"/>
      <c r="C83" s="13" t="s">
        <v>40</v>
      </c>
      <c r="D83" s="14">
        <v>3.5074626865671643E-2</v>
      </c>
      <c r="E83" s="13" t="s">
        <v>11</v>
      </c>
      <c r="F83" s="14">
        <v>3.7401574803149609E-2</v>
      </c>
      <c r="G83" s="13" t="s">
        <v>18</v>
      </c>
      <c r="H83" s="14">
        <v>3.2051282051282048E-2</v>
      </c>
    </row>
    <row r="84" spans="2:8" x14ac:dyDescent="0.3">
      <c r="B84" s="82"/>
      <c r="C84" s="13" t="s">
        <v>31</v>
      </c>
      <c r="D84" s="14">
        <v>2.4626865671641792E-2</v>
      </c>
      <c r="E84" s="13" t="s">
        <v>55</v>
      </c>
      <c r="F84" s="14">
        <v>3.3464566929133861E-2</v>
      </c>
      <c r="G84" s="13" t="s">
        <v>50</v>
      </c>
      <c r="H84" s="14">
        <v>3.0448717948717948E-2</v>
      </c>
    </row>
    <row r="85" spans="2:8" x14ac:dyDescent="0.3">
      <c r="B85" s="83"/>
      <c r="C85" s="13" t="s">
        <v>57</v>
      </c>
      <c r="D85" s="14">
        <v>1.7164179104477612E-2</v>
      </c>
      <c r="E85" s="13" t="s">
        <v>42</v>
      </c>
      <c r="F85" s="14">
        <v>3.1496062992125984E-2</v>
      </c>
      <c r="G85" s="13" t="s">
        <v>58</v>
      </c>
      <c r="H85" s="14">
        <v>2.7243589743589744E-2</v>
      </c>
    </row>
  </sheetData>
  <mergeCells count="11">
    <mergeCell ref="C4:D4"/>
    <mergeCell ref="E4:F4"/>
    <mergeCell ref="G4:H4"/>
    <mergeCell ref="B6:B15"/>
    <mergeCell ref="B26:B35"/>
    <mergeCell ref="B76:B85"/>
    <mergeCell ref="B46:B55"/>
    <mergeCell ref="B66:B75"/>
    <mergeCell ref="B16:B25"/>
    <mergeCell ref="B36:B45"/>
    <mergeCell ref="B56:B65"/>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BI73"/>
  <sheetViews>
    <sheetView workbookViewId="0"/>
  </sheetViews>
  <sheetFormatPr defaultRowHeight="16.5" x14ac:dyDescent="0.3"/>
  <sheetData>
    <row r="2" spans="2:61" x14ac:dyDescent="0.3">
      <c r="B2" s="1" t="s">
        <v>59</v>
      </c>
      <c r="C2" s="5">
        <v>41365</v>
      </c>
      <c r="D2" s="5">
        <v>41395</v>
      </c>
      <c r="E2" s="5">
        <v>41426</v>
      </c>
      <c r="F2" s="5">
        <v>41456</v>
      </c>
      <c r="G2" s="5">
        <v>41487</v>
      </c>
      <c r="H2" s="5">
        <v>41518</v>
      </c>
      <c r="I2" s="5">
        <v>41548</v>
      </c>
      <c r="J2" s="5">
        <v>41579</v>
      </c>
      <c r="K2" s="5">
        <v>41609</v>
      </c>
      <c r="L2" s="5">
        <v>41640</v>
      </c>
      <c r="M2" s="5">
        <v>41671</v>
      </c>
      <c r="N2" s="5">
        <v>41699</v>
      </c>
      <c r="O2" s="5">
        <v>41730</v>
      </c>
      <c r="P2" s="5">
        <v>41760</v>
      </c>
      <c r="Q2" s="5">
        <v>41791</v>
      </c>
      <c r="R2" s="5">
        <v>41821</v>
      </c>
      <c r="S2" s="5">
        <v>41852</v>
      </c>
      <c r="T2" s="5">
        <v>41883</v>
      </c>
      <c r="U2" s="5">
        <v>41913</v>
      </c>
      <c r="V2" s="5">
        <v>41944</v>
      </c>
      <c r="W2" s="5">
        <v>41974</v>
      </c>
      <c r="X2" s="5">
        <v>42005</v>
      </c>
      <c r="Y2" s="5">
        <v>42036</v>
      </c>
      <c r="Z2" s="5">
        <v>42064</v>
      </c>
      <c r="AA2" s="5">
        <v>42095</v>
      </c>
      <c r="AB2" s="5">
        <v>42125</v>
      </c>
      <c r="AC2" s="5">
        <v>42156</v>
      </c>
      <c r="AD2" s="5">
        <v>42186</v>
      </c>
      <c r="AE2" s="5">
        <v>42217</v>
      </c>
      <c r="AF2" s="5">
        <v>42248</v>
      </c>
      <c r="AG2" s="5">
        <v>42278</v>
      </c>
      <c r="AH2" s="5">
        <v>42309</v>
      </c>
      <c r="AI2" s="5">
        <v>42339</v>
      </c>
      <c r="AJ2" s="5">
        <v>42370</v>
      </c>
      <c r="AK2" s="5">
        <v>42401</v>
      </c>
      <c r="AL2" s="5">
        <v>42430</v>
      </c>
      <c r="AM2" s="5">
        <v>42461</v>
      </c>
      <c r="AN2" s="5">
        <v>42491</v>
      </c>
      <c r="AO2" s="5">
        <v>42522</v>
      </c>
      <c r="AP2" s="5">
        <v>42552</v>
      </c>
      <c r="AQ2" s="5">
        <v>42583</v>
      </c>
      <c r="AR2" s="5">
        <v>42614</v>
      </c>
      <c r="AS2" s="5">
        <v>42644</v>
      </c>
      <c r="AT2" s="5">
        <v>42675</v>
      </c>
      <c r="AU2" s="5">
        <v>42705</v>
      </c>
      <c r="AV2" s="5">
        <v>42736</v>
      </c>
      <c r="AW2" s="5">
        <v>42767</v>
      </c>
      <c r="AX2" s="5">
        <v>42795</v>
      </c>
      <c r="AY2" s="5">
        <v>42826</v>
      </c>
      <c r="AZ2" s="5">
        <v>42856</v>
      </c>
      <c r="BA2" s="5">
        <v>42887</v>
      </c>
      <c r="BB2" s="5">
        <v>42917</v>
      </c>
      <c r="BC2" s="5">
        <v>42948</v>
      </c>
      <c r="BD2" s="5">
        <v>42979</v>
      </c>
      <c r="BE2" s="5">
        <v>43009</v>
      </c>
      <c r="BF2" s="5">
        <v>43040</v>
      </c>
      <c r="BG2" s="5">
        <v>43070</v>
      </c>
      <c r="BH2" s="5">
        <v>43101</v>
      </c>
      <c r="BI2" s="5">
        <v>43132</v>
      </c>
    </row>
    <row r="3" spans="2:61" x14ac:dyDescent="0.3">
      <c r="B3" s="6" t="s">
        <v>60</v>
      </c>
      <c r="C3" s="4">
        <v>880</v>
      </c>
      <c r="D3" s="4">
        <v>859</v>
      </c>
      <c r="E3" s="4">
        <v>860</v>
      </c>
      <c r="F3" s="4">
        <v>862</v>
      </c>
      <c r="G3" s="4">
        <v>858</v>
      </c>
      <c r="H3" s="4">
        <v>862</v>
      </c>
      <c r="I3" s="4">
        <v>864</v>
      </c>
      <c r="J3" s="4">
        <v>874</v>
      </c>
      <c r="K3" s="4">
        <v>881</v>
      </c>
      <c r="L3" s="4">
        <v>867</v>
      </c>
      <c r="M3" s="4">
        <v>870</v>
      </c>
      <c r="N3" s="4">
        <v>883</v>
      </c>
      <c r="O3" s="4">
        <v>888</v>
      </c>
      <c r="P3" s="4">
        <v>898</v>
      </c>
      <c r="Q3" s="4">
        <v>880</v>
      </c>
      <c r="R3" s="4">
        <v>869</v>
      </c>
      <c r="S3" s="4">
        <v>877</v>
      </c>
      <c r="T3" s="2">
        <v>1667</v>
      </c>
      <c r="U3" s="2">
        <v>1654</v>
      </c>
      <c r="V3" s="2">
        <v>1641</v>
      </c>
      <c r="W3" s="2">
        <v>1620</v>
      </c>
      <c r="X3" s="2">
        <v>1604</v>
      </c>
      <c r="Y3" s="2">
        <v>1590</v>
      </c>
      <c r="Z3" s="2">
        <v>1170</v>
      </c>
      <c r="AA3" s="2">
        <v>1160</v>
      </c>
      <c r="AB3" s="2">
        <v>1131</v>
      </c>
      <c r="AC3" s="2">
        <v>1133</v>
      </c>
      <c r="AD3" s="2">
        <v>1145</v>
      </c>
      <c r="AE3" s="2">
        <v>1132</v>
      </c>
      <c r="AF3" s="2">
        <v>1123</v>
      </c>
      <c r="AG3" s="2">
        <v>1119</v>
      </c>
      <c r="AH3" s="2">
        <v>1124</v>
      </c>
      <c r="AI3" s="2">
        <v>1129</v>
      </c>
      <c r="AJ3" s="2">
        <v>1118</v>
      </c>
      <c r="AK3" s="2">
        <v>1096</v>
      </c>
      <c r="AL3" s="2">
        <v>860</v>
      </c>
      <c r="AM3" s="2">
        <v>991</v>
      </c>
      <c r="AN3" s="2">
        <v>998</v>
      </c>
      <c r="AO3" s="2">
        <v>996</v>
      </c>
      <c r="AP3" s="2">
        <v>986</v>
      </c>
      <c r="AQ3" s="2">
        <v>987</v>
      </c>
      <c r="AR3" s="2">
        <v>979</v>
      </c>
      <c r="AS3" s="2">
        <v>967</v>
      </c>
      <c r="AT3" s="2">
        <v>954</v>
      </c>
      <c r="AU3" s="2">
        <v>944</v>
      </c>
      <c r="AV3" s="2">
        <v>931</v>
      </c>
      <c r="AW3" s="2">
        <v>978</v>
      </c>
      <c r="AX3" s="2">
        <v>898</v>
      </c>
      <c r="AY3" s="2">
        <v>872</v>
      </c>
      <c r="AZ3" s="2">
        <v>871</v>
      </c>
      <c r="BA3" s="2">
        <v>863</v>
      </c>
      <c r="BB3" s="2">
        <v>850</v>
      </c>
      <c r="BC3" s="2">
        <v>849</v>
      </c>
      <c r="BD3" s="2">
        <v>846</v>
      </c>
      <c r="BE3" s="2">
        <v>847</v>
      </c>
      <c r="BF3" s="2">
        <v>838</v>
      </c>
      <c r="BG3" s="2">
        <v>835</v>
      </c>
      <c r="BH3" s="2">
        <v>826</v>
      </c>
      <c r="BI3" s="2">
        <v>817</v>
      </c>
    </row>
    <row r="4" spans="2:61" x14ac:dyDescent="0.3">
      <c r="B4" s="6" t="s">
        <v>2</v>
      </c>
      <c r="C4" s="4">
        <v>258</v>
      </c>
      <c r="D4" s="4">
        <v>256</v>
      </c>
      <c r="E4" s="4">
        <v>260</v>
      </c>
      <c r="F4" s="4">
        <v>262</v>
      </c>
      <c r="G4" s="4">
        <v>266</v>
      </c>
      <c r="H4" s="4">
        <v>277</v>
      </c>
      <c r="I4" s="4">
        <v>280</v>
      </c>
      <c r="J4" s="4">
        <v>286</v>
      </c>
      <c r="K4" s="4">
        <v>287</v>
      </c>
      <c r="L4" s="4">
        <v>291</v>
      </c>
      <c r="M4" s="4">
        <v>306</v>
      </c>
      <c r="N4" s="4">
        <v>312</v>
      </c>
      <c r="O4" s="4">
        <v>319</v>
      </c>
      <c r="P4" s="4">
        <v>332</v>
      </c>
      <c r="Q4" s="4">
        <v>336</v>
      </c>
      <c r="R4" s="4">
        <v>337</v>
      </c>
      <c r="S4" s="4">
        <v>339</v>
      </c>
      <c r="T4" s="2">
        <v>965</v>
      </c>
      <c r="U4" s="2">
        <v>958</v>
      </c>
      <c r="V4" s="2">
        <v>956</v>
      </c>
      <c r="W4" s="2">
        <v>953</v>
      </c>
      <c r="X4" s="2">
        <v>948</v>
      </c>
      <c r="Y4" s="2">
        <v>944</v>
      </c>
      <c r="Z4" s="2">
        <v>792</v>
      </c>
      <c r="AA4" s="2">
        <v>804</v>
      </c>
      <c r="AB4" s="2">
        <v>796</v>
      </c>
      <c r="AC4" s="2">
        <v>822</v>
      </c>
      <c r="AD4" s="2">
        <v>826</v>
      </c>
      <c r="AE4" s="2">
        <v>823</v>
      </c>
      <c r="AF4" s="2">
        <v>813</v>
      </c>
      <c r="AG4" s="2">
        <v>804</v>
      </c>
      <c r="AH4" s="2">
        <v>805</v>
      </c>
      <c r="AI4" s="2">
        <v>806</v>
      </c>
      <c r="AJ4" s="2">
        <v>782</v>
      </c>
      <c r="AK4" s="2">
        <v>750</v>
      </c>
      <c r="AL4" s="2">
        <v>560</v>
      </c>
      <c r="AM4" s="2">
        <v>626</v>
      </c>
      <c r="AN4" s="2">
        <v>616</v>
      </c>
      <c r="AO4" s="2">
        <v>599</v>
      </c>
      <c r="AP4" s="2">
        <v>579</v>
      </c>
      <c r="AQ4" s="2">
        <v>564</v>
      </c>
      <c r="AR4" s="2">
        <v>547</v>
      </c>
      <c r="AS4" s="2">
        <v>526</v>
      </c>
      <c r="AT4" s="2">
        <v>512</v>
      </c>
      <c r="AU4" s="2">
        <v>499</v>
      </c>
      <c r="AV4" s="2">
        <v>482</v>
      </c>
      <c r="AW4" s="2">
        <v>497</v>
      </c>
      <c r="AX4" s="2">
        <v>438</v>
      </c>
      <c r="AY4" s="2">
        <v>415</v>
      </c>
      <c r="AZ4" s="2">
        <v>408</v>
      </c>
      <c r="BA4" s="2">
        <v>392</v>
      </c>
      <c r="BB4" s="2">
        <v>391</v>
      </c>
      <c r="BC4" s="2">
        <v>385</v>
      </c>
      <c r="BD4" s="2">
        <v>377</v>
      </c>
      <c r="BE4" s="2">
        <v>367</v>
      </c>
      <c r="BF4" s="2">
        <v>356</v>
      </c>
      <c r="BG4" s="2">
        <v>343</v>
      </c>
      <c r="BH4" s="2">
        <v>333</v>
      </c>
      <c r="BI4" s="2">
        <v>324</v>
      </c>
    </row>
    <row r="5" spans="2:61" x14ac:dyDescent="0.3">
      <c r="B5" s="6" t="s">
        <v>61</v>
      </c>
      <c r="C5" s="4">
        <v>564</v>
      </c>
      <c r="D5" s="4">
        <v>556</v>
      </c>
      <c r="E5" s="4">
        <v>558</v>
      </c>
      <c r="F5" s="4">
        <v>558</v>
      </c>
      <c r="G5" s="4">
        <v>560</v>
      </c>
      <c r="H5" s="4">
        <v>563</v>
      </c>
      <c r="I5" s="4">
        <v>571</v>
      </c>
      <c r="J5" s="4">
        <v>578</v>
      </c>
      <c r="K5" s="4">
        <v>582</v>
      </c>
      <c r="L5" s="4">
        <v>576</v>
      </c>
      <c r="M5" s="4">
        <v>581</v>
      </c>
      <c r="N5" s="4">
        <v>595</v>
      </c>
      <c r="O5" s="4">
        <v>597</v>
      </c>
      <c r="P5" s="4">
        <v>610</v>
      </c>
      <c r="Q5" s="4">
        <v>595</v>
      </c>
      <c r="R5" s="4">
        <v>585</v>
      </c>
      <c r="S5" s="4">
        <v>591</v>
      </c>
      <c r="T5" s="2">
        <v>1138</v>
      </c>
      <c r="U5" s="2">
        <v>1125</v>
      </c>
      <c r="V5" s="2">
        <v>1112</v>
      </c>
      <c r="W5" s="2">
        <v>1095</v>
      </c>
      <c r="X5" s="2">
        <v>1084</v>
      </c>
      <c r="Y5" s="2">
        <v>1071</v>
      </c>
      <c r="Z5" s="2">
        <v>1020</v>
      </c>
      <c r="AA5" s="2">
        <v>1008</v>
      </c>
      <c r="AB5" s="2">
        <v>977</v>
      </c>
      <c r="AC5" s="2">
        <v>977</v>
      </c>
      <c r="AD5" s="2">
        <v>987</v>
      </c>
      <c r="AE5" s="2">
        <v>964</v>
      </c>
      <c r="AF5" s="2">
        <v>940</v>
      </c>
      <c r="AG5" s="2">
        <v>929</v>
      </c>
      <c r="AH5" s="2">
        <v>915</v>
      </c>
      <c r="AI5" s="2">
        <v>907</v>
      </c>
      <c r="AJ5" s="2">
        <v>883</v>
      </c>
      <c r="AK5" s="2">
        <v>885</v>
      </c>
      <c r="AL5" s="2">
        <v>651</v>
      </c>
      <c r="AM5" s="2">
        <v>744</v>
      </c>
      <c r="AN5" s="2">
        <v>741</v>
      </c>
      <c r="AO5" s="2">
        <v>734</v>
      </c>
      <c r="AP5" s="2">
        <v>717</v>
      </c>
      <c r="AQ5" s="2">
        <v>692</v>
      </c>
      <c r="AR5" s="2">
        <v>670</v>
      </c>
      <c r="AS5" s="2">
        <v>651</v>
      </c>
      <c r="AT5" s="2">
        <v>629</v>
      </c>
      <c r="AU5" s="2">
        <v>610</v>
      </c>
      <c r="AV5" s="2">
        <v>595</v>
      </c>
      <c r="AW5" s="2">
        <v>655</v>
      </c>
      <c r="AX5" s="2">
        <v>560</v>
      </c>
      <c r="AY5" s="2">
        <v>531</v>
      </c>
      <c r="AZ5" s="2">
        <v>518</v>
      </c>
      <c r="BA5" s="2">
        <v>509</v>
      </c>
      <c r="BB5" s="2">
        <v>499</v>
      </c>
      <c r="BC5" s="2">
        <v>493</v>
      </c>
      <c r="BD5" s="2">
        <v>489</v>
      </c>
      <c r="BE5" s="2">
        <v>485</v>
      </c>
      <c r="BF5" s="2">
        <v>475</v>
      </c>
      <c r="BG5" s="2">
        <v>462</v>
      </c>
      <c r="BH5" s="2">
        <v>449</v>
      </c>
      <c r="BI5" s="2">
        <v>436</v>
      </c>
    </row>
    <row r="6" spans="2:61" x14ac:dyDescent="0.3">
      <c r="B6" s="6" t="s">
        <v>62</v>
      </c>
      <c r="C6" s="4">
        <v>741</v>
      </c>
      <c r="D6" s="4">
        <v>724</v>
      </c>
      <c r="E6" s="4">
        <v>723</v>
      </c>
      <c r="F6" s="4">
        <v>722</v>
      </c>
      <c r="G6" s="4">
        <v>719</v>
      </c>
      <c r="H6" s="4">
        <v>720</v>
      </c>
      <c r="I6" s="4">
        <v>722</v>
      </c>
      <c r="J6" s="4">
        <v>729</v>
      </c>
      <c r="K6" s="4">
        <v>733</v>
      </c>
      <c r="L6" s="4">
        <v>721</v>
      </c>
      <c r="M6" s="4">
        <v>725</v>
      </c>
      <c r="N6" s="4">
        <v>732</v>
      </c>
      <c r="O6" s="4">
        <v>734</v>
      </c>
      <c r="P6" s="4">
        <v>736</v>
      </c>
      <c r="Q6" s="4">
        <v>723</v>
      </c>
      <c r="R6" s="4">
        <v>711</v>
      </c>
      <c r="S6" s="4">
        <v>714</v>
      </c>
      <c r="T6" s="2">
        <v>1172</v>
      </c>
      <c r="U6" s="2">
        <v>1161</v>
      </c>
      <c r="V6" s="2">
        <v>1149</v>
      </c>
      <c r="W6" s="2">
        <v>1137</v>
      </c>
      <c r="X6" s="2">
        <v>1127</v>
      </c>
      <c r="Y6" s="2">
        <v>1114</v>
      </c>
      <c r="Z6" s="2">
        <v>892</v>
      </c>
      <c r="AA6" s="2">
        <v>887</v>
      </c>
      <c r="AB6" s="2">
        <v>867</v>
      </c>
      <c r="AC6" s="2">
        <v>858</v>
      </c>
      <c r="AD6" s="2">
        <v>867</v>
      </c>
      <c r="AE6" s="2">
        <v>855</v>
      </c>
      <c r="AF6" s="2">
        <v>843</v>
      </c>
      <c r="AG6" s="2">
        <v>844</v>
      </c>
      <c r="AH6" s="2">
        <v>841</v>
      </c>
      <c r="AI6" s="2">
        <v>840</v>
      </c>
      <c r="AJ6" s="2">
        <v>818</v>
      </c>
      <c r="AK6" s="2">
        <v>783</v>
      </c>
      <c r="AL6" s="2">
        <v>626</v>
      </c>
      <c r="AM6" s="2">
        <v>704</v>
      </c>
      <c r="AN6" s="2">
        <v>711</v>
      </c>
      <c r="AO6" s="2">
        <v>711</v>
      </c>
      <c r="AP6" s="2">
        <v>696</v>
      </c>
      <c r="AQ6" s="2">
        <v>696</v>
      </c>
      <c r="AR6" s="2">
        <v>683</v>
      </c>
      <c r="AS6" s="2">
        <v>677</v>
      </c>
      <c r="AT6" s="2">
        <v>669</v>
      </c>
      <c r="AU6" s="2">
        <v>660</v>
      </c>
      <c r="AV6" s="2">
        <v>652</v>
      </c>
      <c r="AW6" s="2">
        <v>692</v>
      </c>
      <c r="AX6" s="2">
        <v>629</v>
      </c>
      <c r="AY6" s="2">
        <v>621</v>
      </c>
      <c r="AZ6" s="2">
        <v>617</v>
      </c>
      <c r="BA6" s="2">
        <v>616</v>
      </c>
      <c r="BB6" s="2">
        <v>606</v>
      </c>
      <c r="BC6" s="2">
        <v>603</v>
      </c>
      <c r="BD6" s="2">
        <v>599</v>
      </c>
      <c r="BE6" s="2">
        <v>594</v>
      </c>
      <c r="BF6" s="2">
        <v>587</v>
      </c>
      <c r="BG6" s="2">
        <v>583</v>
      </c>
      <c r="BH6" s="2">
        <v>575</v>
      </c>
      <c r="BI6" s="2">
        <v>566</v>
      </c>
    </row>
    <row r="7" spans="2:61" x14ac:dyDescent="0.3">
      <c r="B7" s="6" t="s">
        <v>63</v>
      </c>
      <c r="C7" s="2">
        <v>38</v>
      </c>
      <c r="D7" s="2">
        <v>38</v>
      </c>
      <c r="E7" s="2">
        <v>37</v>
      </c>
      <c r="F7" s="2">
        <v>36</v>
      </c>
      <c r="G7" s="2">
        <v>36</v>
      </c>
      <c r="H7" s="2">
        <v>36</v>
      </c>
      <c r="I7" s="2">
        <v>36</v>
      </c>
      <c r="J7" s="2">
        <v>35</v>
      </c>
      <c r="K7" s="2">
        <v>34</v>
      </c>
      <c r="L7" s="2">
        <v>34</v>
      </c>
      <c r="M7" s="2">
        <v>34</v>
      </c>
      <c r="N7" s="2">
        <v>34</v>
      </c>
      <c r="O7" s="2">
        <v>32</v>
      </c>
      <c r="P7" s="2">
        <v>32</v>
      </c>
      <c r="Q7" s="2">
        <v>31</v>
      </c>
      <c r="R7" s="2">
        <v>31</v>
      </c>
      <c r="S7" s="2">
        <v>31</v>
      </c>
      <c r="T7" s="2">
        <v>29</v>
      </c>
      <c r="U7" s="2">
        <v>28</v>
      </c>
      <c r="V7" s="2">
        <v>28</v>
      </c>
      <c r="W7" s="2">
        <v>27</v>
      </c>
      <c r="X7" s="2">
        <v>27</v>
      </c>
      <c r="Y7" s="2">
        <v>26</v>
      </c>
      <c r="Z7" s="2">
        <v>11</v>
      </c>
      <c r="AA7" s="2">
        <v>30</v>
      </c>
      <c r="AB7" s="2">
        <v>30</v>
      </c>
      <c r="AC7" s="2">
        <v>29</v>
      </c>
      <c r="AD7" s="2">
        <v>30</v>
      </c>
      <c r="AE7" s="2">
        <v>31</v>
      </c>
      <c r="AF7" s="2">
        <v>27</v>
      </c>
      <c r="AG7" s="2">
        <v>0</v>
      </c>
      <c r="AH7" s="2">
        <v>26</v>
      </c>
      <c r="AI7" s="2">
        <v>25</v>
      </c>
      <c r="AJ7" s="2">
        <v>25</v>
      </c>
      <c r="AK7" s="2">
        <v>24</v>
      </c>
      <c r="AL7" s="2">
        <v>18</v>
      </c>
      <c r="AM7" s="2">
        <v>19</v>
      </c>
      <c r="AN7" s="2">
        <v>19</v>
      </c>
      <c r="AO7" s="2">
        <v>18</v>
      </c>
      <c r="AP7" s="2">
        <v>19</v>
      </c>
      <c r="AQ7" s="2">
        <v>18</v>
      </c>
      <c r="AR7" s="2">
        <v>18</v>
      </c>
      <c r="AS7" s="2">
        <v>18</v>
      </c>
      <c r="AT7" s="2">
        <v>17</v>
      </c>
      <c r="AU7" s="2">
        <v>16</v>
      </c>
      <c r="AV7" s="2">
        <v>16</v>
      </c>
      <c r="AW7" s="2">
        <v>17</v>
      </c>
      <c r="AX7" s="2">
        <v>16</v>
      </c>
      <c r="AY7" s="2">
        <v>14</v>
      </c>
      <c r="AZ7" s="2">
        <v>15</v>
      </c>
      <c r="BA7" s="2">
        <v>15</v>
      </c>
      <c r="BB7" s="2">
        <v>12</v>
      </c>
      <c r="BC7" s="2">
        <v>12</v>
      </c>
      <c r="BD7" s="2">
        <v>13</v>
      </c>
      <c r="BE7" s="2">
        <v>13</v>
      </c>
      <c r="BF7" s="2">
        <v>11</v>
      </c>
      <c r="BG7" s="2">
        <v>11</v>
      </c>
      <c r="BH7" s="2">
        <v>11</v>
      </c>
      <c r="BI7" s="2">
        <v>10</v>
      </c>
    </row>
    <row r="8" spans="2:61" x14ac:dyDescent="0.3">
      <c r="B8" s="6" t="s">
        <v>64</v>
      </c>
      <c r="C8" s="2">
        <v>28</v>
      </c>
      <c r="D8" s="2">
        <v>28</v>
      </c>
      <c r="E8" s="2">
        <v>28</v>
      </c>
      <c r="F8" s="2">
        <v>28</v>
      </c>
      <c r="G8" s="2">
        <v>28</v>
      </c>
      <c r="H8" s="2">
        <v>28</v>
      </c>
      <c r="I8" s="2">
        <v>28</v>
      </c>
      <c r="J8" s="2">
        <v>28</v>
      </c>
      <c r="K8" s="2">
        <v>28</v>
      </c>
      <c r="L8" s="2">
        <v>28</v>
      </c>
      <c r="M8" s="2">
        <v>28</v>
      </c>
      <c r="N8" s="2">
        <v>28</v>
      </c>
      <c r="O8" s="2">
        <v>28</v>
      </c>
      <c r="P8" s="2">
        <v>28</v>
      </c>
      <c r="Q8" s="2">
        <v>28</v>
      </c>
      <c r="R8" s="2">
        <v>28</v>
      </c>
      <c r="S8" s="2">
        <v>28</v>
      </c>
      <c r="T8" s="2">
        <v>28</v>
      </c>
      <c r="U8" s="2">
        <v>28</v>
      </c>
      <c r="V8" s="2">
        <v>28</v>
      </c>
      <c r="W8" s="2">
        <v>28</v>
      </c>
      <c r="X8" s="2">
        <v>28</v>
      </c>
      <c r="Y8" s="2">
        <v>0</v>
      </c>
      <c r="Z8" s="2">
        <v>0</v>
      </c>
      <c r="AA8" s="2">
        <v>0</v>
      </c>
      <c r="AB8" s="2">
        <v>0</v>
      </c>
      <c r="AC8" s="2">
        <v>0</v>
      </c>
      <c r="AD8" s="2">
        <v>0</v>
      </c>
      <c r="AE8" s="2">
        <v>0</v>
      </c>
      <c r="AF8" s="2">
        <v>0</v>
      </c>
      <c r="AG8" s="2">
        <v>0</v>
      </c>
      <c r="AH8" s="2">
        <v>0</v>
      </c>
      <c r="AI8" s="2">
        <v>0</v>
      </c>
      <c r="AJ8" s="2">
        <v>0</v>
      </c>
      <c r="AK8" s="2">
        <v>0</v>
      </c>
      <c r="AL8" s="2">
        <v>0</v>
      </c>
      <c r="AM8" s="2">
        <v>0</v>
      </c>
      <c r="AN8" s="2">
        <v>0</v>
      </c>
      <c r="AO8" s="2">
        <v>0</v>
      </c>
      <c r="AP8" s="2">
        <v>0</v>
      </c>
      <c r="AQ8" s="2">
        <v>0</v>
      </c>
      <c r="AR8" s="2">
        <v>0</v>
      </c>
      <c r="AS8" s="2">
        <v>0</v>
      </c>
      <c r="AT8" s="2">
        <v>0</v>
      </c>
      <c r="AU8" s="2">
        <v>0</v>
      </c>
      <c r="AV8" s="2">
        <v>0</v>
      </c>
      <c r="AW8" s="2">
        <v>0</v>
      </c>
      <c r="AX8" s="2">
        <v>0</v>
      </c>
      <c r="AY8" s="2">
        <v>0</v>
      </c>
      <c r="AZ8" s="2">
        <v>0</v>
      </c>
      <c r="BA8" s="2">
        <v>0</v>
      </c>
      <c r="BB8" s="2">
        <v>0</v>
      </c>
      <c r="BC8" s="2">
        <v>0</v>
      </c>
      <c r="BD8" s="2">
        <v>0</v>
      </c>
      <c r="BE8" s="2">
        <v>0</v>
      </c>
      <c r="BF8" s="2">
        <v>0</v>
      </c>
      <c r="BG8" s="2">
        <v>0</v>
      </c>
      <c r="BH8" s="2">
        <v>0</v>
      </c>
      <c r="BI8" s="2">
        <v>0</v>
      </c>
    </row>
    <row r="9" spans="2:61" x14ac:dyDescent="0.3">
      <c r="B9" s="6" t="s">
        <v>65</v>
      </c>
      <c r="C9" s="4">
        <v>138</v>
      </c>
      <c r="D9" s="4">
        <v>134</v>
      </c>
      <c r="E9" s="4">
        <v>133</v>
      </c>
      <c r="F9" s="4">
        <v>132</v>
      </c>
      <c r="G9" s="4">
        <v>128</v>
      </c>
      <c r="H9" s="4">
        <v>128</v>
      </c>
      <c r="I9" s="4">
        <v>123</v>
      </c>
      <c r="J9" s="4">
        <v>120</v>
      </c>
      <c r="K9" s="4">
        <v>117</v>
      </c>
      <c r="L9" s="4">
        <v>111</v>
      </c>
      <c r="M9" s="4">
        <v>110</v>
      </c>
      <c r="N9" s="4">
        <v>107</v>
      </c>
      <c r="O9" s="4">
        <v>107</v>
      </c>
      <c r="P9" s="4">
        <v>106</v>
      </c>
      <c r="Q9" s="4">
        <v>104</v>
      </c>
      <c r="R9" s="4">
        <v>99</v>
      </c>
      <c r="S9" s="4">
        <v>99</v>
      </c>
      <c r="T9" s="2">
        <v>109</v>
      </c>
      <c r="U9" s="2">
        <v>107</v>
      </c>
      <c r="V9" s="2">
        <v>104</v>
      </c>
      <c r="W9" s="2">
        <v>101</v>
      </c>
      <c r="X9" s="2">
        <v>98</v>
      </c>
      <c r="Y9" s="2">
        <v>97</v>
      </c>
      <c r="Z9" s="2">
        <v>93</v>
      </c>
      <c r="AA9" s="2">
        <v>92</v>
      </c>
      <c r="AB9" s="2">
        <v>89</v>
      </c>
      <c r="AC9" s="2">
        <v>85</v>
      </c>
      <c r="AD9" s="2">
        <v>83</v>
      </c>
      <c r="AE9" s="2">
        <v>78</v>
      </c>
      <c r="AF9" s="2">
        <v>71</v>
      </c>
      <c r="AG9" s="2">
        <v>71</v>
      </c>
      <c r="AH9" s="2">
        <v>71</v>
      </c>
      <c r="AI9" s="2">
        <v>70</v>
      </c>
      <c r="AJ9" s="2">
        <v>67</v>
      </c>
      <c r="AK9" s="2">
        <v>66</v>
      </c>
      <c r="AL9" s="2">
        <v>48</v>
      </c>
      <c r="AM9" s="2">
        <v>57</v>
      </c>
      <c r="AN9" s="2">
        <v>57</v>
      </c>
      <c r="AO9" s="2">
        <v>57</v>
      </c>
      <c r="AP9" s="2">
        <v>56</v>
      </c>
      <c r="AQ9" s="2">
        <v>55</v>
      </c>
      <c r="AR9" s="2">
        <v>54</v>
      </c>
      <c r="AS9" s="2">
        <v>53</v>
      </c>
      <c r="AT9" s="2">
        <v>51</v>
      </c>
      <c r="AU9" s="2">
        <v>48</v>
      </c>
      <c r="AV9" s="2">
        <v>45</v>
      </c>
      <c r="AW9" s="2">
        <v>49</v>
      </c>
      <c r="AX9" s="2">
        <v>44</v>
      </c>
      <c r="AY9" s="2">
        <v>38</v>
      </c>
      <c r="AZ9" s="2">
        <v>36</v>
      </c>
      <c r="BA9" s="2">
        <v>35</v>
      </c>
      <c r="BB9" s="2">
        <v>33</v>
      </c>
      <c r="BC9" s="2">
        <v>31</v>
      </c>
      <c r="BD9" s="2">
        <v>30</v>
      </c>
      <c r="BE9" s="2">
        <v>32</v>
      </c>
      <c r="BF9" s="2">
        <v>33</v>
      </c>
      <c r="BG9" s="2">
        <v>32</v>
      </c>
      <c r="BH9" s="2">
        <v>32</v>
      </c>
      <c r="BI9" s="2">
        <v>32</v>
      </c>
    </row>
    <row r="10" spans="2:61" x14ac:dyDescent="0.3">
      <c r="B10" s="6" t="s">
        <v>66</v>
      </c>
      <c r="C10" s="2">
        <v>2</v>
      </c>
      <c r="D10" s="2">
        <v>2</v>
      </c>
      <c r="E10" s="2">
        <v>2</v>
      </c>
      <c r="F10" s="2">
        <v>2</v>
      </c>
      <c r="G10" s="2">
        <v>2</v>
      </c>
      <c r="H10" s="2">
        <v>2</v>
      </c>
      <c r="I10" s="2">
        <v>2</v>
      </c>
      <c r="J10" s="2">
        <v>2</v>
      </c>
      <c r="K10" s="2">
        <v>2</v>
      </c>
      <c r="L10" s="2">
        <v>2</v>
      </c>
      <c r="M10" s="2">
        <v>2</v>
      </c>
      <c r="N10" s="2">
        <v>2</v>
      </c>
      <c r="O10" s="2">
        <v>2</v>
      </c>
      <c r="P10" s="2">
        <v>2</v>
      </c>
      <c r="Q10" s="2">
        <v>2</v>
      </c>
      <c r="R10" s="2">
        <v>2</v>
      </c>
      <c r="S10" s="2">
        <v>2</v>
      </c>
      <c r="T10" s="2">
        <v>2</v>
      </c>
      <c r="U10" s="2">
        <v>2</v>
      </c>
      <c r="V10" s="2">
        <v>2</v>
      </c>
      <c r="W10" s="2">
        <v>2</v>
      </c>
      <c r="X10" s="2">
        <v>2</v>
      </c>
      <c r="Y10" s="2">
        <v>2</v>
      </c>
      <c r="Z10" s="2">
        <v>0</v>
      </c>
      <c r="AA10" s="2">
        <v>0</v>
      </c>
      <c r="AB10" s="2">
        <v>0</v>
      </c>
      <c r="AC10" s="2">
        <v>0</v>
      </c>
      <c r="AD10" s="2">
        <v>0</v>
      </c>
      <c r="AE10" s="2">
        <v>0</v>
      </c>
      <c r="AF10" s="2">
        <v>1</v>
      </c>
      <c r="AG10" s="2">
        <v>1</v>
      </c>
      <c r="AH10" s="2">
        <v>1</v>
      </c>
      <c r="AI10" s="2">
        <v>1</v>
      </c>
      <c r="AJ10" s="2">
        <v>1</v>
      </c>
      <c r="AK10" s="2">
        <v>1</v>
      </c>
      <c r="AL10" s="2">
        <v>1</v>
      </c>
      <c r="AM10" s="2">
        <v>1</v>
      </c>
      <c r="AN10" s="2">
        <v>2</v>
      </c>
      <c r="AO10" s="2">
        <v>2</v>
      </c>
      <c r="AP10" s="2">
        <v>3</v>
      </c>
      <c r="AQ10" s="2">
        <v>3</v>
      </c>
      <c r="AR10" s="2">
        <v>3</v>
      </c>
      <c r="AS10" s="2">
        <v>2</v>
      </c>
      <c r="AT10" s="2">
        <v>2</v>
      </c>
      <c r="AU10" s="2">
        <v>1</v>
      </c>
      <c r="AV10" s="2">
        <v>2</v>
      </c>
      <c r="AW10" s="2">
        <v>2</v>
      </c>
      <c r="AX10" s="2">
        <v>2</v>
      </c>
      <c r="AY10" s="2">
        <v>2</v>
      </c>
      <c r="AZ10" s="2">
        <v>2</v>
      </c>
      <c r="BA10" s="2">
        <v>2</v>
      </c>
      <c r="BB10" s="2">
        <v>1</v>
      </c>
      <c r="BC10" s="2">
        <v>2</v>
      </c>
      <c r="BD10" s="2">
        <v>2</v>
      </c>
      <c r="BE10" s="2">
        <v>2</v>
      </c>
      <c r="BF10" s="2">
        <v>2</v>
      </c>
      <c r="BG10" s="2">
        <v>3</v>
      </c>
      <c r="BH10" s="2">
        <v>4</v>
      </c>
      <c r="BI10" s="2">
        <v>4</v>
      </c>
    </row>
    <row r="11" spans="2:61" x14ac:dyDescent="0.3">
      <c r="B11" s="6" t="s">
        <v>67</v>
      </c>
      <c r="C11" s="4">
        <v>1151</v>
      </c>
      <c r="D11" s="4">
        <v>1108</v>
      </c>
      <c r="E11" s="4">
        <v>1104</v>
      </c>
      <c r="F11" s="4">
        <v>1092</v>
      </c>
      <c r="G11" s="4">
        <v>1074</v>
      </c>
      <c r="H11" s="4">
        <v>1071</v>
      </c>
      <c r="I11" s="4">
        <v>1056</v>
      </c>
      <c r="J11" s="4">
        <v>1063</v>
      </c>
      <c r="K11" s="4">
        <v>1061</v>
      </c>
      <c r="L11" s="4">
        <v>1025</v>
      </c>
      <c r="M11" s="4">
        <v>1025</v>
      </c>
      <c r="N11" s="4">
        <v>1027</v>
      </c>
      <c r="O11" s="4">
        <v>1020</v>
      </c>
      <c r="P11" s="4">
        <v>1013</v>
      </c>
      <c r="Q11" s="4">
        <v>993</v>
      </c>
      <c r="R11" s="4">
        <v>973</v>
      </c>
      <c r="S11" s="4">
        <v>978</v>
      </c>
      <c r="T11" s="2">
        <v>1334</v>
      </c>
      <c r="U11" s="2">
        <v>1317</v>
      </c>
      <c r="V11" s="2">
        <v>1304</v>
      </c>
      <c r="W11" s="2">
        <v>1283</v>
      </c>
      <c r="X11" s="2">
        <v>1268</v>
      </c>
      <c r="Y11" s="2">
        <v>1257</v>
      </c>
      <c r="Z11" s="2">
        <v>1179</v>
      </c>
      <c r="AA11" s="2">
        <v>1155</v>
      </c>
      <c r="AB11" s="2">
        <v>1119</v>
      </c>
      <c r="AC11" s="2">
        <v>1114</v>
      </c>
      <c r="AD11" s="2">
        <v>1103</v>
      </c>
      <c r="AE11" s="2">
        <v>1086</v>
      </c>
      <c r="AF11" s="2">
        <v>1070</v>
      </c>
      <c r="AG11" s="2">
        <v>1058</v>
      </c>
      <c r="AH11" s="2">
        <v>1042</v>
      </c>
      <c r="AI11" s="2">
        <v>1038</v>
      </c>
      <c r="AJ11" s="2">
        <v>999</v>
      </c>
      <c r="AK11" s="2">
        <v>972</v>
      </c>
      <c r="AL11" s="2">
        <v>747</v>
      </c>
      <c r="AM11" s="2">
        <v>842</v>
      </c>
      <c r="AN11" s="2">
        <v>846</v>
      </c>
      <c r="AO11" s="2">
        <v>826</v>
      </c>
      <c r="AP11" s="2">
        <v>810</v>
      </c>
      <c r="AQ11" s="2">
        <v>786</v>
      </c>
      <c r="AR11" s="2">
        <v>755</v>
      </c>
      <c r="AS11" s="2">
        <v>737</v>
      </c>
      <c r="AT11" s="2">
        <v>719</v>
      </c>
      <c r="AU11" s="2">
        <v>701</v>
      </c>
      <c r="AV11" s="2">
        <v>677</v>
      </c>
      <c r="AW11" s="2">
        <v>722</v>
      </c>
      <c r="AX11" s="2">
        <v>634</v>
      </c>
      <c r="AY11" s="2">
        <v>609</v>
      </c>
      <c r="AZ11" s="2">
        <v>599</v>
      </c>
      <c r="BA11" s="2">
        <v>577</v>
      </c>
      <c r="BB11" s="2">
        <v>569</v>
      </c>
      <c r="BC11" s="2">
        <v>566</v>
      </c>
      <c r="BD11" s="2">
        <v>553</v>
      </c>
      <c r="BE11" s="2">
        <v>548</v>
      </c>
      <c r="BF11" s="2">
        <v>530</v>
      </c>
      <c r="BG11" s="2">
        <v>513</v>
      </c>
      <c r="BH11" s="2">
        <v>500</v>
      </c>
      <c r="BI11" s="2">
        <v>492</v>
      </c>
    </row>
    <row r="12" spans="2:61" x14ac:dyDescent="0.3">
      <c r="B12" s="6" t="s">
        <v>68</v>
      </c>
      <c r="C12" s="4">
        <v>3495</v>
      </c>
      <c r="D12" s="4">
        <v>3321</v>
      </c>
      <c r="E12" s="4">
        <v>3281</v>
      </c>
      <c r="F12" s="4">
        <v>3190</v>
      </c>
      <c r="G12" s="4">
        <v>3140</v>
      </c>
      <c r="H12" s="4">
        <v>3103</v>
      </c>
      <c r="I12" s="4">
        <v>3062</v>
      </c>
      <c r="J12" s="4">
        <v>3061</v>
      </c>
      <c r="K12" s="4">
        <v>3043</v>
      </c>
      <c r="L12" s="4">
        <v>2924</v>
      </c>
      <c r="M12" s="4">
        <v>2881</v>
      </c>
      <c r="N12" s="4">
        <v>2854</v>
      </c>
      <c r="O12" s="4">
        <v>2825</v>
      </c>
      <c r="P12" s="4">
        <v>2801</v>
      </c>
      <c r="Q12" s="4">
        <v>2687</v>
      </c>
      <c r="R12" s="4">
        <v>2649</v>
      </c>
      <c r="S12" s="4">
        <v>2660</v>
      </c>
      <c r="T12" s="2">
        <v>3679</v>
      </c>
      <c r="U12" s="2">
        <v>3632</v>
      </c>
      <c r="V12" s="2">
        <v>3852</v>
      </c>
      <c r="W12" s="2">
        <v>3522</v>
      </c>
      <c r="X12" s="2">
        <v>3469</v>
      </c>
      <c r="Y12" s="2">
        <v>3427</v>
      </c>
      <c r="Z12" s="2">
        <v>2734</v>
      </c>
      <c r="AA12" s="2">
        <v>2702</v>
      </c>
      <c r="AB12" s="2">
        <v>2618</v>
      </c>
      <c r="AC12" s="2">
        <v>2637</v>
      </c>
      <c r="AD12" s="2">
        <v>2683</v>
      </c>
      <c r="AE12" s="2">
        <v>2681</v>
      </c>
      <c r="AF12" s="2">
        <v>2687</v>
      </c>
      <c r="AG12" s="2">
        <v>2678</v>
      </c>
      <c r="AH12" s="2">
        <v>2654</v>
      </c>
      <c r="AI12" s="2">
        <v>2659</v>
      </c>
      <c r="AJ12" s="2">
        <v>2525</v>
      </c>
      <c r="AK12" s="2">
        <v>2416</v>
      </c>
      <c r="AL12" s="2">
        <v>1683</v>
      </c>
      <c r="AM12" s="2">
        <v>1962</v>
      </c>
      <c r="AN12" s="2">
        <v>1976</v>
      </c>
      <c r="AO12" s="2">
        <v>1947</v>
      </c>
      <c r="AP12" s="2">
        <v>1922</v>
      </c>
      <c r="AQ12" s="2">
        <v>1886</v>
      </c>
      <c r="AR12" s="2">
        <v>1838</v>
      </c>
      <c r="AS12" s="2">
        <v>1803</v>
      </c>
      <c r="AT12" s="2">
        <v>1765</v>
      </c>
      <c r="AU12" s="2">
        <v>1731</v>
      </c>
      <c r="AV12" s="2">
        <v>1681</v>
      </c>
      <c r="AW12" s="2">
        <v>1713</v>
      </c>
      <c r="AX12" s="2">
        <v>1611</v>
      </c>
      <c r="AY12" s="2">
        <v>1509</v>
      </c>
      <c r="AZ12" s="2">
        <v>1485</v>
      </c>
      <c r="BA12" s="2">
        <v>1467</v>
      </c>
      <c r="BB12" s="2">
        <v>1451</v>
      </c>
      <c r="BC12" s="2">
        <v>1493</v>
      </c>
      <c r="BD12" s="2">
        <v>1416</v>
      </c>
      <c r="BE12" s="2">
        <v>1420</v>
      </c>
      <c r="BF12" s="2">
        <v>1403</v>
      </c>
      <c r="BG12" s="2">
        <v>1400</v>
      </c>
      <c r="BH12" s="2">
        <v>1379</v>
      </c>
      <c r="BI12" s="2">
        <v>1371</v>
      </c>
    </row>
    <row r="14" spans="2:61" x14ac:dyDescent="0.3">
      <c r="B14" s="1" t="s">
        <v>59</v>
      </c>
      <c r="C14" s="1" t="s">
        <v>69</v>
      </c>
      <c r="D14" s="1" t="s">
        <v>70</v>
      </c>
      <c r="E14" s="1" t="s">
        <v>71</v>
      </c>
      <c r="F14" s="3" t="s">
        <v>60</v>
      </c>
      <c r="G14" s="3" t="s">
        <v>2</v>
      </c>
      <c r="H14" s="3"/>
      <c r="I14" s="3" t="s">
        <v>62</v>
      </c>
      <c r="J14" s="3" t="s">
        <v>63</v>
      </c>
      <c r="K14" s="6"/>
      <c r="L14" s="6"/>
      <c r="M14" s="3" t="s">
        <v>66</v>
      </c>
      <c r="N14" s="6" t="s">
        <v>67</v>
      </c>
      <c r="O14" s="6"/>
    </row>
    <row r="15" spans="2:61" x14ac:dyDescent="0.3">
      <c r="B15" s="5">
        <v>43132</v>
      </c>
      <c r="C15" s="7">
        <f t="shared" ref="C15:C46" si="0">SUM(F15,I15,M15)</f>
        <v>1387</v>
      </c>
      <c r="D15" s="7">
        <f t="shared" ref="D15:D46" si="1">G15+J15</f>
        <v>334</v>
      </c>
      <c r="E15" s="7">
        <f t="shared" ref="E15:E46" si="2">N15</f>
        <v>492</v>
      </c>
      <c r="F15" s="2">
        <v>817</v>
      </c>
      <c r="G15" s="2">
        <v>324</v>
      </c>
      <c r="H15" s="2"/>
      <c r="I15" s="2">
        <v>566</v>
      </c>
      <c r="J15" s="2">
        <v>10</v>
      </c>
      <c r="K15" s="2"/>
      <c r="L15" s="2"/>
      <c r="M15" s="2">
        <v>4</v>
      </c>
      <c r="N15" s="2">
        <v>492</v>
      </c>
      <c r="O15" s="2"/>
    </row>
    <row r="16" spans="2:61" x14ac:dyDescent="0.3">
      <c r="B16" s="5">
        <v>43101</v>
      </c>
      <c r="C16" s="7">
        <f t="shared" si="0"/>
        <v>1405</v>
      </c>
      <c r="D16" s="7">
        <f t="shared" si="1"/>
        <v>344</v>
      </c>
      <c r="E16" s="7">
        <f t="shared" si="2"/>
        <v>500</v>
      </c>
      <c r="F16" s="2">
        <v>826</v>
      </c>
      <c r="G16" s="2">
        <v>333</v>
      </c>
      <c r="H16" s="2"/>
      <c r="I16" s="2">
        <v>575</v>
      </c>
      <c r="J16" s="2">
        <v>11</v>
      </c>
      <c r="K16" s="2"/>
      <c r="L16" s="2"/>
      <c r="M16" s="2">
        <v>4</v>
      </c>
      <c r="N16" s="2">
        <v>500</v>
      </c>
      <c r="O16" s="2"/>
    </row>
    <row r="17" spans="2:15" x14ac:dyDescent="0.3">
      <c r="B17" s="5">
        <v>43070</v>
      </c>
      <c r="C17" s="7">
        <f t="shared" si="0"/>
        <v>1421</v>
      </c>
      <c r="D17" s="7">
        <f t="shared" si="1"/>
        <v>354</v>
      </c>
      <c r="E17" s="7">
        <f t="shared" si="2"/>
        <v>513</v>
      </c>
      <c r="F17" s="2">
        <v>835</v>
      </c>
      <c r="G17" s="2">
        <v>343</v>
      </c>
      <c r="H17" s="2"/>
      <c r="I17" s="2">
        <v>583</v>
      </c>
      <c r="J17" s="2">
        <v>11</v>
      </c>
      <c r="K17" s="2"/>
      <c r="L17" s="2"/>
      <c r="M17" s="2">
        <v>3</v>
      </c>
      <c r="N17" s="2">
        <v>513</v>
      </c>
      <c r="O17" s="2"/>
    </row>
    <row r="18" spans="2:15" x14ac:dyDescent="0.3">
      <c r="B18" s="5">
        <v>43040</v>
      </c>
      <c r="C18" s="7">
        <f t="shared" si="0"/>
        <v>1427</v>
      </c>
      <c r="D18" s="7">
        <f t="shared" si="1"/>
        <v>367</v>
      </c>
      <c r="E18" s="7">
        <f t="shared" si="2"/>
        <v>530</v>
      </c>
      <c r="F18" s="2">
        <v>838</v>
      </c>
      <c r="G18" s="2">
        <v>356</v>
      </c>
      <c r="H18" s="2"/>
      <c r="I18" s="2">
        <v>587</v>
      </c>
      <c r="J18" s="2">
        <v>11</v>
      </c>
      <c r="K18" s="2"/>
      <c r="L18" s="2"/>
      <c r="M18" s="2">
        <v>2</v>
      </c>
      <c r="N18" s="2">
        <v>530</v>
      </c>
      <c r="O18" s="2"/>
    </row>
    <row r="19" spans="2:15" x14ac:dyDescent="0.3">
      <c r="B19" s="5">
        <v>43009</v>
      </c>
      <c r="C19" s="7">
        <f t="shared" si="0"/>
        <v>1443</v>
      </c>
      <c r="D19" s="7">
        <f t="shared" si="1"/>
        <v>380</v>
      </c>
      <c r="E19" s="7">
        <f t="shared" si="2"/>
        <v>548</v>
      </c>
      <c r="F19" s="2">
        <v>847</v>
      </c>
      <c r="G19" s="2">
        <v>367</v>
      </c>
      <c r="H19" s="2"/>
      <c r="I19" s="2">
        <v>594</v>
      </c>
      <c r="J19" s="2">
        <v>13</v>
      </c>
      <c r="K19" s="2"/>
      <c r="L19" s="2"/>
      <c r="M19" s="2">
        <v>2</v>
      </c>
      <c r="N19" s="2">
        <v>548</v>
      </c>
      <c r="O19" s="2"/>
    </row>
    <row r="20" spans="2:15" x14ac:dyDescent="0.3">
      <c r="B20" s="5">
        <v>42979</v>
      </c>
      <c r="C20" s="7">
        <f t="shared" si="0"/>
        <v>1447</v>
      </c>
      <c r="D20" s="7">
        <f t="shared" si="1"/>
        <v>390</v>
      </c>
      <c r="E20" s="7">
        <f t="shared" si="2"/>
        <v>553</v>
      </c>
      <c r="F20" s="2">
        <v>846</v>
      </c>
      <c r="G20" s="2">
        <v>377</v>
      </c>
      <c r="H20" s="2"/>
      <c r="I20" s="2">
        <v>599</v>
      </c>
      <c r="J20" s="2">
        <v>13</v>
      </c>
      <c r="K20" s="2"/>
      <c r="L20" s="2"/>
      <c r="M20" s="2">
        <v>2</v>
      </c>
      <c r="N20" s="2">
        <v>553</v>
      </c>
      <c r="O20" s="2"/>
    </row>
    <row r="21" spans="2:15" x14ac:dyDescent="0.3">
      <c r="B21" s="5">
        <v>42948</v>
      </c>
      <c r="C21" s="7">
        <f t="shared" si="0"/>
        <v>1454</v>
      </c>
      <c r="D21" s="7">
        <f t="shared" si="1"/>
        <v>397</v>
      </c>
      <c r="E21" s="7">
        <f t="shared" si="2"/>
        <v>566</v>
      </c>
      <c r="F21" s="2">
        <v>849</v>
      </c>
      <c r="G21" s="2">
        <v>385</v>
      </c>
      <c r="H21" s="2"/>
      <c r="I21" s="2">
        <v>603</v>
      </c>
      <c r="J21" s="2">
        <v>12</v>
      </c>
      <c r="K21" s="2"/>
      <c r="L21" s="2"/>
      <c r="M21" s="2">
        <v>2</v>
      </c>
      <c r="N21" s="2">
        <v>566</v>
      </c>
      <c r="O21" s="2"/>
    </row>
    <row r="22" spans="2:15" x14ac:dyDescent="0.3">
      <c r="B22" s="5">
        <v>42917</v>
      </c>
      <c r="C22" s="7">
        <f t="shared" si="0"/>
        <v>1457</v>
      </c>
      <c r="D22" s="7">
        <f t="shared" si="1"/>
        <v>403</v>
      </c>
      <c r="E22" s="7">
        <f t="shared" si="2"/>
        <v>569</v>
      </c>
      <c r="F22" s="2">
        <v>850</v>
      </c>
      <c r="G22" s="2">
        <v>391</v>
      </c>
      <c r="H22" s="2"/>
      <c r="I22" s="2">
        <v>606</v>
      </c>
      <c r="J22" s="2">
        <v>12</v>
      </c>
      <c r="K22" s="2"/>
      <c r="L22" s="2"/>
      <c r="M22" s="2">
        <v>1</v>
      </c>
      <c r="N22" s="2">
        <v>569</v>
      </c>
      <c r="O22" s="2"/>
    </row>
    <row r="23" spans="2:15" x14ac:dyDescent="0.3">
      <c r="B23" s="5">
        <v>42887</v>
      </c>
      <c r="C23" s="7">
        <f t="shared" si="0"/>
        <v>1481</v>
      </c>
      <c r="D23" s="7">
        <f t="shared" si="1"/>
        <v>407</v>
      </c>
      <c r="E23" s="7">
        <f t="shared" si="2"/>
        <v>577</v>
      </c>
      <c r="F23" s="2">
        <v>863</v>
      </c>
      <c r="G23" s="2">
        <v>392</v>
      </c>
      <c r="H23" s="2"/>
      <c r="I23" s="2">
        <v>616</v>
      </c>
      <c r="J23" s="2">
        <v>15</v>
      </c>
      <c r="K23" s="2"/>
      <c r="L23" s="2"/>
      <c r="M23" s="2">
        <v>2</v>
      </c>
      <c r="N23" s="2">
        <v>577</v>
      </c>
      <c r="O23" s="2"/>
    </row>
    <row r="24" spans="2:15" x14ac:dyDescent="0.3">
      <c r="B24" s="5">
        <v>42856</v>
      </c>
      <c r="C24" s="7">
        <f t="shared" si="0"/>
        <v>1490</v>
      </c>
      <c r="D24" s="7">
        <f t="shared" si="1"/>
        <v>423</v>
      </c>
      <c r="E24" s="7">
        <f t="shared" si="2"/>
        <v>599</v>
      </c>
      <c r="F24" s="2">
        <v>871</v>
      </c>
      <c r="G24" s="2">
        <v>408</v>
      </c>
      <c r="H24" s="2"/>
      <c r="I24" s="2">
        <v>617</v>
      </c>
      <c r="J24" s="2">
        <v>15</v>
      </c>
      <c r="K24" s="2"/>
      <c r="L24" s="2"/>
      <c r="M24" s="2">
        <v>2</v>
      </c>
      <c r="N24" s="2">
        <v>599</v>
      </c>
      <c r="O24" s="2"/>
    </row>
    <row r="25" spans="2:15" x14ac:dyDescent="0.3">
      <c r="B25" s="5">
        <v>42826</v>
      </c>
      <c r="C25" s="7">
        <f t="shared" si="0"/>
        <v>1495</v>
      </c>
      <c r="D25" s="7">
        <f t="shared" si="1"/>
        <v>429</v>
      </c>
      <c r="E25" s="7">
        <f t="shared" si="2"/>
        <v>609</v>
      </c>
      <c r="F25" s="2">
        <v>872</v>
      </c>
      <c r="G25" s="2">
        <v>415</v>
      </c>
      <c r="H25" s="2"/>
      <c r="I25" s="2">
        <v>621</v>
      </c>
      <c r="J25" s="2">
        <v>14</v>
      </c>
      <c r="K25" s="2"/>
      <c r="L25" s="2"/>
      <c r="M25" s="2">
        <v>2</v>
      </c>
      <c r="N25" s="2">
        <v>609</v>
      </c>
      <c r="O25" s="2"/>
    </row>
    <row r="26" spans="2:15" x14ac:dyDescent="0.3">
      <c r="B26" s="5">
        <v>42795</v>
      </c>
      <c r="C26" s="7">
        <f t="shared" si="0"/>
        <v>1529</v>
      </c>
      <c r="D26" s="7">
        <f t="shared" si="1"/>
        <v>454</v>
      </c>
      <c r="E26" s="7">
        <f t="shared" si="2"/>
        <v>634</v>
      </c>
      <c r="F26" s="2">
        <v>898</v>
      </c>
      <c r="G26" s="2">
        <v>438</v>
      </c>
      <c r="H26" s="2"/>
      <c r="I26" s="2">
        <v>629</v>
      </c>
      <c r="J26" s="2">
        <v>16</v>
      </c>
      <c r="K26" s="2"/>
      <c r="L26" s="2"/>
      <c r="M26" s="2">
        <v>2</v>
      </c>
      <c r="N26" s="2">
        <v>634</v>
      </c>
      <c r="O26" s="2"/>
    </row>
    <row r="27" spans="2:15" x14ac:dyDescent="0.3">
      <c r="B27" s="5">
        <v>42767</v>
      </c>
      <c r="C27" s="7">
        <f t="shared" si="0"/>
        <v>1672</v>
      </c>
      <c r="D27" s="7">
        <f t="shared" si="1"/>
        <v>514</v>
      </c>
      <c r="E27" s="7">
        <f t="shared" si="2"/>
        <v>722</v>
      </c>
      <c r="F27" s="2">
        <v>978</v>
      </c>
      <c r="G27" s="2">
        <v>497</v>
      </c>
      <c r="H27" s="2"/>
      <c r="I27" s="2">
        <v>692</v>
      </c>
      <c r="J27" s="2">
        <v>17</v>
      </c>
      <c r="K27" s="2"/>
      <c r="L27" s="2"/>
      <c r="M27" s="2">
        <v>2</v>
      </c>
      <c r="N27" s="2">
        <v>722</v>
      </c>
      <c r="O27" s="2"/>
    </row>
    <row r="28" spans="2:15" x14ac:dyDescent="0.3">
      <c r="B28" s="5">
        <v>42736</v>
      </c>
      <c r="C28" s="7">
        <f t="shared" si="0"/>
        <v>1585</v>
      </c>
      <c r="D28" s="7">
        <f t="shared" si="1"/>
        <v>498</v>
      </c>
      <c r="E28" s="7">
        <f t="shared" si="2"/>
        <v>677</v>
      </c>
      <c r="F28" s="2">
        <v>931</v>
      </c>
      <c r="G28" s="2">
        <v>482</v>
      </c>
      <c r="H28" s="2"/>
      <c r="I28" s="2">
        <v>652</v>
      </c>
      <c r="J28" s="2">
        <v>16</v>
      </c>
      <c r="K28" s="2"/>
      <c r="L28" s="2"/>
      <c r="M28" s="2">
        <v>2</v>
      </c>
      <c r="N28" s="2">
        <v>677</v>
      </c>
      <c r="O28" s="2"/>
    </row>
    <row r="29" spans="2:15" x14ac:dyDescent="0.3">
      <c r="B29" s="5">
        <v>42705</v>
      </c>
      <c r="C29" s="7">
        <f t="shared" si="0"/>
        <v>1605</v>
      </c>
      <c r="D29" s="7">
        <f t="shared" si="1"/>
        <v>515</v>
      </c>
      <c r="E29" s="7">
        <f t="shared" si="2"/>
        <v>701</v>
      </c>
      <c r="F29" s="2">
        <v>944</v>
      </c>
      <c r="G29" s="2">
        <v>499</v>
      </c>
      <c r="H29" s="2"/>
      <c r="I29" s="2">
        <v>660</v>
      </c>
      <c r="J29" s="2">
        <v>16</v>
      </c>
      <c r="K29" s="2"/>
      <c r="L29" s="2"/>
      <c r="M29" s="2">
        <v>1</v>
      </c>
      <c r="N29" s="2">
        <v>701</v>
      </c>
      <c r="O29" s="2"/>
    </row>
    <row r="30" spans="2:15" x14ac:dyDescent="0.3">
      <c r="B30" s="5">
        <v>42675</v>
      </c>
      <c r="C30" s="7">
        <f t="shared" si="0"/>
        <v>1625</v>
      </c>
      <c r="D30" s="7">
        <f t="shared" si="1"/>
        <v>529</v>
      </c>
      <c r="E30" s="7">
        <f t="shared" si="2"/>
        <v>719</v>
      </c>
      <c r="F30" s="2">
        <v>954</v>
      </c>
      <c r="G30" s="2">
        <v>512</v>
      </c>
      <c r="H30" s="2"/>
      <c r="I30" s="2">
        <v>669</v>
      </c>
      <c r="J30" s="2">
        <v>17</v>
      </c>
      <c r="K30" s="2"/>
      <c r="L30" s="2"/>
      <c r="M30" s="2">
        <v>2</v>
      </c>
      <c r="N30" s="2">
        <v>719</v>
      </c>
      <c r="O30" s="2"/>
    </row>
    <row r="31" spans="2:15" x14ac:dyDescent="0.3">
      <c r="B31" s="5">
        <v>42644</v>
      </c>
      <c r="C31" s="7">
        <f t="shared" si="0"/>
        <v>1646</v>
      </c>
      <c r="D31" s="7">
        <f t="shared" si="1"/>
        <v>544</v>
      </c>
      <c r="E31" s="7">
        <f t="shared" si="2"/>
        <v>737</v>
      </c>
      <c r="F31" s="2">
        <v>967</v>
      </c>
      <c r="G31" s="2">
        <v>526</v>
      </c>
      <c r="H31" s="2"/>
      <c r="I31" s="2">
        <v>677</v>
      </c>
      <c r="J31" s="2">
        <v>18</v>
      </c>
      <c r="K31" s="2"/>
      <c r="L31" s="2"/>
      <c r="M31" s="2">
        <v>2</v>
      </c>
      <c r="N31" s="2">
        <v>737</v>
      </c>
      <c r="O31" s="2"/>
    </row>
    <row r="32" spans="2:15" x14ac:dyDescent="0.3">
      <c r="B32" s="5">
        <v>42614</v>
      </c>
      <c r="C32" s="7">
        <f t="shared" si="0"/>
        <v>1665</v>
      </c>
      <c r="D32" s="7">
        <f t="shared" si="1"/>
        <v>565</v>
      </c>
      <c r="E32" s="7">
        <f t="shared" si="2"/>
        <v>755</v>
      </c>
      <c r="F32" s="2">
        <v>979</v>
      </c>
      <c r="G32" s="2">
        <v>547</v>
      </c>
      <c r="H32" s="2"/>
      <c r="I32" s="2">
        <v>683</v>
      </c>
      <c r="J32" s="2">
        <v>18</v>
      </c>
      <c r="K32" s="2"/>
      <c r="L32" s="2"/>
      <c r="M32" s="2">
        <v>3</v>
      </c>
      <c r="N32" s="2">
        <v>755</v>
      </c>
      <c r="O32" s="2"/>
    </row>
    <row r="33" spans="2:15" x14ac:dyDescent="0.3">
      <c r="B33" s="5">
        <v>42583</v>
      </c>
      <c r="C33" s="7">
        <f t="shared" si="0"/>
        <v>1686</v>
      </c>
      <c r="D33" s="7">
        <f t="shared" si="1"/>
        <v>582</v>
      </c>
      <c r="E33" s="7">
        <f t="shared" si="2"/>
        <v>786</v>
      </c>
      <c r="F33" s="2">
        <v>987</v>
      </c>
      <c r="G33" s="2">
        <v>564</v>
      </c>
      <c r="H33" s="2"/>
      <c r="I33" s="2">
        <v>696</v>
      </c>
      <c r="J33" s="2">
        <v>18</v>
      </c>
      <c r="K33" s="2"/>
      <c r="L33" s="2"/>
      <c r="M33" s="2">
        <v>3</v>
      </c>
      <c r="N33" s="2">
        <v>786</v>
      </c>
      <c r="O33" s="2"/>
    </row>
    <row r="34" spans="2:15" x14ac:dyDescent="0.3">
      <c r="B34" s="5">
        <v>42552</v>
      </c>
      <c r="C34" s="7">
        <f t="shared" si="0"/>
        <v>1685</v>
      </c>
      <c r="D34" s="7">
        <f t="shared" si="1"/>
        <v>598</v>
      </c>
      <c r="E34" s="7">
        <f t="shared" si="2"/>
        <v>810</v>
      </c>
      <c r="F34" s="2">
        <v>986</v>
      </c>
      <c r="G34" s="2">
        <v>579</v>
      </c>
      <c r="H34" s="2"/>
      <c r="I34" s="2">
        <v>696</v>
      </c>
      <c r="J34" s="2">
        <v>19</v>
      </c>
      <c r="K34" s="2"/>
      <c r="L34" s="2"/>
      <c r="M34" s="2">
        <v>3</v>
      </c>
      <c r="N34" s="2">
        <v>810</v>
      </c>
      <c r="O34" s="2"/>
    </row>
    <row r="35" spans="2:15" x14ac:dyDescent="0.3">
      <c r="B35" s="5">
        <v>42522</v>
      </c>
      <c r="C35" s="7">
        <f t="shared" si="0"/>
        <v>1709</v>
      </c>
      <c r="D35" s="7">
        <f t="shared" si="1"/>
        <v>617</v>
      </c>
      <c r="E35" s="7">
        <f t="shared" si="2"/>
        <v>826</v>
      </c>
      <c r="F35" s="2">
        <v>996</v>
      </c>
      <c r="G35" s="2">
        <v>599</v>
      </c>
      <c r="H35" s="2"/>
      <c r="I35" s="2">
        <v>711</v>
      </c>
      <c r="J35" s="2">
        <v>18</v>
      </c>
      <c r="K35" s="2"/>
      <c r="L35" s="2"/>
      <c r="M35" s="2">
        <v>2</v>
      </c>
      <c r="N35" s="2">
        <v>826</v>
      </c>
      <c r="O35" s="2"/>
    </row>
    <row r="36" spans="2:15" x14ac:dyDescent="0.3">
      <c r="B36" s="5">
        <v>42491</v>
      </c>
      <c r="C36" s="7">
        <f t="shared" si="0"/>
        <v>1711</v>
      </c>
      <c r="D36" s="7">
        <f t="shared" si="1"/>
        <v>635</v>
      </c>
      <c r="E36" s="7">
        <f t="shared" si="2"/>
        <v>846</v>
      </c>
      <c r="F36" s="2">
        <v>998</v>
      </c>
      <c r="G36" s="2">
        <v>616</v>
      </c>
      <c r="H36" s="2"/>
      <c r="I36" s="2">
        <v>711</v>
      </c>
      <c r="J36" s="2">
        <v>19</v>
      </c>
      <c r="K36" s="2"/>
      <c r="L36" s="2"/>
      <c r="M36" s="2">
        <v>2</v>
      </c>
      <c r="N36" s="2">
        <v>846</v>
      </c>
      <c r="O36" s="2"/>
    </row>
    <row r="37" spans="2:15" x14ac:dyDescent="0.3">
      <c r="B37" s="5">
        <v>42461</v>
      </c>
      <c r="C37" s="7">
        <f t="shared" si="0"/>
        <v>1696</v>
      </c>
      <c r="D37" s="7">
        <f t="shared" si="1"/>
        <v>645</v>
      </c>
      <c r="E37" s="7">
        <f t="shared" si="2"/>
        <v>842</v>
      </c>
      <c r="F37" s="2">
        <v>991</v>
      </c>
      <c r="G37" s="2">
        <v>626</v>
      </c>
      <c r="H37" s="2"/>
      <c r="I37" s="2">
        <v>704</v>
      </c>
      <c r="J37" s="2">
        <v>19</v>
      </c>
      <c r="K37" s="2"/>
      <c r="L37" s="2"/>
      <c r="M37" s="2">
        <v>1</v>
      </c>
      <c r="N37" s="2">
        <v>842</v>
      </c>
      <c r="O37" s="2"/>
    </row>
    <row r="38" spans="2:15" x14ac:dyDescent="0.3">
      <c r="B38" s="5">
        <v>42430</v>
      </c>
      <c r="C38" s="7">
        <f t="shared" si="0"/>
        <v>1487</v>
      </c>
      <c r="D38" s="7">
        <f t="shared" si="1"/>
        <v>578</v>
      </c>
      <c r="E38" s="7">
        <f t="shared" si="2"/>
        <v>747</v>
      </c>
      <c r="F38" s="2">
        <v>860</v>
      </c>
      <c r="G38" s="2">
        <v>560</v>
      </c>
      <c r="H38" s="2"/>
      <c r="I38" s="2">
        <v>626</v>
      </c>
      <c r="J38" s="2">
        <v>18</v>
      </c>
      <c r="K38" s="2"/>
      <c r="L38" s="2"/>
      <c r="M38" s="2">
        <v>1</v>
      </c>
      <c r="N38" s="2">
        <v>747</v>
      </c>
      <c r="O38" s="2"/>
    </row>
    <row r="39" spans="2:15" x14ac:dyDescent="0.3">
      <c r="B39" s="5">
        <v>42401</v>
      </c>
      <c r="C39" s="7">
        <f t="shared" si="0"/>
        <v>1880</v>
      </c>
      <c r="D39" s="7">
        <f t="shared" si="1"/>
        <v>774</v>
      </c>
      <c r="E39" s="7">
        <f t="shared" si="2"/>
        <v>972</v>
      </c>
      <c r="F39" s="2">
        <v>1096</v>
      </c>
      <c r="G39" s="2">
        <v>750</v>
      </c>
      <c r="H39" s="2"/>
      <c r="I39" s="2">
        <v>783</v>
      </c>
      <c r="J39" s="2">
        <v>24</v>
      </c>
      <c r="K39" s="2"/>
      <c r="L39" s="2"/>
      <c r="M39" s="2">
        <v>1</v>
      </c>
      <c r="N39" s="2">
        <v>972</v>
      </c>
      <c r="O39" s="2"/>
    </row>
    <row r="40" spans="2:15" x14ac:dyDescent="0.3">
      <c r="B40" s="5">
        <v>42370</v>
      </c>
      <c r="C40" s="7">
        <f t="shared" si="0"/>
        <v>1937</v>
      </c>
      <c r="D40" s="7">
        <f t="shared" si="1"/>
        <v>807</v>
      </c>
      <c r="E40" s="7">
        <f t="shared" si="2"/>
        <v>999</v>
      </c>
      <c r="F40" s="2">
        <v>1118</v>
      </c>
      <c r="G40" s="2">
        <v>782</v>
      </c>
      <c r="H40" s="2"/>
      <c r="I40" s="2">
        <v>818</v>
      </c>
      <c r="J40" s="2">
        <v>25</v>
      </c>
      <c r="K40" s="2"/>
      <c r="L40" s="2"/>
      <c r="M40" s="2">
        <v>1</v>
      </c>
      <c r="N40" s="2">
        <v>999</v>
      </c>
      <c r="O40" s="2"/>
    </row>
    <row r="41" spans="2:15" x14ac:dyDescent="0.3">
      <c r="B41" s="5">
        <v>42339</v>
      </c>
      <c r="C41" s="7">
        <f t="shared" si="0"/>
        <v>1970</v>
      </c>
      <c r="D41" s="7">
        <f t="shared" si="1"/>
        <v>831</v>
      </c>
      <c r="E41" s="7">
        <f t="shared" si="2"/>
        <v>1038</v>
      </c>
      <c r="F41" s="2">
        <v>1129</v>
      </c>
      <c r="G41" s="2">
        <v>806</v>
      </c>
      <c r="H41" s="2"/>
      <c r="I41" s="2">
        <v>840</v>
      </c>
      <c r="J41" s="2">
        <v>25</v>
      </c>
      <c r="K41" s="2"/>
      <c r="L41" s="2"/>
      <c r="M41" s="2">
        <v>1</v>
      </c>
      <c r="N41" s="2">
        <v>1038</v>
      </c>
      <c r="O41" s="2"/>
    </row>
    <row r="42" spans="2:15" x14ac:dyDescent="0.3">
      <c r="B42" s="5">
        <v>42309</v>
      </c>
      <c r="C42" s="7">
        <f t="shared" si="0"/>
        <v>1966</v>
      </c>
      <c r="D42" s="7">
        <f t="shared" si="1"/>
        <v>831</v>
      </c>
      <c r="E42" s="7">
        <f t="shared" si="2"/>
        <v>1042</v>
      </c>
      <c r="F42" s="2">
        <v>1124</v>
      </c>
      <c r="G42" s="2">
        <v>805</v>
      </c>
      <c r="H42" s="2"/>
      <c r="I42" s="2">
        <v>841</v>
      </c>
      <c r="J42" s="2">
        <v>26</v>
      </c>
      <c r="K42" s="2"/>
      <c r="L42" s="2"/>
      <c r="M42" s="2">
        <v>1</v>
      </c>
      <c r="N42" s="2">
        <v>1042</v>
      </c>
      <c r="O42" s="2"/>
    </row>
    <row r="43" spans="2:15" x14ac:dyDescent="0.3">
      <c r="B43" s="5">
        <v>42278</v>
      </c>
      <c r="C43" s="7">
        <f t="shared" si="0"/>
        <v>1964</v>
      </c>
      <c r="D43" s="7">
        <f t="shared" si="1"/>
        <v>804</v>
      </c>
      <c r="E43" s="7">
        <f t="shared" si="2"/>
        <v>1058</v>
      </c>
      <c r="F43" s="2">
        <v>1119</v>
      </c>
      <c r="G43" s="2">
        <v>804</v>
      </c>
      <c r="H43" s="2"/>
      <c r="I43" s="2">
        <v>844</v>
      </c>
      <c r="J43" s="2">
        <v>0</v>
      </c>
      <c r="K43" s="2"/>
      <c r="L43" s="2"/>
      <c r="M43" s="2">
        <v>1</v>
      </c>
      <c r="N43" s="2">
        <v>1058</v>
      </c>
      <c r="O43" s="2"/>
    </row>
    <row r="44" spans="2:15" x14ac:dyDescent="0.3">
      <c r="B44" s="5">
        <v>42248</v>
      </c>
      <c r="C44" s="7">
        <f t="shared" si="0"/>
        <v>1967</v>
      </c>
      <c r="D44" s="7">
        <f t="shared" si="1"/>
        <v>840</v>
      </c>
      <c r="E44" s="7">
        <f t="shared" si="2"/>
        <v>1070</v>
      </c>
      <c r="F44" s="2">
        <v>1123</v>
      </c>
      <c r="G44" s="2">
        <v>813</v>
      </c>
      <c r="H44" s="2"/>
      <c r="I44" s="2">
        <v>843</v>
      </c>
      <c r="J44" s="2">
        <v>27</v>
      </c>
      <c r="K44" s="2"/>
      <c r="L44" s="2"/>
      <c r="M44" s="2">
        <v>1</v>
      </c>
      <c r="N44" s="2">
        <v>1070</v>
      </c>
      <c r="O44" s="2"/>
    </row>
    <row r="45" spans="2:15" x14ac:dyDescent="0.3">
      <c r="B45" s="5">
        <v>42217</v>
      </c>
      <c r="C45" s="7">
        <f t="shared" si="0"/>
        <v>1987</v>
      </c>
      <c r="D45" s="7">
        <f t="shared" si="1"/>
        <v>854</v>
      </c>
      <c r="E45" s="7">
        <f t="shared" si="2"/>
        <v>1086</v>
      </c>
      <c r="F45" s="2">
        <v>1132</v>
      </c>
      <c r="G45" s="2">
        <v>823</v>
      </c>
      <c r="H45" s="2"/>
      <c r="I45" s="2">
        <v>855</v>
      </c>
      <c r="J45" s="2">
        <v>31</v>
      </c>
      <c r="K45" s="2"/>
      <c r="L45" s="2"/>
      <c r="M45" s="2">
        <v>0</v>
      </c>
      <c r="N45" s="2">
        <v>1086</v>
      </c>
      <c r="O45" s="2"/>
    </row>
    <row r="46" spans="2:15" x14ac:dyDescent="0.3">
      <c r="B46" s="5">
        <v>42186</v>
      </c>
      <c r="C46" s="7">
        <f t="shared" si="0"/>
        <v>2012</v>
      </c>
      <c r="D46" s="7">
        <f t="shared" si="1"/>
        <v>856</v>
      </c>
      <c r="E46" s="7">
        <f t="shared" si="2"/>
        <v>1103</v>
      </c>
      <c r="F46" s="2">
        <v>1145</v>
      </c>
      <c r="G46" s="2">
        <v>826</v>
      </c>
      <c r="H46" s="2"/>
      <c r="I46" s="2">
        <v>867</v>
      </c>
      <c r="J46" s="2">
        <v>30</v>
      </c>
      <c r="K46" s="2"/>
      <c r="L46" s="2"/>
      <c r="M46" s="2">
        <v>0</v>
      </c>
      <c r="N46" s="2">
        <v>1103</v>
      </c>
      <c r="O46" s="2"/>
    </row>
    <row r="47" spans="2:15" x14ac:dyDescent="0.3">
      <c r="B47" s="5">
        <v>42156</v>
      </c>
      <c r="C47" s="7">
        <f t="shared" ref="C47:C73" si="3">SUM(F47,I47,M47)</f>
        <v>1991</v>
      </c>
      <c r="D47" s="7">
        <f t="shared" ref="D47:D73" si="4">G47+J47</f>
        <v>851</v>
      </c>
      <c r="E47" s="7">
        <f t="shared" ref="E47:E73" si="5">N47</f>
        <v>1114</v>
      </c>
      <c r="F47" s="2">
        <v>1133</v>
      </c>
      <c r="G47" s="2">
        <v>822</v>
      </c>
      <c r="H47" s="2"/>
      <c r="I47" s="2">
        <v>858</v>
      </c>
      <c r="J47" s="2">
        <v>29</v>
      </c>
      <c r="K47" s="2"/>
      <c r="L47" s="2"/>
      <c r="M47" s="2">
        <v>0</v>
      </c>
      <c r="N47" s="2">
        <v>1114</v>
      </c>
      <c r="O47" s="2"/>
    </row>
    <row r="48" spans="2:15" x14ac:dyDescent="0.3">
      <c r="B48" s="5">
        <v>42125</v>
      </c>
      <c r="C48" s="7">
        <f t="shared" si="3"/>
        <v>1998</v>
      </c>
      <c r="D48" s="7">
        <f t="shared" si="4"/>
        <v>826</v>
      </c>
      <c r="E48" s="7">
        <f t="shared" si="5"/>
        <v>1119</v>
      </c>
      <c r="F48" s="2">
        <v>1131</v>
      </c>
      <c r="G48" s="2">
        <v>796</v>
      </c>
      <c r="H48" s="2"/>
      <c r="I48" s="2">
        <v>867</v>
      </c>
      <c r="J48" s="2">
        <v>30</v>
      </c>
      <c r="K48" s="2"/>
      <c r="L48" s="2"/>
      <c r="M48" s="2">
        <v>0</v>
      </c>
      <c r="N48" s="2">
        <v>1119</v>
      </c>
      <c r="O48" s="2"/>
    </row>
    <row r="49" spans="2:15" x14ac:dyDescent="0.3">
      <c r="B49" s="5">
        <v>42095</v>
      </c>
      <c r="C49" s="7">
        <f t="shared" si="3"/>
        <v>2047</v>
      </c>
      <c r="D49" s="7">
        <f t="shared" si="4"/>
        <v>834</v>
      </c>
      <c r="E49" s="7">
        <f t="shared" si="5"/>
        <v>1155</v>
      </c>
      <c r="F49" s="2">
        <v>1160</v>
      </c>
      <c r="G49" s="2">
        <v>804</v>
      </c>
      <c r="H49" s="2"/>
      <c r="I49" s="2">
        <v>887</v>
      </c>
      <c r="J49" s="2">
        <v>30</v>
      </c>
      <c r="K49" s="2"/>
      <c r="L49" s="2"/>
      <c r="M49" s="2">
        <v>0</v>
      </c>
      <c r="N49" s="2">
        <v>1155</v>
      </c>
      <c r="O49" s="2"/>
    </row>
    <row r="50" spans="2:15" x14ac:dyDescent="0.3">
      <c r="B50" s="5">
        <v>42064</v>
      </c>
      <c r="C50" s="7">
        <f t="shared" si="3"/>
        <v>2062</v>
      </c>
      <c r="D50" s="7">
        <f t="shared" si="4"/>
        <v>803</v>
      </c>
      <c r="E50" s="7">
        <f t="shared" si="5"/>
        <v>1179</v>
      </c>
      <c r="F50" s="2">
        <v>1170</v>
      </c>
      <c r="G50" s="2">
        <v>792</v>
      </c>
      <c r="H50" s="2"/>
      <c r="I50" s="2">
        <v>892</v>
      </c>
      <c r="J50" s="2">
        <v>11</v>
      </c>
      <c r="K50" s="2"/>
      <c r="L50" s="2"/>
      <c r="M50" s="2">
        <v>0</v>
      </c>
      <c r="N50" s="2">
        <v>1179</v>
      </c>
      <c r="O50" s="2"/>
    </row>
    <row r="51" spans="2:15" x14ac:dyDescent="0.3">
      <c r="B51" s="5">
        <v>42036</v>
      </c>
      <c r="C51" s="7">
        <f t="shared" si="3"/>
        <v>2706</v>
      </c>
      <c r="D51" s="7">
        <f t="shared" si="4"/>
        <v>970</v>
      </c>
      <c r="E51" s="7">
        <f t="shared" si="5"/>
        <v>1257</v>
      </c>
      <c r="F51" s="2">
        <v>1590</v>
      </c>
      <c r="G51" s="2">
        <v>944</v>
      </c>
      <c r="H51" s="2"/>
      <c r="I51" s="2">
        <v>1114</v>
      </c>
      <c r="J51" s="2">
        <v>26</v>
      </c>
      <c r="K51" s="2"/>
      <c r="L51" s="2"/>
      <c r="M51" s="2">
        <v>2</v>
      </c>
      <c r="N51" s="2">
        <v>1257</v>
      </c>
      <c r="O51" s="2"/>
    </row>
    <row r="52" spans="2:15" x14ac:dyDescent="0.3">
      <c r="B52" s="5">
        <v>42005</v>
      </c>
      <c r="C52" s="7">
        <f t="shared" si="3"/>
        <v>2733</v>
      </c>
      <c r="D52" s="7">
        <f t="shared" si="4"/>
        <v>975</v>
      </c>
      <c r="E52" s="7">
        <f t="shared" si="5"/>
        <v>1268</v>
      </c>
      <c r="F52" s="2">
        <v>1604</v>
      </c>
      <c r="G52" s="2">
        <v>948</v>
      </c>
      <c r="H52" s="2"/>
      <c r="I52" s="2">
        <v>1127</v>
      </c>
      <c r="J52" s="2">
        <v>27</v>
      </c>
      <c r="K52" s="2"/>
      <c r="L52" s="2"/>
      <c r="M52" s="2">
        <v>2</v>
      </c>
      <c r="N52" s="2">
        <v>1268</v>
      </c>
      <c r="O52" s="2"/>
    </row>
    <row r="53" spans="2:15" x14ac:dyDescent="0.3">
      <c r="B53" s="5">
        <v>41974</v>
      </c>
      <c r="C53" s="7">
        <f t="shared" si="3"/>
        <v>2759</v>
      </c>
      <c r="D53" s="7">
        <f t="shared" si="4"/>
        <v>980</v>
      </c>
      <c r="E53" s="7">
        <f t="shared" si="5"/>
        <v>1283</v>
      </c>
      <c r="F53" s="2">
        <v>1620</v>
      </c>
      <c r="G53" s="2">
        <v>953</v>
      </c>
      <c r="H53" s="2"/>
      <c r="I53" s="2">
        <v>1137</v>
      </c>
      <c r="J53" s="2">
        <v>27</v>
      </c>
      <c r="K53" s="2"/>
      <c r="L53" s="2"/>
      <c r="M53" s="2">
        <v>2</v>
      </c>
      <c r="N53" s="2">
        <v>1283</v>
      </c>
      <c r="O53" s="2"/>
    </row>
    <row r="54" spans="2:15" x14ac:dyDescent="0.3">
      <c r="B54" s="5">
        <v>41944</v>
      </c>
      <c r="C54" s="7">
        <f t="shared" si="3"/>
        <v>2792</v>
      </c>
      <c r="D54" s="7">
        <f t="shared" si="4"/>
        <v>984</v>
      </c>
      <c r="E54" s="7">
        <f t="shared" si="5"/>
        <v>1304</v>
      </c>
      <c r="F54" s="2">
        <v>1641</v>
      </c>
      <c r="G54" s="2">
        <v>956</v>
      </c>
      <c r="H54" s="2"/>
      <c r="I54" s="2">
        <v>1149</v>
      </c>
      <c r="J54" s="2">
        <v>28</v>
      </c>
      <c r="K54" s="2"/>
      <c r="L54" s="2"/>
      <c r="M54" s="2">
        <v>2</v>
      </c>
      <c r="N54" s="2">
        <v>1304</v>
      </c>
      <c r="O54" s="2"/>
    </row>
    <row r="55" spans="2:15" x14ac:dyDescent="0.3">
      <c r="B55" s="5">
        <v>41913</v>
      </c>
      <c r="C55" s="7">
        <f t="shared" si="3"/>
        <v>2817</v>
      </c>
      <c r="D55" s="7">
        <f t="shared" si="4"/>
        <v>986</v>
      </c>
      <c r="E55" s="7">
        <f t="shared" si="5"/>
        <v>1317</v>
      </c>
      <c r="F55" s="2">
        <v>1654</v>
      </c>
      <c r="G55" s="2">
        <v>958</v>
      </c>
      <c r="H55" s="2"/>
      <c r="I55" s="2">
        <v>1161</v>
      </c>
      <c r="J55" s="2">
        <v>28</v>
      </c>
      <c r="K55" s="2"/>
      <c r="L55" s="2"/>
      <c r="M55" s="2">
        <v>2</v>
      </c>
      <c r="N55" s="2">
        <v>1317</v>
      </c>
      <c r="O55" s="2"/>
    </row>
    <row r="56" spans="2:15" x14ac:dyDescent="0.3">
      <c r="B56" s="5">
        <v>41883</v>
      </c>
      <c r="C56" s="7">
        <f t="shared" si="3"/>
        <v>2841</v>
      </c>
      <c r="D56" s="7">
        <f t="shared" si="4"/>
        <v>994</v>
      </c>
      <c r="E56" s="7">
        <f t="shared" si="5"/>
        <v>1334</v>
      </c>
      <c r="F56" s="2">
        <v>1667</v>
      </c>
      <c r="G56" s="2">
        <v>965</v>
      </c>
      <c r="H56" s="2"/>
      <c r="I56" s="2">
        <v>1172</v>
      </c>
      <c r="J56" s="2">
        <v>29</v>
      </c>
      <c r="K56" s="2"/>
      <c r="L56" s="2"/>
      <c r="M56" s="2">
        <v>2</v>
      </c>
      <c r="N56" s="2">
        <v>1334</v>
      </c>
      <c r="O56" s="2"/>
    </row>
    <row r="57" spans="2:15" x14ac:dyDescent="0.3">
      <c r="B57" s="5">
        <v>41852</v>
      </c>
      <c r="C57" s="7">
        <f t="shared" si="3"/>
        <v>1593</v>
      </c>
      <c r="D57" s="7">
        <f t="shared" si="4"/>
        <v>370</v>
      </c>
      <c r="E57" s="7">
        <f t="shared" si="5"/>
        <v>978</v>
      </c>
      <c r="F57" s="4">
        <v>877</v>
      </c>
      <c r="G57" s="4">
        <v>339</v>
      </c>
      <c r="H57" s="4"/>
      <c r="I57" s="4">
        <v>714</v>
      </c>
      <c r="J57" s="2">
        <v>31</v>
      </c>
      <c r="K57" s="2"/>
      <c r="L57" s="4"/>
      <c r="M57" s="2">
        <v>2</v>
      </c>
      <c r="N57" s="4">
        <v>978</v>
      </c>
      <c r="O57" s="4"/>
    </row>
    <row r="58" spans="2:15" x14ac:dyDescent="0.3">
      <c r="B58" s="5">
        <v>41821</v>
      </c>
      <c r="C58" s="7">
        <f t="shared" si="3"/>
        <v>1582</v>
      </c>
      <c r="D58" s="7">
        <f t="shared" si="4"/>
        <v>368</v>
      </c>
      <c r="E58" s="7">
        <f t="shared" si="5"/>
        <v>973</v>
      </c>
      <c r="F58" s="4">
        <v>869</v>
      </c>
      <c r="G58" s="4">
        <v>337</v>
      </c>
      <c r="H58" s="4"/>
      <c r="I58" s="4">
        <v>711</v>
      </c>
      <c r="J58" s="2">
        <v>31</v>
      </c>
      <c r="K58" s="2"/>
      <c r="L58" s="4"/>
      <c r="M58" s="2">
        <v>2</v>
      </c>
      <c r="N58" s="4">
        <v>973</v>
      </c>
      <c r="O58" s="4"/>
    </row>
    <row r="59" spans="2:15" x14ac:dyDescent="0.3">
      <c r="B59" s="5">
        <v>41791</v>
      </c>
      <c r="C59" s="7">
        <f t="shared" si="3"/>
        <v>1605</v>
      </c>
      <c r="D59" s="7">
        <f t="shared" si="4"/>
        <v>367</v>
      </c>
      <c r="E59" s="7">
        <f t="shared" si="5"/>
        <v>993</v>
      </c>
      <c r="F59" s="4">
        <v>880</v>
      </c>
      <c r="G59" s="4">
        <v>336</v>
      </c>
      <c r="H59" s="4"/>
      <c r="I59" s="4">
        <v>723</v>
      </c>
      <c r="J59" s="2">
        <v>31</v>
      </c>
      <c r="K59" s="2"/>
      <c r="L59" s="4"/>
      <c r="M59" s="2">
        <v>2</v>
      </c>
      <c r="N59" s="4">
        <v>993</v>
      </c>
      <c r="O59" s="4"/>
    </row>
    <row r="60" spans="2:15" x14ac:dyDescent="0.3">
      <c r="B60" s="5">
        <v>41760</v>
      </c>
      <c r="C60" s="7">
        <f t="shared" si="3"/>
        <v>1636</v>
      </c>
      <c r="D60" s="7">
        <f t="shared" si="4"/>
        <v>364</v>
      </c>
      <c r="E60" s="7">
        <f t="shared" si="5"/>
        <v>1013</v>
      </c>
      <c r="F60" s="4">
        <v>898</v>
      </c>
      <c r="G60" s="4">
        <v>332</v>
      </c>
      <c r="H60" s="4"/>
      <c r="I60" s="4">
        <v>736</v>
      </c>
      <c r="J60" s="2">
        <v>32</v>
      </c>
      <c r="K60" s="2"/>
      <c r="L60" s="4"/>
      <c r="M60" s="2">
        <v>2</v>
      </c>
      <c r="N60" s="4">
        <v>1013</v>
      </c>
      <c r="O60" s="4"/>
    </row>
    <row r="61" spans="2:15" x14ac:dyDescent="0.3">
      <c r="B61" s="5">
        <v>41730</v>
      </c>
      <c r="C61" s="7">
        <f t="shared" si="3"/>
        <v>1624</v>
      </c>
      <c r="D61" s="7">
        <f t="shared" si="4"/>
        <v>351</v>
      </c>
      <c r="E61" s="7">
        <f t="shared" si="5"/>
        <v>1020</v>
      </c>
      <c r="F61" s="4">
        <v>888</v>
      </c>
      <c r="G61" s="4">
        <v>319</v>
      </c>
      <c r="H61" s="4"/>
      <c r="I61" s="4">
        <v>734</v>
      </c>
      <c r="J61" s="2">
        <v>32</v>
      </c>
      <c r="K61" s="2"/>
      <c r="L61" s="4"/>
      <c r="M61" s="2">
        <v>2</v>
      </c>
      <c r="N61" s="4">
        <v>1020</v>
      </c>
      <c r="O61" s="4"/>
    </row>
    <row r="62" spans="2:15" x14ac:dyDescent="0.3">
      <c r="B62" s="5">
        <v>41699</v>
      </c>
      <c r="C62" s="7">
        <f t="shared" si="3"/>
        <v>1617</v>
      </c>
      <c r="D62" s="7">
        <f t="shared" si="4"/>
        <v>346</v>
      </c>
      <c r="E62" s="7">
        <f t="shared" si="5"/>
        <v>1027</v>
      </c>
      <c r="F62" s="4">
        <v>883</v>
      </c>
      <c r="G62" s="4">
        <v>312</v>
      </c>
      <c r="H62" s="4"/>
      <c r="I62" s="4">
        <v>732</v>
      </c>
      <c r="J62" s="2">
        <v>34</v>
      </c>
      <c r="K62" s="2"/>
      <c r="L62" s="4"/>
      <c r="M62" s="2">
        <v>2</v>
      </c>
      <c r="N62" s="4">
        <v>1027</v>
      </c>
      <c r="O62" s="4"/>
    </row>
    <row r="63" spans="2:15" x14ac:dyDescent="0.3">
      <c r="B63" s="5">
        <v>41671</v>
      </c>
      <c r="C63" s="7">
        <f t="shared" si="3"/>
        <v>1597</v>
      </c>
      <c r="D63" s="7">
        <f t="shared" si="4"/>
        <v>340</v>
      </c>
      <c r="E63" s="7">
        <f t="shared" si="5"/>
        <v>1025</v>
      </c>
      <c r="F63" s="4">
        <v>870</v>
      </c>
      <c r="G63" s="4">
        <v>306</v>
      </c>
      <c r="H63" s="4"/>
      <c r="I63" s="4">
        <v>725</v>
      </c>
      <c r="J63" s="2">
        <v>34</v>
      </c>
      <c r="K63" s="2"/>
      <c r="L63" s="4"/>
      <c r="M63" s="2">
        <v>2</v>
      </c>
      <c r="N63" s="4">
        <v>1025</v>
      </c>
      <c r="O63" s="4"/>
    </row>
    <row r="64" spans="2:15" x14ac:dyDescent="0.3">
      <c r="B64" s="5">
        <v>41640</v>
      </c>
      <c r="C64" s="7">
        <f t="shared" si="3"/>
        <v>1590</v>
      </c>
      <c r="D64" s="7">
        <f t="shared" si="4"/>
        <v>325</v>
      </c>
      <c r="E64" s="7">
        <f t="shared" si="5"/>
        <v>1025</v>
      </c>
      <c r="F64" s="4">
        <v>867</v>
      </c>
      <c r="G64" s="4">
        <v>291</v>
      </c>
      <c r="H64" s="4"/>
      <c r="I64" s="4">
        <v>721</v>
      </c>
      <c r="J64" s="2">
        <v>34</v>
      </c>
      <c r="K64" s="2"/>
      <c r="L64" s="4"/>
      <c r="M64" s="2">
        <v>2</v>
      </c>
      <c r="N64" s="4">
        <v>1025</v>
      </c>
      <c r="O64" s="4"/>
    </row>
    <row r="65" spans="2:15" x14ac:dyDescent="0.3">
      <c r="B65" s="5">
        <v>41609</v>
      </c>
      <c r="C65" s="7">
        <f t="shared" si="3"/>
        <v>1616</v>
      </c>
      <c r="D65" s="7">
        <f t="shared" si="4"/>
        <v>321</v>
      </c>
      <c r="E65" s="7">
        <f t="shared" si="5"/>
        <v>1061</v>
      </c>
      <c r="F65" s="4">
        <v>881</v>
      </c>
      <c r="G65" s="4">
        <v>287</v>
      </c>
      <c r="H65" s="4"/>
      <c r="I65" s="4">
        <v>733</v>
      </c>
      <c r="J65" s="2">
        <v>34</v>
      </c>
      <c r="K65" s="2"/>
      <c r="L65" s="4"/>
      <c r="M65" s="2">
        <v>2</v>
      </c>
      <c r="N65" s="4">
        <v>1061</v>
      </c>
      <c r="O65" s="4"/>
    </row>
    <row r="66" spans="2:15" x14ac:dyDescent="0.3">
      <c r="B66" s="5">
        <v>41579</v>
      </c>
      <c r="C66" s="7">
        <f t="shared" si="3"/>
        <v>1605</v>
      </c>
      <c r="D66" s="7">
        <f t="shared" si="4"/>
        <v>321</v>
      </c>
      <c r="E66" s="7">
        <f t="shared" si="5"/>
        <v>1063</v>
      </c>
      <c r="F66" s="4">
        <v>874</v>
      </c>
      <c r="G66" s="4">
        <v>286</v>
      </c>
      <c r="H66" s="4"/>
      <c r="I66" s="4">
        <v>729</v>
      </c>
      <c r="J66" s="2">
        <v>35</v>
      </c>
      <c r="K66" s="2"/>
      <c r="L66" s="4"/>
      <c r="M66" s="2">
        <v>2</v>
      </c>
      <c r="N66" s="4">
        <v>1063</v>
      </c>
      <c r="O66" s="4"/>
    </row>
    <row r="67" spans="2:15" x14ac:dyDescent="0.3">
      <c r="B67" s="5">
        <v>41548</v>
      </c>
      <c r="C67" s="7">
        <f t="shared" si="3"/>
        <v>1588</v>
      </c>
      <c r="D67" s="7">
        <f t="shared" si="4"/>
        <v>316</v>
      </c>
      <c r="E67" s="7">
        <f t="shared" si="5"/>
        <v>1056</v>
      </c>
      <c r="F67" s="4">
        <v>864</v>
      </c>
      <c r="G67" s="4">
        <v>280</v>
      </c>
      <c r="H67" s="4"/>
      <c r="I67" s="4">
        <v>722</v>
      </c>
      <c r="J67" s="2">
        <v>36</v>
      </c>
      <c r="K67" s="2"/>
      <c r="L67" s="4"/>
      <c r="M67" s="2">
        <v>2</v>
      </c>
      <c r="N67" s="4">
        <v>1056</v>
      </c>
      <c r="O67" s="4"/>
    </row>
    <row r="68" spans="2:15" x14ac:dyDescent="0.3">
      <c r="B68" s="5">
        <v>41518</v>
      </c>
      <c r="C68" s="7">
        <f t="shared" si="3"/>
        <v>1584</v>
      </c>
      <c r="D68" s="7">
        <f t="shared" si="4"/>
        <v>313</v>
      </c>
      <c r="E68" s="7">
        <f t="shared" si="5"/>
        <v>1071</v>
      </c>
      <c r="F68" s="4">
        <v>862</v>
      </c>
      <c r="G68" s="4">
        <v>277</v>
      </c>
      <c r="H68" s="4"/>
      <c r="I68" s="4">
        <v>720</v>
      </c>
      <c r="J68" s="2">
        <v>36</v>
      </c>
      <c r="K68" s="2"/>
      <c r="L68" s="4"/>
      <c r="M68" s="2">
        <v>2</v>
      </c>
      <c r="N68" s="4">
        <v>1071</v>
      </c>
      <c r="O68" s="4"/>
    </row>
    <row r="69" spans="2:15" x14ac:dyDescent="0.3">
      <c r="B69" s="5">
        <v>41487</v>
      </c>
      <c r="C69" s="7">
        <f t="shared" si="3"/>
        <v>1579</v>
      </c>
      <c r="D69" s="7">
        <f t="shared" si="4"/>
        <v>302</v>
      </c>
      <c r="E69" s="7">
        <f t="shared" si="5"/>
        <v>1074</v>
      </c>
      <c r="F69" s="4">
        <v>858</v>
      </c>
      <c r="G69" s="4">
        <v>266</v>
      </c>
      <c r="H69" s="4"/>
      <c r="I69" s="4">
        <v>719</v>
      </c>
      <c r="J69" s="2">
        <v>36</v>
      </c>
      <c r="K69" s="2"/>
      <c r="L69" s="4"/>
      <c r="M69" s="2">
        <v>2</v>
      </c>
      <c r="N69" s="4">
        <v>1074</v>
      </c>
      <c r="O69" s="4"/>
    </row>
    <row r="70" spans="2:15" x14ac:dyDescent="0.3">
      <c r="B70" s="5">
        <v>41456</v>
      </c>
      <c r="C70" s="7">
        <f t="shared" si="3"/>
        <v>1586</v>
      </c>
      <c r="D70" s="7">
        <f t="shared" si="4"/>
        <v>298</v>
      </c>
      <c r="E70" s="7">
        <f t="shared" si="5"/>
        <v>1092</v>
      </c>
      <c r="F70" s="4">
        <v>862</v>
      </c>
      <c r="G70" s="4">
        <v>262</v>
      </c>
      <c r="H70" s="4"/>
      <c r="I70" s="4">
        <v>722</v>
      </c>
      <c r="J70" s="2">
        <v>36</v>
      </c>
      <c r="K70" s="2"/>
      <c r="L70" s="4"/>
      <c r="M70" s="2">
        <v>2</v>
      </c>
      <c r="N70" s="4">
        <v>1092</v>
      </c>
      <c r="O70" s="4"/>
    </row>
    <row r="71" spans="2:15" x14ac:dyDescent="0.3">
      <c r="B71" s="5">
        <v>41426</v>
      </c>
      <c r="C71" s="7">
        <f t="shared" si="3"/>
        <v>1585</v>
      </c>
      <c r="D71" s="7">
        <f t="shared" si="4"/>
        <v>297</v>
      </c>
      <c r="E71" s="7">
        <f t="shared" si="5"/>
        <v>1104</v>
      </c>
      <c r="F71" s="4">
        <v>860</v>
      </c>
      <c r="G71" s="4">
        <v>260</v>
      </c>
      <c r="H71" s="4"/>
      <c r="I71" s="4">
        <v>723</v>
      </c>
      <c r="J71" s="2">
        <v>37</v>
      </c>
      <c r="K71" s="2"/>
      <c r="L71" s="4"/>
      <c r="M71" s="2">
        <v>2</v>
      </c>
      <c r="N71" s="4">
        <v>1104</v>
      </c>
      <c r="O71" s="4"/>
    </row>
    <row r="72" spans="2:15" x14ac:dyDescent="0.3">
      <c r="B72" s="5">
        <v>41395</v>
      </c>
      <c r="C72" s="7">
        <f t="shared" si="3"/>
        <v>1585</v>
      </c>
      <c r="D72" s="7">
        <f t="shared" si="4"/>
        <v>294</v>
      </c>
      <c r="E72" s="7">
        <f t="shared" si="5"/>
        <v>1108</v>
      </c>
      <c r="F72" s="4">
        <v>859</v>
      </c>
      <c r="G72" s="4">
        <v>256</v>
      </c>
      <c r="H72" s="4"/>
      <c r="I72" s="4">
        <v>724</v>
      </c>
      <c r="J72" s="2">
        <v>38</v>
      </c>
      <c r="K72" s="2"/>
      <c r="L72" s="4"/>
      <c r="M72" s="2">
        <v>2</v>
      </c>
      <c r="N72" s="4">
        <v>1108</v>
      </c>
      <c r="O72" s="4"/>
    </row>
    <row r="73" spans="2:15" x14ac:dyDescent="0.3">
      <c r="B73" s="5">
        <v>41365</v>
      </c>
      <c r="C73" s="7">
        <f t="shared" si="3"/>
        <v>1623</v>
      </c>
      <c r="D73" s="7">
        <f t="shared" si="4"/>
        <v>296</v>
      </c>
      <c r="E73" s="7">
        <f t="shared" si="5"/>
        <v>1151</v>
      </c>
      <c r="F73" s="4">
        <v>880</v>
      </c>
      <c r="G73" s="4">
        <v>258</v>
      </c>
      <c r="H73" s="4"/>
      <c r="I73" s="4">
        <v>741</v>
      </c>
      <c r="J73" s="2">
        <v>38</v>
      </c>
      <c r="K73" s="2"/>
      <c r="L73" s="4"/>
      <c r="M73" s="2">
        <v>2</v>
      </c>
      <c r="N73" s="4">
        <v>1151</v>
      </c>
      <c r="O73" s="4"/>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05577-333B-4FB0-B12E-16553D9F5A3B}">
  <sheetPr>
    <tabColor theme="9" tint="-0.249977111117893"/>
    <pageSetUpPr fitToPage="1"/>
  </sheetPr>
  <dimension ref="A1:AE1048489"/>
  <sheetViews>
    <sheetView tabSelected="1" topLeftCell="D1" zoomScale="40" zoomScaleNormal="40" zoomScalePageLayoutView="60" workbookViewId="0">
      <selection activeCell="J18" sqref="J18:K21"/>
    </sheetView>
  </sheetViews>
  <sheetFormatPr defaultColWidth="12.375" defaultRowHeight="18" x14ac:dyDescent="0.25"/>
  <cols>
    <col min="1" max="1" width="12.375" style="33"/>
    <col min="2" max="3" width="8.75" style="33" customWidth="1"/>
    <col min="4" max="4" width="28.375" style="33" customWidth="1"/>
    <col min="5" max="5" width="27.75" style="33" customWidth="1"/>
    <col min="6" max="6" width="7.5" style="33" customWidth="1"/>
    <col min="7" max="7" width="88.125" style="33" customWidth="1"/>
    <col min="8" max="8" width="114" style="33" customWidth="1"/>
    <col min="9" max="9" width="17.125" style="35" customWidth="1"/>
    <col min="10" max="10" width="18.75" style="35" customWidth="1"/>
    <col min="11" max="11" width="21.625" style="35" customWidth="1"/>
    <col min="12" max="12" width="18.75" style="33" customWidth="1"/>
    <col min="13" max="13" width="6" style="33" customWidth="1"/>
    <col min="14" max="15" width="12.375" style="33"/>
    <col min="16" max="16" width="25.375" style="33" customWidth="1"/>
    <col min="17" max="17" width="32.625" style="33" customWidth="1"/>
    <col min="18" max="16384" width="12.375" style="33"/>
  </cols>
  <sheetData>
    <row r="1" spans="1:31" x14ac:dyDescent="0.25">
      <c r="C1" s="34"/>
    </row>
    <row r="2" spans="1:31" s="36" customFormat="1" ht="35.25" x14ac:dyDescent="0.5">
      <c r="B2" s="37"/>
      <c r="C2" s="37"/>
      <c r="D2" s="91" t="s">
        <v>72</v>
      </c>
      <c r="E2" s="91"/>
      <c r="F2" s="91"/>
      <c r="G2" s="91"/>
      <c r="H2" s="91"/>
      <c r="I2" s="91"/>
      <c r="J2" s="91"/>
      <c r="K2" s="91"/>
      <c r="L2" s="91"/>
      <c r="M2" s="91"/>
      <c r="N2" s="91"/>
      <c r="O2" s="91"/>
      <c r="P2" s="91"/>
      <c r="Q2" s="37"/>
      <c r="R2" s="37"/>
      <c r="S2" s="37"/>
      <c r="T2" s="38"/>
      <c r="U2" s="38"/>
      <c r="V2" s="38"/>
      <c r="W2" s="38"/>
      <c r="X2" s="38"/>
      <c r="Y2" s="38"/>
      <c r="Z2" s="38"/>
      <c r="AA2" s="38"/>
      <c r="AB2" s="38"/>
      <c r="AC2" s="38"/>
    </row>
    <row r="3" spans="1:31" ht="26.25" x14ac:dyDescent="0.4">
      <c r="B3" s="39"/>
      <c r="D3" s="40"/>
      <c r="E3" s="40"/>
      <c r="F3" s="40"/>
      <c r="G3" s="40"/>
      <c r="H3" s="40"/>
      <c r="I3" s="41"/>
      <c r="J3" s="41"/>
      <c r="K3" s="41"/>
      <c r="L3" s="41"/>
      <c r="M3" s="41"/>
      <c r="N3" s="41"/>
      <c r="O3" s="41"/>
      <c r="P3" s="41"/>
      <c r="S3" s="39"/>
    </row>
    <row r="4" spans="1:31" ht="28.7" customHeight="1" x14ac:dyDescent="0.25">
      <c r="B4" s="39"/>
      <c r="D4" s="118" t="s">
        <v>73</v>
      </c>
      <c r="E4" s="119"/>
      <c r="F4" s="119"/>
      <c r="G4" s="119"/>
      <c r="H4" s="119"/>
      <c r="I4" s="119"/>
      <c r="J4" s="119"/>
      <c r="K4" s="119"/>
      <c r="L4" s="119"/>
      <c r="M4" s="119"/>
      <c r="N4" s="119"/>
      <c r="O4" s="119"/>
      <c r="P4" s="119"/>
      <c r="Q4" s="119"/>
      <c r="S4" s="39"/>
    </row>
    <row r="5" spans="1:31" ht="213.95" customHeight="1" x14ac:dyDescent="0.25">
      <c r="B5" s="39"/>
      <c r="D5" s="119"/>
      <c r="E5" s="119"/>
      <c r="F5" s="119"/>
      <c r="G5" s="119"/>
      <c r="H5" s="119"/>
      <c r="I5" s="119"/>
      <c r="J5" s="119"/>
      <c r="K5" s="119"/>
      <c r="L5" s="119"/>
      <c r="M5" s="119"/>
      <c r="N5" s="119"/>
      <c r="O5" s="119"/>
      <c r="P5" s="119"/>
      <c r="Q5" s="119"/>
      <c r="S5" s="39"/>
    </row>
    <row r="6" spans="1:31" ht="26.25" x14ac:dyDescent="0.4">
      <c r="B6" s="39"/>
      <c r="D6" s="40"/>
      <c r="E6" s="40"/>
      <c r="F6" s="40"/>
      <c r="G6" s="40"/>
      <c r="H6" s="40"/>
      <c r="I6" s="41"/>
      <c r="J6" s="41"/>
      <c r="K6" s="41"/>
      <c r="L6" s="41"/>
      <c r="M6" s="41"/>
      <c r="N6" s="41"/>
      <c r="O6" s="41"/>
      <c r="P6" s="41"/>
      <c r="S6" s="39"/>
    </row>
    <row r="7" spans="1:31" ht="40.5" x14ac:dyDescent="0.25">
      <c r="B7" s="39"/>
      <c r="D7" s="42" t="s">
        <v>74</v>
      </c>
      <c r="E7" s="42" t="s">
        <v>75</v>
      </c>
      <c r="F7" s="120" t="s">
        <v>76</v>
      </c>
      <c r="G7" s="121"/>
      <c r="H7" s="122" t="s">
        <v>77</v>
      </c>
      <c r="I7" s="122"/>
      <c r="J7" s="122"/>
      <c r="K7" s="122"/>
      <c r="L7" s="122"/>
      <c r="M7" s="122"/>
      <c r="N7" s="122"/>
      <c r="O7" s="122"/>
      <c r="P7" s="122"/>
      <c r="Q7" s="122"/>
      <c r="S7" s="39"/>
      <c r="AD7" s="123"/>
      <c r="AE7" s="123"/>
    </row>
    <row r="8" spans="1:31" ht="137.25" customHeight="1" x14ac:dyDescent="0.25">
      <c r="B8" s="39"/>
      <c r="D8" s="124" t="s">
        <v>78</v>
      </c>
      <c r="E8" s="126"/>
      <c r="F8" s="128" t="s">
        <v>177</v>
      </c>
      <c r="G8" s="129"/>
      <c r="H8" s="132" t="s">
        <v>178</v>
      </c>
      <c r="I8" s="133"/>
      <c r="J8" s="133"/>
      <c r="K8" s="133"/>
      <c r="L8" s="133"/>
      <c r="M8" s="133"/>
      <c r="N8" s="133"/>
      <c r="O8" s="133"/>
      <c r="P8" s="133"/>
      <c r="Q8" s="134"/>
      <c r="S8" s="39"/>
      <c r="AD8" s="77"/>
      <c r="AE8" s="77"/>
    </row>
    <row r="9" spans="1:31" ht="371.25" customHeight="1" x14ac:dyDescent="0.25">
      <c r="B9" s="39"/>
      <c r="D9" s="125"/>
      <c r="E9" s="127"/>
      <c r="F9" s="130"/>
      <c r="G9" s="131"/>
      <c r="H9" s="135"/>
      <c r="I9" s="136"/>
      <c r="J9" s="136"/>
      <c r="K9" s="136"/>
      <c r="L9" s="136"/>
      <c r="M9" s="136"/>
      <c r="N9" s="136"/>
      <c r="O9" s="136"/>
      <c r="P9" s="136"/>
      <c r="Q9" s="137"/>
      <c r="S9" s="39"/>
      <c r="T9" s="117"/>
      <c r="U9" s="117"/>
      <c r="V9" s="117"/>
      <c r="W9" s="117"/>
      <c r="X9" s="117"/>
      <c r="Y9" s="117"/>
      <c r="Z9" s="117"/>
      <c r="AA9" s="117"/>
      <c r="AB9" s="117"/>
      <c r="AC9" s="117"/>
      <c r="AD9" s="117"/>
      <c r="AE9" s="117"/>
    </row>
    <row r="10" spans="1:31" ht="343.5" customHeight="1" x14ac:dyDescent="0.25">
      <c r="B10" s="39"/>
      <c r="D10" s="43" t="s">
        <v>79</v>
      </c>
      <c r="E10" s="44"/>
      <c r="F10" s="114" t="s">
        <v>80</v>
      </c>
      <c r="G10" s="115"/>
      <c r="H10" s="116" t="s">
        <v>81</v>
      </c>
      <c r="I10" s="116"/>
      <c r="J10" s="116"/>
      <c r="K10" s="116"/>
      <c r="L10" s="116"/>
      <c r="M10" s="116"/>
      <c r="N10" s="116"/>
      <c r="O10" s="116"/>
      <c r="P10" s="116"/>
      <c r="Q10" s="116"/>
      <c r="S10" s="39"/>
      <c r="T10" s="117"/>
      <c r="U10" s="117"/>
      <c r="V10" s="117"/>
      <c r="W10" s="117"/>
      <c r="X10" s="117"/>
      <c r="Y10" s="117"/>
      <c r="Z10" s="117"/>
      <c r="AA10" s="117"/>
      <c r="AB10" s="117"/>
      <c r="AC10" s="117"/>
      <c r="AD10" s="117"/>
      <c r="AE10" s="117"/>
    </row>
    <row r="11" spans="1:31" ht="223.5" customHeight="1" x14ac:dyDescent="0.25">
      <c r="B11" s="39"/>
      <c r="D11" s="43" t="s">
        <v>82</v>
      </c>
      <c r="E11" s="44"/>
      <c r="F11" s="114" t="s">
        <v>83</v>
      </c>
      <c r="G11" s="115"/>
      <c r="H11" s="116" t="s">
        <v>84</v>
      </c>
      <c r="I11" s="116"/>
      <c r="J11" s="116"/>
      <c r="K11" s="116"/>
      <c r="L11" s="116"/>
      <c r="M11" s="116"/>
      <c r="N11" s="116"/>
      <c r="O11" s="116"/>
      <c r="P11" s="116"/>
      <c r="Q11" s="116"/>
      <c r="S11" s="39"/>
      <c r="T11" s="117"/>
      <c r="U11" s="117"/>
      <c r="V11" s="117"/>
      <c r="W11" s="117"/>
      <c r="X11" s="117"/>
      <c r="Y11" s="117"/>
      <c r="Z11" s="117"/>
      <c r="AA11" s="117"/>
      <c r="AB11" s="117"/>
      <c r="AC11" s="117"/>
      <c r="AD11" s="117"/>
      <c r="AE11" s="117"/>
    </row>
    <row r="12" spans="1:31" ht="30" customHeight="1" x14ac:dyDescent="0.25">
      <c r="B12" s="39"/>
      <c r="S12" s="39"/>
    </row>
    <row r="13" spans="1:31" s="34" customFormat="1" ht="35.25" x14ac:dyDescent="0.5">
      <c r="A13" s="33"/>
      <c r="B13" s="39"/>
      <c r="C13" s="39"/>
      <c r="D13" s="91" t="s">
        <v>85</v>
      </c>
      <c r="E13" s="91"/>
      <c r="F13" s="91"/>
      <c r="G13" s="91"/>
      <c r="H13" s="91"/>
      <c r="I13" s="91"/>
      <c r="J13" s="91"/>
      <c r="K13" s="91"/>
      <c r="L13" s="91"/>
      <c r="M13" s="91"/>
      <c r="N13" s="91"/>
      <c r="O13" s="91"/>
      <c r="P13" s="91"/>
      <c r="Q13" s="39"/>
      <c r="R13" s="39"/>
      <c r="S13" s="39"/>
      <c r="T13" s="33"/>
      <c r="U13" s="33"/>
      <c r="V13" s="33"/>
      <c r="W13" s="33"/>
      <c r="X13" s="33"/>
      <c r="Y13" s="33"/>
      <c r="Z13" s="33"/>
      <c r="AA13" s="33"/>
      <c r="AB13" s="33"/>
      <c r="AC13" s="33"/>
      <c r="AD13" s="33"/>
      <c r="AE13" s="33"/>
    </row>
    <row r="14" spans="1:31" ht="22.5" customHeight="1" x14ac:dyDescent="0.25">
      <c r="B14" s="39"/>
      <c r="S14" s="39"/>
    </row>
    <row r="15" spans="1:31" ht="22.5" customHeight="1" x14ac:dyDescent="0.3">
      <c r="B15" s="39"/>
      <c r="D15" s="71" t="s">
        <v>86</v>
      </c>
      <c r="G15" s="45"/>
      <c r="H15" s="45"/>
      <c r="L15" s="46"/>
      <c r="O15" s="47" t="s">
        <v>87</v>
      </c>
      <c r="P15" s="93" t="s">
        <v>88</v>
      </c>
      <c r="Q15" s="94"/>
      <c r="S15" s="39"/>
    </row>
    <row r="16" spans="1:31" ht="51" customHeight="1" x14ac:dyDescent="0.3">
      <c r="B16" s="39"/>
      <c r="G16" s="45"/>
      <c r="H16" s="45"/>
      <c r="I16" s="89" t="s">
        <v>89</v>
      </c>
      <c r="J16" s="90"/>
      <c r="K16" s="95" t="s">
        <v>82</v>
      </c>
      <c r="L16" s="48"/>
      <c r="O16" s="85" t="s">
        <v>90</v>
      </c>
      <c r="P16" s="86" t="s">
        <v>91</v>
      </c>
      <c r="Q16" s="86"/>
      <c r="S16" s="39"/>
    </row>
    <row r="17" spans="2:31" ht="51.75" customHeight="1" x14ac:dyDescent="0.25">
      <c r="B17" s="39"/>
      <c r="D17" s="49"/>
      <c r="E17" s="50" t="s">
        <v>92</v>
      </c>
      <c r="F17" s="50" t="s">
        <v>93</v>
      </c>
      <c r="G17" s="50" t="s">
        <v>94</v>
      </c>
      <c r="H17" s="50" t="s">
        <v>95</v>
      </c>
      <c r="I17" s="51" t="s">
        <v>96</v>
      </c>
      <c r="J17" s="51" t="s">
        <v>97</v>
      </c>
      <c r="K17" s="96"/>
      <c r="L17" s="48"/>
      <c r="O17" s="85"/>
      <c r="P17" s="86"/>
      <c r="Q17" s="86"/>
      <c r="R17" s="53"/>
      <c r="S17" s="54"/>
      <c r="T17" s="53"/>
    </row>
    <row r="18" spans="2:31" ht="96.75" customHeight="1" x14ac:dyDescent="0.25">
      <c r="B18" s="39"/>
      <c r="D18" s="98" t="s">
        <v>98</v>
      </c>
      <c r="E18" s="100" t="s">
        <v>99</v>
      </c>
      <c r="F18" s="55" t="str">
        <f>'Method and Indicators'!D9</f>
        <v>A1</v>
      </c>
      <c r="G18" s="56" t="str">
        <f>'Method and Indicators'!E9</f>
        <v>Number / Capacity of low carbon heating systems installed</v>
      </c>
      <c r="H18" s="56" t="str">
        <f>'Method and Indicators'!F9</f>
        <v>* BEIS Scheme application data - including Renewable Heat Incentive, Heat Networks Investment Project and follow-on policies where appropriate</v>
      </c>
      <c r="I18" s="57" t="s">
        <v>100</v>
      </c>
      <c r="J18" s="154" t="s">
        <v>100</v>
      </c>
      <c r="K18" s="152" t="s">
        <v>100</v>
      </c>
      <c r="L18" s="58"/>
      <c r="M18" s="74"/>
      <c r="N18" s="74"/>
      <c r="O18" s="52" t="s">
        <v>100</v>
      </c>
      <c r="P18" s="102" t="s">
        <v>101</v>
      </c>
      <c r="Q18" s="103"/>
      <c r="R18" s="53"/>
      <c r="S18" s="54"/>
      <c r="T18" s="53"/>
    </row>
    <row r="19" spans="2:31" ht="92.25" customHeight="1" x14ac:dyDescent="0.25">
      <c r="B19" s="39"/>
      <c r="D19" s="99"/>
      <c r="E19" s="101"/>
      <c r="F19" s="55" t="str">
        <f>'Method and Indicators'!D10</f>
        <v>A2</v>
      </c>
      <c r="G19" s="56" t="str">
        <f>'Method and Indicators'!E10</f>
        <v>Amount of biomethane produced</v>
      </c>
      <c r="H19" s="56" t="str">
        <f>'Method and Indicators'!F10</f>
        <v>* Renewable Heat Incentive</v>
      </c>
      <c r="I19" s="155" t="s">
        <v>105</v>
      </c>
      <c r="J19" s="153" t="s">
        <v>90</v>
      </c>
      <c r="K19" s="155" t="s">
        <v>105</v>
      </c>
      <c r="L19" s="58"/>
      <c r="M19" s="74"/>
      <c r="N19" s="74"/>
      <c r="O19" s="72" t="s">
        <v>102</v>
      </c>
      <c r="P19" s="102" t="s">
        <v>103</v>
      </c>
      <c r="Q19" s="103"/>
      <c r="R19" s="53"/>
      <c r="S19" s="54"/>
      <c r="T19" s="53"/>
    </row>
    <row r="20" spans="2:31" ht="106.5" customHeight="1" x14ac:dyDescent="0.25">
      <c r="B20" s="39"/>
      <c r="D20" s="99"/>
      <c r="E20" s="76" t="s">
        <v>104</v>
      </c>
      <c r="F20" s="55" t="str">
        <f>'Method and Indicators'!D11</f>
        <v>B1</v>
      </c>
      <c r="G20" s="56" t="str">
        <f>'Method and Indicators'!E11</f>
        <v>Consumer complaints associated with low carbon technologies</v>
      </c>
      <c r="H20" s="56" t="str">
        <f>'Method and Indicators'!F11</f>
        <v>* Renewable Energy Consumer Code (RECC) and Home Insulation &amp; Energy Systems Contractors Scheme (HIES) Complaints Data
* Heat Trust consumer complaints data</v>
      </c>
      <c r="I20" s="57" t="s">
        <v>100</v>
      </c>
      <c r="J20" s="155" t="s">
        <v>105</v>
      </c>
      <c r="K20" s="156" t="s">
        <v>100</v>
      </c>
      <c r="L20" s="58"/>
      <c r="M20" s="74"/>
      <c r="N20" s="74"/>
      <c r="O20" s="73" t="s">
        <v>105</v>
      </c>
      <c r="P20" s="87" t="s">
        <v>106</v>
      </c>
      <c r="Q20" s="88"/>
      <c r="R20" s="53"/>
      <c r="S20" s="54"/>
      <c r="T20" s="53"/>
    </row>
    <row r="21" spans="2:31" ht="73.5" customHeight="1" x14ac:dyDescent="0.25">
      <c r="B21" s="39"/>
      <c r="D21" s="99"/>
      <c r="E21" s="75" t="s">
        <v>107</v>
      </c>
      <c r="F21" s="55" t="str">
        <f>'Method and Indicators'!D12</f>
        <v>C1</v>
      </c>
      <c r="G21" s="56" t="str">
        <f>'Method and Indicators'!E12</f>
        <v>General consumer awareness of low carbon technologies</v>
      </c>
      <c r="H21" s="56" t="str">
        <f>'Method and Indicators'!F12</f>
        <v>* BEIS Public Attitudes Tracker - awareness of renewable heating systems and heat networks.</v>
      </c>
      <c r="I21" s="61" t="s">
        <v>102</v>
      </c>
      <c r="J21" s="155" t="s">
        <v>105</v>
      </c>
      <c r="K21" s="156" t="s">
        <v>100</v>
      </c>
      <c r="L21" s="58"/>
      <c r="M21" s="74"/>
      <c r="N21" s="74"/>
      <c r="R21" s="53"/>
      <c r="S21" s="54"/>
      <c r="T21" s="53"/>
    </row>
    <row r="22" spans="2:31" ht="25.5" customHeight="1" x14ac:dyDescent="0.25">
      <c r="B22" s="39"/>
      <c r="D22" s="104" t="s">
        <v>108</v>
      </c>
      <c r="E22" s="107" t="s">
        <v>109</v>
      </c>
      <c r="F22" s="59" t="str">
        <f>'Method and Indicators'!D13</f>
        <v>D1</v>
      </c>
      <c r="G22" s="60" t="str">
        <f>'Method and Indicators'!E13</f>
        <v>No. of registered MCS certified installers</v>
      </c>
      <c r="H22" s="60" t="str">
        <f>'Method and Indicators'!F13</f>
        <v xml:space="preserve">* MCS Data </v>
      </c>
      <c r="I22" s="61" t="s">
        <v>102</v>
      </c>
      <c r="J22" s="155" t="s">
        <v>105</v>
      </c>
      <c r="K22" s="155" t="s">
        <v>105</v>
      </c>
      <c r="L22" s="58"/>
      <c r="M22" s="74"/>
      <c r="N22" s="74"/>
      <c r="R22" s="53"/>
      <c r="S22" s="54"/>
      <c r="T22" s="53"/>
    </row>
    <row r="23" spans="2:31" ht="42.75" customHeight="1" x14ac:dyDescent="0.25">
      <c r="B23" s="39"/>
      <c r="D23" s="105"/>
      <c r="E23" s="108"/>
      <c r="F23" s="59" t="str">
        <f>'Method and Indicators'!D14</f>
        <v>D2</v>
      </c>
      <c r="G23" s="60" t="str">
        <f>'Method and Indicators'!E14</f>
        <v>No. of MCS installers carrying out an installation in the last year</v>
      </c>
      <c r="H23" s="60" t="str">
        <f>'Method and Indicators'!F14</f>
        <v>* MCS Data</v>
      </c>
      <c r="I23" s="57" t="s">
        <v>100</v>
      </c>
      <c r="J23" s="155" t="s">
        <v>105</v>
      </c>
      <c r="K23" s="155" t="s">
        <v>105</v>
      </c>
      <c r="L23" s="58"/>
      <c r="M23" s="74"/>
      <c r="N23" s="74"/>
      <c r="O23" s="74"/>
      <c r="P23" s="74"/>
      <c r="Q23" s="74"/>
      <c r="R23" s="53"/>
      <c r="S23" s="54"/>
      <c r="T23" s="53"/>
    </row>
    <row r="24" spans="2:31" ht="48.75" customHeight="1" x14ac:dyDescent="0.25">
      <c r="B24" s="39"/>
      <c r="D24" s="105"/>
      <c r="E24" s="108" t="s">
        <v>110</v>
      </c>
      <c r="F24" s="59" t="str">
        <f>'Method and Indicators'!D15</f>
        <v>E1</v>
      </c>
      <c r="G24" s="60" t="str">
        <f>'Method and Indicators'!E15</f>
        <v>Total turnover of organisations working in the Low-Carbon Heat sector</v>
      </c>
      <c r="H24" s="110" t="str">
        <f>'Method and Indicators'!F15</f>
        <v xml:space="preserve">ONS Low Carbon and Renewable Energy Economy Survey https://www.ons.gov.uk/economy/environmentalaccounts/bulletins/finalestimates/2017 </v>
      </c>
      <c r="I24" s="112" t="s">
        <v>90</v>
      </c>
      <c r="J24" s="112"/>
      <c r="K24" s="112"/>
      <c r="L24" s="58"/>
      <c r="M24" s="74"/>
      <c r="N24" s="74"/>
      <c r="O24" s="74"/>
      <c r="P24" s="74"/>
      <c r="Q24" s="74"/>
      <c r="R24" s="53"/>
      <c r="S24" s="54"/>
      <c r="T24" s="53"/>
    </row>
    <row r="25" spans="2:31" ht="20.25" x14ac:dyDescent="0.25">
      <c r="B25" s="39"/>
      <c r="D25" s="106"/>
      <c r="E25" s="109"/>
      <c r="F25" s="59" t="str">
        <f>'Method and Indicators'!D16</f>
        <v>E2</v>
      </c>
      <c r="G25" s="60" t="str">
        <f>'Method and Indicators'!E16</f>
        <v>Total number of employees working in the Low-Carbon Heat sector</v>
      </c>
      <c r="H25" s="111"/>
      <c r="I25" s="112" t="s">
        <v>90</v>
      </c>
      <c r="J25" s="112"/>
      <c r="K25" s="112"/>
      <c r="L25" s="58"/>
      <c r="M25" s="74"/>
      <c r="N25" s="74"/>
      <c r="O25" s="74"/>
      <c r="P25" s="74"/>
      <c r="Q25" s="74"/>
      <c r="R25" s="53"/>
      <c r="S25" s="54"/>
      <c r="T25" s="53"/>
    </row>
    <row r="26" spans="2:31" ht="81" customHeight="1" x14ac:dyDescent="0.25">
      <c r="B26" s="39"/>
      <c r="D26" s="113" t="s">
        <v>111</v>
      </c>
      <c r="E26" s="62" t="s">
        <v>112</v>
      </c>
      <c r="F26" s="62" t="str">
        <f>'Method and Indicators'!D17</f>
        <v>F1</v>
      </c>
      <c r="G26" s="63" t="str">
        <f>'Method and Indicators'!E17</f>
        <v>Median capital costs both for technology purchase and installation (based on cost per unit of installed capacity)</v>
      </c>
      <c r="H26" s="63" t="str">
        <f>'Method and Indicators'!F17</f>
        <v>* Renewable Heat Incentive Application Data
* Heat Networks application data</v>
      </c>
      <c r="I26" s="57" t="s">
        <v>100</v>
      </c>
      <c r="J26" s="64" t="s">
        <v>100</v>
      </c>
      <c r="K26" s="64" t="s">
        <v>100</v>
      </c>
      <c r="L26" s="65"/>
      <c r="M26" s="74"/>
      <c r="N26" s="74"/>
      <c r="O26" s="74"/>
      <c r="P26" s="74"/>
      <c r="Q26" s="74"/>
      <c r="R26" s="53"/>
      <c r="S26" s="54"/>
      <c r="T26" s="53"/>
    </row>
    <row r="27" spans="2:31" ht="83.25" customHeight="1" x14ac:dyDescent="0.25">
      <c r="B27" s="39"/>
      <c r="D27" s="113"/>
      <c r="E27" s="62" t="s">
        <v>113</v>
      </c>
      <c r="F27" s="62" t="str">
        <f>'Method and Indicators'!D18</f>
        <v>G1</v>
      </c>
      <c r="G27" s="63" t="str">
        <f>'Method and Indicators'!E18</f>
        <v>Progress in improving cost efficiency in the supply chain (e.g. as a result of product or process innovation, increased economies of scale, reduced costs of inputs)</v>
      </c>
      <c r="H27" s="63" t="str">
        <f>'Method and Indicators'!F18</f>
        <v>* Consultation with manufacturers / sector bodies</v>
      </c>
      <c r="I27" s="112" t="s">
        <v>90</v>
      </c>
      <c r="J27" s="112"/>
      <c r="K27" s="64" t="s">
        <v>100</v>
      </c>
      <c r="P27" s="53"/>
      <c r="Q27" s="53"/>
      <c r="R27" s="53"/>
      <c r="S27" s="54"/>
      <c r="T27" s="53"/>
    </row>
    <row r="28" spans="2:31" s="34" customFormat="1" ht="44.25" customHeight="1" x14ac:dyDescent="0.5">
      <c r="B28" s="39"/>
      <c r="C28" s="33"/>
      <c r="D28" s="66"/>
      <c r="E28" s="66"/>
      <c r="F28" s="66"/>
      <c r="G28" s="66"/>
      <c r="H28" s="66"/>
      <c r="I28" s="66"/>
      <c r="J28" s="66"/>
      <c r="K28" s="66"/>
      <c r="L28" s="66"/>
      <c r="M28" s="66"/>
      <c r="N28" s="66"/>
      <c r="O28" s="66"/>
      <c r="P28" s="66"/>
      <c r="Q28" s="53"/>
      <c r="R28" s="53"/>
      <c r="S28" s="54"/>
      <c r="T28" s="53"/>
      <c r="U28" s="33"/>
      <c r="V28" s="33"/>
      <c r="W28" s="33"/>
      <c r="X28" s="33"/>
      <c r="Y28" s="33"/>
      <c r="Z28" s="33"/>
      <c r="AA28" s="33"/>
      <c r="AB28" s="33"/>
      <c r="AC28" s="33"/>
      <c r="AD28" s="33"/>
      <c r="AE28" s="33"/>
    </row>
    <row r="29" spans="2:31" s="34" customFormat="1" ht="44.25" customHeight="1" x14ac:dyDescent="0.5">
      <c r="B29" s="39"/>
      <c r="C29" s="39"/>
      <c r="D29" s="91" t="s">
        <v>114</v>
      </c>
      <c r="E29" s="91"/>
      <c r="F29" s="91"/>
      <c r="G29" s="91"/>
      <c r="H29" s="91"/>
      <c r="I29" s="91"/>
      <c r="J29" s="91"/>
      <c r="K29" s="91"/>
      <c r="L29" s="91"/>
      <c r="M29" s="91"/>
      <c r="N29" s="91"/>
      <c r="O29" s="91"/>
      <c r="P29" s="91"/>
      <c r="Q29" s="54"/>
      <c r="R29" s="54"/>
      <c r="S29" s="54"/>
      <c r="T29" s="53"/>
      <c r="U29" s="33"/>
      <c r="V29" s="33"/>
      <c r="W29" s="33"/>
      <c r="X29" s="33"/>
      <c r="Y29" s="33"/>
      <c r="Z29" s="33"/>
      <c r="AA29" s="33"/>
      <c r="AB29" s="33"/>
      <c r="AC29" s="33"/>
      <c r="AD29" s="33"/>
      <c r="AE29" s="33"/>
    </row>
    <row r="30" spans="2:31" ht="54" customHeight="1" x14ac:dyDescent="0.25">
      <c r="B30" s="39"/>
      <c r="R30" s="53"/>
      <c r="S30" s="54"/>
      <c r="T30" s="53"/>
    </row>
    <row r="31" spans="2:31" ht="34.5" customHeight="1" x14ac:dyDescent="0.3">
      <c r="B31" s="39"/>
      <c r="D31" s="71" t="s">
        <v>86</v>
      </c>
      <c r="G31" s="45"/>
      <c r="H31" s="45"/>
      <c r="L31" s="92"/>
      <c r="O31" s="47" t="s">
        <v>87</v>
      </c>
      <c r="P31" s="93" t="s">
        <v>88</v>
      </c>
      <c r="Q31" s="94"/>
      <c r="S31" s="39"/>
    </row>
    <row r="32" spans="2:31" ht="46.5" customHeight="1" x14ac:dyDescent="0.3">
      <c r="B32" s="39"/>
      <c r="G32" s="45"/>
      <c r="H32" s="45"/>
      <c r="I32" s="89" t="s">
        <v>89</v>
      </c>
      <c r="J32" s="90"/>
      <c r="K32" s="95" t="s">
        <v>82</v>
      </c>
      <c r="L32" s="92"/>
      <c r="O32" s="85" t="s">
        <v>90</v>
      </c>
      <c r="P32" s="86" t="s">
        <v>115</v>
      </c>
      <c r="Q32" s="86"/>
      <c r="S32" s="39"/>
    </row>
    <row r="33" spans="1:31" ht="57.75" customHeight="1" x14ac:dyDescent="0.25">
      <c r="B33" s="39"/>
      <c r="D33" s="49"/>
      <c r="E33" s="50" t="s">
        <v>92</v>
      </c>
      <c r="F33" s="50" t="s">
        <v>93</v>
      </c>
      <c r="G33" s="50" t="s">
        <v>94</v>
      </c>
      <c r="H33" s="50" t="s">
        <v>95</v>
      </c>
      <c r="I33" s="51" t="s">
        <v>96</v>
      </c>
      <c r="J33" s="51" t="s">
        <v>97</v>
      </c>
      <c r="K33" s="96"/>
      <c r="L33" s="92"/>
      <c r="O33" s="85"/>
      <c r="P33" s="86"/>
      <c r="Q33" s="86"/>
      <c r="R33" s="53"/>
      <c r="S33" s="54"/>
      <c r="T33" s="53"/>
    </row>
    <row r="34" spans="1:31" ht="89.25" customHeight="1" x14ac:dyDescent="0.25">
      <c r="B34" s="39"/>
      <c r="D34" s="98" t="s">
        <v>98</v>
      </c>
      <c r="E34" s="100" t="s">
        <v>99</v>
      </c>
      <c r="F34" s="55" t="str">
        <f>F18</f>
        <v>A1</v>
      </c>
      <c r="G34" s="56" t="str">
        <f>G18</f>
        <v>Number / Capacity of low carbon heating systems installed</v>
      </c>
      <c r="H34" s="56" t="str">
        <f>H18</f>
        <v>* BEIS Scheme application data - including Renewable Heat Incentive, Heat Networks Investment Project and follow-on policies where appropriate</v>
      </c>
      <c r="I34" s="57" t="s">
        <v>100</v>
      </c>
      <c r="J34" s="154" t="s">
        <v>100</v>
      </c>
      <c r="K34" s="152" t="s">
        <v>100</v>
      </c>
      <c r="L34" s="58"/>
      <c r="M34" s="74"/>
      <c r="N34" s="74"/>
      <c r="O34" s="52" t="s">
        <v>100</v>
      </c>
      <c r="P34" s="102" t="s">
        <v>116</v>
      </c>
      <c r="Q34" s="103"/>
      <c r="R34" s="53"/>
      <c r="S34" s="54"/>
      <c r="T34" s="53"/>
    </row>
    <row r="35" spans="1:31" ht="87.75" customHeight="1" x14ac:dyDescent="0.25">
      <c r="B35" s="39"/>
      <c r="D35" s="99"/>
      <c r="E35" s="101"/>
      <c r="F35" s="55" t="str">
        <f t="shared" ref="F35:H43" si="0">F19</f>
        <v>A2</v>
      </c>
      <c r="G35" s="56" t="str">
        <f t="shared" si="0"/>
        <v>Amount of biomethane produced</v>
      </c>
      <c r="H35" s="56" t="str">
        <f t="shared" si="0"/>
        <v>* Renewable Heat Incentive</v>
      </c>
      <c r="I35" s="155" t="s">
        <v>105</v>
      </c>
      <c r="J35" s="153" t="s">
        <v>90</v>
      </c>
      <c r="K35" s="155" t="s">
        <v>105</v>
      </c>
      <c r="L35" s="58"/>
      <c r="M35" s="74"/>
      <c r="N35" s="74"/>
      <c r="O35" s="72" t="s">
        <v>102</v>
      </c>
      <c r="P35" s="102" t="s">
        <v>117</v>
      </c>
      <c r="Q35" s="103"/>
      <c r="R35" s="53"/>
      <c r="S35" s="54"/>
      <c r="T35" s="53"/>
    </row>
    <row r="36" spans="1:31" ht="106.5" customHeight="1" x14ac:dyDescent="0.25">
      <c r="B36" s="39"/>
      <c r="D36" s="99"/>
      <c r="E36" s="76" t="s">
        <v>104</v>
      </c>
      <c r="F36" s="55" t="str">
        <f t="shared" si="0"/>
        <v>B1</v>
      </c>
      <c r="G36" s="56" t="str">
        <f t="shared" si="0"/>
        <v>Consumer complaints associated with low carbon technologies</v>
      </c>
      <c r="H36" s="56" t="str">
        <f>H20</f>
        <v>* Renewable Energy Consumer Code (RECC) and Home Insulation &amp; Energy Systems Contractors Scheme (HIES) Complaints Data
* Heat Trust consumer complaints data</v>
      </c>
      <c r="I36" s="57" t="s">
        <v>100</v>
      </c>
      <c r="J36" s="155" t="s">
        <v>105</v>
      </c>
      <c r="K36" s="156" t="s">
        <v>100</v>
      </c>
      <c r="L36" s="58"/>
      <c r="M36" s="74"/>
      <c r="N36" s="74"/>
      <c r="O36" s="73" t="s">
        <v>105</v>
      </c>
      <c r="P36" s="87" t="s">
        <v>106</v>
      </c>
      <c r="Q36" s="88"/>
      <c r="R36" s="53"/>
      <c r="S36" s="54"/>
      <c r="T36" s="53"/>
    </row>
    <row r="37" spans="1:31" ht="73.5" customHeight="1" x14ac:dyDescent="0.25">
      <c r="B37" s="39"/>
      <c r="D37" s="99"/>
      <c r="E37" s="75" t="s">
        <v>107</v>
      </c>
      <c r="F37" s="55" t="str">
        <f t="shared" si="0"/>
        <v>C1</v>
      </c>
      <c r="G37" s="56" t="str">
        <f t="shared" si="0"/>
        <v>General consumer awareness of low carbon technologies</v>
      </c>
      <c r="H37" s="56" t="str">
        <f t="shared" si="0"/>
        <v>* BEIS Public Attitudes Tracker - awareness of renewable heating systems and heat networks.</v>
      </c>
      <c r="I37" s="61" t="s">
        <v>102</v>
      </c>
      <c r="J37" s="155" t="s">
        <v>105</v>
      </c>
      <c r="K37" s="156" t="s">
        <v>100</v>
      </c>
      <c r="L37" s="58"/>
      <c r="M37" s="74"/>
      <c r="N37" s="74"/>
      <c r="O37" s="74"/>
      <c r="P37" s="74"/>
      <c r="Q37" s="74"/>
      <c r="R37" s="53"/>
      <c r="S37" s="54"/>
      <c r="T37" s="53"/>
    </row>
    <row r="38" spans="1:31" ht="20.25" customHeight="1" x14ac:dyDescent="0.25">
      <c r="B38" s="39"/>
      <c r="D38" s="104" t="s">
        <v>108</v>
      </c>
      <c r="E38" s="107" t="s">
        <v>109</v>
      </c>
      <c r="F38" s="59" t="str">
        <f t="shared" si="0"/>
        <v>D1</v>
      </c>
      <c r="G38" s="60" t="str">
        <f t="shared" si="0"/>
        <v>No. of registered MCS certified installers</v>
      </c>
      <c r="H38" s="60" t="str">
        <f t="shared" si="0"/>
        <v xml:space="preserve">* MCS Data </v>
      </c>
      <c r="I38" s="61" t="s">
        <v>102</v>
      </c>
      <c r="J38" s="155" t="s">
        <v>105</v>
      </c>
      <c r="K38" s="155" t="s">
        <v>105</v>
      </c>
      <c r="L38" s="58"/>
      <c r="M38" s="74"/>
      <c r="N38" s="74"/>
      <c r="O38" s="74"/>
      <c r="P38" s="74"/>
      <c r="Q38" s="74"/>
      <c r="R38" s="53"/>
      <c r="S38" s="54"/>
      <c r="T38" s="53"/>
    </row>
    <row r="39" spans="1:31" ht="20.25" x14ac:dyDescent="0.25">
      <c r="B39" s="39"/>
      <c r="D39" s="105"/>
      <c r="E39" s="108"/>
      <c r="F39" s="59" t="str">
        <f t="shared" si="0"/>
        <v>D2</v>
      </c>
      <c r="G39" s="60" t="str">
        <f t="shared" si="0"/>
        <v>No. of MCS installers carrying out an installation in the last year</v>
      </c>
      <c r="H39" s="60" t="str">
        <f t="shared" si="0"/>
        <v>* MCS Data</v>
      </c>
      <c r="I39" s="61" t="s">
        <v>102</v>
      </c>
      <c r="J39" s="155" t="s">
        <v>105</v>
      </c>
      <c r="K39" s="155" t="s">
        <v>105</v>
      </c>
      <c r="L39" s="58"/>
      <c r="M39" s="74"/>
      <c r="N39" s="74"/>
      <c r="O39" s="74"/>
      <c r="P39" s="74"/>
      <c r="Q39" s="74"/>
      <c r="R39" s="53"/>
      <c r="S39" s="54"/>
      <c r="T39" s="53"/>
    </row>
    <row r="40" spans="1:31" ht="44.25" customHeight="1" x14ac:dyDescent="0.25">
      <c r="B40" s="39"/>
      <c r="D40" s="105"/>
      <c r="E40" s="108" t="s">
        <v>110</v>
      </c>
      <c r="F40" s="59" t="str">
        <f t="shared" si="0"/>
        <v>E1</v>
      </c>
      <c r="G40" s="60" t="str">
        <f t="shared" si="0"/>
        <v>Total turnover of organisations working in the Low-Carbon Heat sector</v>
      </c>
      <c r="H40" s="110" t="str">
        <f t="shared" si="0"/>
        <v xml:space="preserve">ONS Low Carbon and Renewable Energy Economy Survey https://www.ons.gov.uk/economy/environmentalaccounts/bulletins/finalestimates/2017 </v>
      </c>
      <c r="I40" s="112" t="s">
        <v>90</v>
      </c>
      <c r="J40" s="112"/>
      <c r="K40" s="112"/>
      <c r="L40" s="58"/>
      <c r="M40" s="74"/>
      <c r="N40" s="74"/>
      <c r="O40" s="74"/>
      <c r="P40" s="74"/>
      <c r="Q40" s="74"/>
      <c r="R40" s="53"/>
      <c r="S40" s="54"/>
      <c r="T40" s="53"/>
    </row>
    <row r="41" spans="1:31" ht="20.25" x14ac:dyDescent="0.25">
      <c r="B41" s="39"/>
      <c r="D41" s="106"/>
      <c r="E41" s="109"/>
      <c r="F41" s="59" t="str">
        <f t="shared" si="0"/>
        <v>E2</v>
      </c>
      <c r="G41" s="60" t="str">
        <f t="shared" si="0"/>
        <v>Total number of employees working in the Low-Carbon Heat sector</v>
      </c>
      <c r="H41" s="111"/>
      <c r="I41" s="112" t="s">
        <v>90</v>
      </c>
      <c r="J41" s="112"/>
      <c r="K41" s="112"/>
      <c r="L41" s="58"/>
      <c r="M41" s="74"/>
      <c r="N41" s="74"/>
      <c r="O41" s="74"/>
      <c r="P41" s="74"/>
      <c r="Q41" s="74"/>
      <c r="R41" s="53"/>
      <c r="S41" s="54"/>
      <c r="T41" s="53"/>
    </row>
    <row r="42" spans="1:31" ht="81" customHeight="1" x14ac:dyDescent="0.25">
      <c r="B42" s="39"/>
      <c r="D42" s="113" t="s">
        <v>111</v>
      </c>
      <c r="E42" s="62" t="s">
        <v>112</v>
      </c>
      <c r="F42" s="62" t="str">
        <f t="shared" si="0"/>
        <v>F1</v>
      </c>
      <c r="G42" s="63" t="str">
        <f t="shared" si="0"/>
        <v>Median capital costs both for technology purchase and installation (based on cost per unit of installed capacity)</v>
      </c>
      <c r="H42" s="63" t="str">
        <f t="shared" si="0"/>
        <v>* Renewable Heat Incentive Application Data
* Heat Networks application data</v>
      </c>
      <c r="I42" s="57" t="s">
        <v>100</v>
      </c>
      <c r="J42" s="67" t="s">
        <v>90</v>
      </c>
      <c r="K42" s="64" t="s">
        <v>100</v>
      </c>
      <c r="L42" s="58"/>
      <c r="M42" s="97"/>
      <c r="N42" s="97"/>
      <c r="O42" s="97"/>
      <c r="P42" s="97"/>
      <c r="Q42" s="97"/>
      <c r="R42" s="53"/>
      <c r="S42" s="54"/>
      <c r="T42" s="53"/>
    </row>
    <row r="43" spans="1:31" ht="87" customHeight="1" x14ac:dyDescent="0.25">
      <c r="B43" s="39"/>
      <c r="D43" s="113"/>
      <c r="E43" s="62" t="s">
        <v>113</v>
      </c>
      <c r="F43" s="62" t="str">
        <f t="shared" si="0"/>
        <v>G1</v>
      </c>
      <c r="G43" s="63" t="str">
        <f t="shared" si="0"/>
        <v>Progress in improving cost efficiency in the supply chain (e.g. as a result of product or process innovation, increased economies of scale, reduced costs of inputs)</v>
      </c>
      <c r="H43" s="63" t="str">
        <f t="shared" si="0"/>
        <v>* Consultation with manufacturers / sector bodies</v>
      </c>
      <c r="I43" s="155" t="s">
        <v>105</v>
      </c>
      <c r="J43" s="155" t="s">
        <v>105</v>
      </c>
      <c r="K43" s="64" t="s">
        <v>100</v>
      </c>
      <c r="P43" s="53"/>
      <c r="Q43" s="53"/>
      <c r="R43" s="53"/>
      <c r="S43" s="54"/>
      <c r="T43" s="53"/>
    </row>
    <row r="44" spans="1:31" x14ac:dyDescent="0.25">
      <c r="A44" s="68"/>
      <c r="B44" s="54"/>
      <c r="C44" s="68"/>
      <c r="D44" s="68"/>
      <c r="E44" s="68"/>
      <c r="F44" s="68"/>
      <c r="G44" s="68"/>
      <c r="H44" s="68"/>
      <c r="I44" s="68"/>
      <c r="J44" s="68"/>
      <c r="K44" s="68"/>
      <c r="L44" s="68"/>
      <c r="M44" s="68"/>
      <c r="N44" s="68"/>
      <c r="O44" s="68"/>
      <c r="P44" s="68"/>
      <c r="Q44" s="68"/>
      <c r="R44" s="68"/>
      <c r="S44" s="54"/>
      <c r="T44" s="68"/>
      <c r="U44" s="68"/>
      <c r="V44" s="68"/>
      <c r="W44" s="68"/>
      <c r="X44" s="68"/>
      <c r="Y44" s="68"/>
      <c r="Z44" s="68"/>
      <c r="AA44" s="68"/>
      <c r="AB44" s="68"/>
      <c r="AC44" s="68"/>
      <c r="AD44" s="68"/>
      <c r="AE44" s="69"/>
    </row>
    <row r="45" spans="1:31" x14ac:dyDescent="0.25">
      <c r="A45" s="68"/>
      <c r="B45" s="54"/>
      <c r="C45" s="68"/>
      <c r="D45" s="68"/>
      <c r="E45" s="68"/>
      <c r="F45" s="68"/>
      <c r="G45" s="68"/>
      <c r="H45" s="68"/>
      <c r="I45" s="68"/>
      <c r="J45" s="68"/>
      <c r="K45" s="68"/>
      <c r="L45" s="68"/>
      <c r="M45" s="68"/>
      <c r="N45" s="68"/>
      <c r="O45" s="68"/>
      <c r="P45" s="68"/>
      <c r="Q45" s="68"/>
      <c r="R45" s="68"/>
      <c r="S45" s="54"/>
      <c r="T45" s="68"/>
      <c r="U45" s="68"/>
      <c r="V45" s="68"/>
      <c r="W45" s="68"/>
      <c r="X45" s="68"/>
      <c r="Y45" s="68"/>
      <c r="Z45" s="68"/>
      <c r="AA45" s="68"/>
      <c r="AB45" s="68"/>
      <c r="AC45" s="68"/>
      <c r="AD45" s="68"/>
      <c r="AE45" s="69"/>
    </row>
    <row r="46" spans="1:31" ht="36.75" customHeight="1" x14ac:dyDescent="0.25">
      <c r="A46" s="68"/>
      <c r="B46" s="54"/>
      <c r="C46" s="54"/>
      <c r="D46" s="54"/>
      <c r="E46" s="54"/>
      <c r="F46" s="54"/>
      <c r="G46" s="54"/>
      <c r="H46" s="54"/>
      <c r="I46" s="54"/>
      <c r="J46" s="54"/>
      <c r="K46" s="54"/>
      <c r="L46" s="54"/>
      <c r="M46" s="54"/>
      <c r="N46" s="54"/>
      <c r="O46" s="54"/>
      <c r="P46" s="54"/>
      <c r="Q46" s="54"/>
      <c r="R46" s="54"/>
      <c r="S46" s="54"/>
      <c r="T46" s="68"/>
      <c r="U46" s="68"/>
      <c r="V46" s="68"/>
      <c r="W46" s="68"/>
      <c r="X46" s="68"/>
      <c r="Y46" s="68"/>
      <c r="Z46" s="68"/>
      <c r="AA46" s="68"/>
      <c r="AB46" s="68"/>
      <c r="AC46" s="68"/>
      <c r="AD46" s="68"/>
      <c r="AE46" s="69"/>
    </row>
    <row r="47" spans="1:31" x14ac:dyDescent="0.25">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9"/>
    </row>
    <row r="48" spans="1:31" x14ac:dyDescent="0.25">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9"/>
    </row>
    <row r="49" spans="1:31" x14ac:dyDescent="0.25">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9"/>
    </row>
    <row r="50" spans="1:31" x14ac:dyDescent="0.25">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9"/>
    </row>
    <row r="51" spans="1:31" x14ac:dyDescent="0.25">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9"/>
    </row>
    <row r="52" spans="1:31" x14ac:dyDescent="0.25">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9"/>
    </row>
    <row r="53" spans="1:31" x14ac:dyDescent="0.25">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9"/>
    </row>
    <row r="54" spans="1:31" x14ac:dyDescent="0.25">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row>
    <row r="55" spans="1:31" x14ac:dyDescent="0.25">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row>
    <row r="56" spans="1:31" x14ac:dyDescent="0.25">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row>
    <row r="57" spans="1:31" x14ac:dyDescent="0.25">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row>
    <row r="58" spans="1:31" x14ac:dyDescent="0.25">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row>
    <row r="59" spans="1:31" x14ac:dyDescent="0.25">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row>
    <row r="60" spans="1:31" x14ac:dyDescent="0.25">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row>
    <row r="61" spans="1:31" x14ac:dyDescent="0.25">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row>
    <row r="62" spans="1:31" x14ac:dyDescent="0.25">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row>
    <row r="63" spans="1:31" x14ac:dyDescent="0.25">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row>
    <row r="64" spans="1:31" x14ac:dyDescent="0.25">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row>
    <row r="65" spans="1:31" x14ac:dyDescent="0.25">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row>
    <row r="66" spans="1:31" x14ac:dyDescent="0.25">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row>
    <row r="67" spans="1:31" x14ac:dyDescent="0.25">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row>
    <row r="68" spans="1:31" x14ac:dyDescent="0.25">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row>
    <row r="69" spans="1:31" x14ac:dyDescent="0.25">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row>
    <row r="70" spans="1:31" x14ac:dyDescent="0.25">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row>
    <row r="71" spans="1:31" x14ac:dyDescent="0.25">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row>
    <row r="72" spans="1:31" x14ac:dyDescent="0.25">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row>
    <row r="73" spans="1:31" x14ac:dyDescent="0.25">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row>
    <row r="74" spans="1:31" x14ac:dyDescent="0.25">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row>
    <row r="75" spans="1:31" x14ac:dyDescent="0.25">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row>
    <row r="76" spans="1:31" x14ac:dyDescent="0.25">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row>
    <row r="77" spans="1:31" x14ac:dyDescent="0.25">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row>
    <row r="78" spans="1:31" x14ac:dyDescent="0.25">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row>
    <row r="79" spans="1:31" x14ac:dyDescent="0.25">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row>
    <row r="80" spans="1:31" x14ac:dyDescent="0.25">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row>
    <row r="81" spans="1:31" x14ac:dyDescent="0.25">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row>
    <row r="82" spans="1:31" x14ac:dyDescent="0.25">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row>
    <row r="83" spans="1:31" x14ac:dyDescent="0.25">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row>
    <row r="84" spans="1:31" x14ac:dyDescent="0.25">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row>
    <row r="85" spans="1:31" x14ac:dyDescent="0.25">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row>
    <row r="86" spans="1:31" x14ac:dyDescent="0.25">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row>
    <row r="87" spans="1:31" x14ac:dyDescent="0.25">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row>
    <row r="88" spans="1:31" x14ac:dyDescent="0.25">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row>
    <row r="89" spans="1:31" x14ac:dyDescent="0.25">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row>
    <row r="90" spans="1:31" x14ac:dyDescent="0.25">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row>
    <row r="91" spans="1:31" x14ac:dyDescent="0.25">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row>
    <row r="92" spans="1:31" x14ac:dyDescent="0.25">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row>
    <row r="93" spans="1:31" x14ac:dyDescent="0.25">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row>
    <row r="94" spans="1:31" x14ac:dyDescent="0.25">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row>
    <row r="95" spans="1:31" x14ac:dyDescent="0.25">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row>
    <row r="96" spans="1:31" x14ac:dyDescent="0.25">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row>
    <row r="1048488" spans="1:31" x14ac:dyDescent="0.25">
      <c r="A1048488" s="68"/>
      <c r="B1048488" s="68"/>
      <c r="C1048488" s="68"/>
      <c r="D1048488" s="68"/>
      <c r="E1048488" s="68"/>
      <c r="F1048488" s="68"/>
      <c r="G1048488" s="68"/>
      <c r="H1048488" s="68"/>
      <c r="I1048488" s="68"/>
      <c r="J1048488" s="68"/>
      <c r="K1048488" s="68"/>
      <c r="L1048488" s="68"/>
      <c r="M1048488" s="68"/>
      <c r="N1048488" s="68"/>
      <c r="O1048488" s="68"/>
      <c r="P1048488" s="68"/>
      <c r="Q1048488" s="68"/>
      <c r="R1048488" s="68"/>
      <c r="S1048488" s="68"/>
      <c r="T1048488" s="68"/>
      <c r="U1048488" s="68"/>
      <c r="V1048488" s="68"/>
      <c r="W1048488" s="68"/>
      <c r="X1048488" s="68"/>
      <c r="Y1048488" s="68"/>
      <c r="Z1048488" s="68"/>
      <c r="AA1048488" s="68"/>
      <c r="AB1048488" s="68"/>
      <c r="AC1048488" s="68"/>
      <c r="AD1048488" s="68"/>
      <c r="AE1048488" s="68"/>
    </row>
    <row r="1048489" spans="1:31" x14ac:dyDescent="0.25">
      <c r="A1048489" s="68"/>
      <c r="B1048489" s="68"/>
      <c r="C1048489" s="68"/>
      <c r="D1048489" s="68"/>
      <c r="E1048489" s="68"/>
      <c r="F1048489" s="68"/>
      <c r="G1048489" s="68"/>
      <c r="H1048489" s="68"/>
      <c r="I1048489" s="68"/>
      <c r="J1048489" s="68"/>
      <c r="K1048489" s="68"/>
      <c r="L1048489" s="68"/>
      <c r="M1048489" s="68"/>
      <c r="N1048489" s="68"/>
      <c r="O1048489" s="68"/>
      <c r="P1048489" s="68"/>
      <c r="Q1048489" s="68"/>
      <c r="R1048489" s="68"/>
      <c r="S1048489" s="68"/>
      <c r="T1048489" s="68"/>
      <c r="U1048489" s="68"/>
      <c r="V1048489" s="68"/>
      <c r="W1048489" s="68"/>
      <c r="X1048489" s="68"/>
      <c r="Y1048489" s="68"/>
      <c r="Z1048489" s="68"/>
      <c r="AA1048489" s="68"/>
      <c r="AB1048489" s="68"/>
      <c r="AC1048489" s="68"/>
      <c r="AD1048489" s="68"/>
      <c r="AE1048489" s="68"/>
    </row>
  </sheetData>
  <mergeCells count="55">
    <mergeCell ref="D8:D9"/>
    <mergeCell ref="E8:E9"/>
    <mergeCell ref="F8:G9"/>
    <mergeCell ref="H8:Q9"/>
    <mergeCell ref="T9:AE9"/>
    <mergeCell ref="D2:P2"/>
    <mergeCell ref="D4:Q5"/>
    <mergeCell ref="F7:G7"/>
    <mergeCell ref="H7:Q7"/>
    <mergeCell ref="AD7:AE7"/>
    <mergeCell ref="F10:G10"/>
    <mergeCell ref="H10:Q10"/>
    <mergeCell ref="T10:AE10"/>
    <mergeCell ref="F11:G11"/>
    <mergeCell ref="H11:Q11"/>
    <mergeCell ref="T11:AE11"/>
    <mergeCell ref="D13:P13"/>
    <mergeCell ref="P15:Q15"/>
    <mergeCell ref="I16:J16"/>
    <mergeCell ref="K16:K17"/>
    <mergeCell ref="P18:Q18"/>
    <mergeCell ref="O16:O17"/>
    <mergeCell ref="P16:Q17"/>
    <mergeCell ref="D18:D21"/>
    <mergeCell ref="E18:E19"/>
    <mergeCell ref="P19:Q19"/>
    <mergeCell ref="P20:Q20"/>
    <mergeCell ref="H24:H25"/>
    <mergeCell ref="I24:K24"/>
    <mergeCell ref="I25:K25"/>
    <mergeCell ref="I41:K41"/>
    <mergeCell ref="D42:D43"/>
    <mergeCell ref="D26:D27"/>
    <mergeCell ref="I27:J27"/>
    <mergeCell ref="D22:D25"/>
    <mergeCell ref="E22:E23"/>
    <mergeCell ref="E24:E25"/>
    <mergeCell ref="M42:Q42"/>
    <mergeCell ref="D34:D37"/>
    <mergeCell ref="E34:E35"/>
    <mergeCell ref="P34:Q34"/>
    <mergeCell ref="P35:Q35"/>
    <mergeCell ref="D38:D41"/>
    <mergeCell ref="E38:E39"/>
    <mergeCell ref="E40:E41"/>
    <mergeCell ref="H40:H41"/>
    <mergeCell ref="I40:K40"/>
    <mergeCell ref="O32:O33"/>
    <mergeCell ref="P32:Q33"/>
    <mergeCell ref="P36:Q36"/>
    <mergeCell ref="I32:J32"/>
    <mergeCell ref="D29:P29"/>
    <mergeCell ref="L31:L33"/>
    <mergeCell ref="P31:Q31"/>
    <mergeCell ref="K32:K33"/>
  </mergeCells>
  <pageMargins left="0.7" right="0.7" top="0.75" bottom="0.75" header="0.3" footer="0.3"/>
  <pageSetup paperSize="8" scale="3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99F41-DC88-45E2-9C81-4269DB31A64E}">
  <sheetPr>
    <tabColor theme="9" tint="-0.249977111117893"/>
  </sheetPr>
  <dimension ref="B2:XER18"/>
  <sheetViews>
    <sheetView zoomScale="70" zoomScaleNormal="70" workbookViewId="0">
      <selection activeCell="I12" sqref="I12"/>
    </sheetView>
  </sheetViews>
  <sheetFormatPr defaultColWidth="9" defaultRowHeight="14.25" x14ac:dyDescent="0.3"/>
  <cols>
    <col min="1" max="1" width="9" style="17"/>
    <col min="2" max="2" width="8.75" style="16" customWidth="1"/>
    <col min="3" max="3" width="20.25" style="17" customWidth="1"/>
    <col min="4" max="4" width="5.625" style="17" customWidth="1"/>
    <col min="5" max="5" width="42.25" style="18" customWidth="1"/>
    <col min="6" max="7" width="35" style="17" customWidth="1"/>
    <col min="8" max="8" width="83.625" style="18" customWidth="1"/>
    <col min="9" max="9" width="71" style="17" customWidth="1"/>
    <col min="10" max="16384" width="9" style="17"/>
  </cols>
  <sheetData>
    <row r="2" spans="2:9 16372:16372" ht="32.25" customHeight="1" x14ac:dyDescent="0.3">
      <c r="B2" s="70" t="s">
        <v>118</v>
      </c>
      <c r="C2" s="18"/>
      <c r="D2" s="18"/>
      <c r="E2" s="19"/>
      <c r="F2" s="19"/>
      <c r="G2" s="19"/>
      <c r="H2" s="19"/>
      <c r="I2" s="19"/>
    </row>
    <row r="3" spans="2:9 16372:16372" ht="243" customHeight="1" x14ac:dyDescent="0.3">
      <c r="B3" s="141" t="s">
        <v>119</v>
      </c>
      <c r="C3" s="141"/>
      <c r="D3" s="141"/>
      <c r="E3" s="141"/>
      <c r="F3" s="141"/>
      <c r="G3" s="141"/>
      <c r="H3" s="141"/>
      <c r="I3" s="141"/>
    </row>
    <row r="4" spans="2:9 16372:16372" ht="237" customHeight="1" x14ac:dyDescent="0.3">
      <c r="B4" s="141" t="s">
        <v>120</v>
      </c>
      <c r="C4" s="141"/>
      <c r="D4" s="141"/>
      <c r="E4" s="141"/>
      <c r="F4" s="141"/>
      <c r="G4" s="141"/>
      <c r="H4" s="141"/>
      <c r="I4" s="141"/>
    </row>
    <row r="5" spans="2:9 16372:16372" ht="16.5" customHeight="1" x14ac:dyDescent="0.3">
      <c r="C5" s="18"/>
      <c r="D5" s="18"/>
      <c r="E5" s="19"/>
      <c r="F5" s="19"/>
      <c r="G5" s="19"/>
      <c r="H5" s="19"/>
      <c r="I5" s="19"/>
    </row>
    <row r="6" spans="2:9 16372:16372" ht="16.5" customHeight="1" x14ac:dyDescent="0.3">
      <c r="B6" s="70" t="s">
        <v>121</v>
      </c>
      <c r="C6" s="18"/>
      <c r="D6" s="18"/>
      <c r="E6" s="19"/>
      <c r="F6" s="19"/>
      <c r="G6" s="19"/>
      <c r="H6" s="19"/>
      <c r="I6" s="19"/>
    </row>
    <row r="7" spans="2:9 16372:16372" ht="20.25" x14ac:dyDescent="0.3">
      <c r="B7" s="71" t="s">
        <v>86</v>
      </c>
    </row>
    <row r="8" spans="2:9 16372:16372" ht="15" x14ac:dyDescent="0.3">
      <c r="B8" s="20"/>
      <c r="C8" s="21" t="s">
        <v>122</v>
      </c>
      <c r="D8" s="21" t="s">
        <v>123</v>
      </c>
      <c r="E8" s="21" t="s">
        <v>94</v>
      </c>
      <c r="F8" s="21" t="s">
        <v>124</v>
      </c>
      <c r="G8" s="21" t="s">
        <v>125</v>
      </c>
      <c r="H8" s="21" t="s">
        <v>126</v>
      </c>
      <c r="I8" s="21" t="s">
        <v>127</v>
      </c>
    </row>
    <row r="9" spans="2:9 16372:16372" ht="306.75" customHeight="1" x14ac:dyDescent="0.3">
      <c r="B9" s="142" t="s">
        <v>98</v>
      </c>
      <c r="C9" s="144" t="s">
        <v>99</v>
      </c>
      <c r="D9" s="22" t="s">
        <v>128</v>
      </c>
      <c r="E9" s="23" t="s">
        <v>129</v>
      </c>
      <c r="F9" s="23" t="s">
        <v>130</v>
      </c>
      <c r="G9" s="23" t="s">
        <v>131</v>
      </c>
      <c r="H9" s="24" t="s">
        <v>132</v>
      </c>
      <c r="I9" s="24" t="s">
        <v>133</v>
      </c>
      <c r="XER9" s="19"/>
    </row>
    <row r="10" spans="2:9 16372:16372" ht="156.75" x14ac:dyDescent="0.3">
      <c r="B10" s="143"/>
      <c r="C10" s="145"/>
      <c r="D10" s="22" t="s">
        <v>134</v>
      </c>
      <c r="E10" s="23" t="s">
        <v>135</v>
      </c>
      <c r="F10" s="23" t="s">
        <v>136</v>
      </c>
      <c r="G10" s="23" t="s">
        <v>137</v>
      </c>
      <c r="H10" s="24" t="s">
        <v>138</v>
      </c>
      <c r="I10" s="25" t="s">
        <v>139</v>
      </c>
      <c r="XER10" s="19"/>
    </row>
    <row r="11" spans="2:9 16372:16372" ht="199.5" x14ac:dyDescent="0.3">
      <c r="B11" s="143"/>
      <c r="C11" s="78" t="s">
        <v>104</v>
      </c>
      <c r="D11" s="22" t="s">
        <v>140</v>
      </c>
      <c r="E11" s="23" t="s">
        <v>141</v>
      </c>
      <c r="F11" s="23" t="s">
        <v>142</v>
      </c>
      <c r="G11" s="23" t="s">
        <v>131</v>
      </c>
      <c r="H11" s="23" t="s">
        <v>143</v>
      </c>
      <c r="I11" s="26" t="s">
        <v>144</v>
      </c>
      <c r="XER11" s="19"/>
    </row>
    <row r="12" spans="2:9 16372:16372" ht="183.75" customHeight="1" x14ac:dyDescent="0.3">
      <c r="B12" s="143"/>
      <c r="C12" s="27" t="s">
        <v>107</v>
      </c>
      <c r="D12" s="22" t="s">
        <v>145</v>
      </c>
      <c r="E12" s="23" t="s">
        <v>146</v>
      </c>
      <c r="F12" s="23" t="s">
        <v>147</v>
      </c>
      <c r="G12" s="23" t="s">
        <v>131</v>
      </c>
      <c r="H12" s="23" t="s">
        <v>175</v>
      </c>
      <c r="I12" s="80" t="s">
        <v>179</v>
      </c>
    </row>
    <row r="13" spans="2:9 16372:16372" ht="264" customHeight="1" x14ac:dyDescent="0.3">
      <c r="B13" s="146" t="s">
        <v>108</v>
      </c>
      <c r="C13" s="149" t="s">
        <v>109</v>
      </c>
      <c r="D13" s="28" t="s">
        <v>148</v>
      </c>
      <c r="E13" s="29" t="s">
        <v>149</v>
      </c>
      <c r="F13" s="30" t="s">
        <v>150</v>
      </c>
      <c r="G13" s="29" t="s">
        <v>137</v>
      </c>
      <c r="H13" s="30" t="s">
        <v>151</v>
      </c>
      <c r="I13" s="30" t="s">
        <v>176</v>
      </c>
    </row>
    <row r="14" spans="2:9 16372:16372" ht="220.5" customHeight="1" x14ac:dyDescent="0.3">
      <c r="B14" s="147"/>
      <c r="C14" s="150"/>
      <c r="D14" s="28" t="s">
        <v>152</v>
      </c>
      <c r="E14" s="29" t="s">
        <v>153</v>
      </c>
      <c r="F14" s="30" t="s">
        <v>154</v>
      </c>
      <c r="G14" s="29" t="s">
        <v>137</v>
      </c>
      <c r="H14" s="30" t="s">
        <v>155</v>
      </c>
      <c r="I14" s="30" t="s">
        <v>156</v>
      </c>
    </row>
    <row r="15" spans="2:9 16372:16372" ht="77.25" customHeight="1" x14ac:dyDescent="0.3">
      <c r="B15" s="147"/>
      <c r="C15" s="151" t="s">
        <v>110</v>
      </c>
      <c r="D15" s="28" t="s">
        <v>157</v>
      </c>
      <c r="E15" s="29" t="s">
        <v>158</v>
      </c>
      <c r="F15" s="138" t="s">
        <v>159</v>
      </c>
      <c r="G15" s="138" t="s">
        <v>160</v>
      </c>
      <c r="H15" s="138" t="s">
        <v>161</v>
      </c>
      <c r="I15" s="138" t="s">
        <v>162</v>
      </c>
    </row>
    <row r="16" spans="2:9 16372:16372" ht="248.25" customHeight="1" x14ac:dyDescent="0.3">
      <c r="B16" s="148"/>
      <c r="C16" s="151"/>
      <c r="D16" s="28" t="s">
        <v>163</v>
      </c>
      <c r="E16" s="29" t="s">
        <v>164</v>
      </c>
      <c r="F16" s="139"/>
      <c r="G16" s="139"/>
      <c r="H16" s="139"/>
      <c r="I16" s="139"/>
    </row>
    <row r="17" spans="2:9" ht="286.5" x14ac:dyDescent="0.3">
      <c r="B17" s="140" t="s">
        <v>111</v>
      </c>
      <c r="C17" s="31" t="s">
        <v>112</v>
      </c>
      <c r="D17" s="31" t="s">
        <v>165</v>
      </c>
      <c r="E17" s="32" t="s">
        <v>166</v>
      </c>
      <c r="F17" s="32" t="s">
        <v>167</v>
      </c>
      <c r="G17" s="32" t="s">
        <v>131</v>
      </c>
      <c r="H17" s="32" t="s">
        <v>168</v>
      </c>
      <c r="I17" s="32" t="s">
        <v>169</v>
      </c>
    </row>
    <row r="18" spans="2:9" ht="175.5" customHeight="1" x14ac:dyDescent="0.3">
      <c r="B18" s="140"/>
      <c r="C18" s="31" t="s">
        <v>113</v>
      </c>
      <c r="D18" s="31" t="s">
        <v>170</v>
      </c>
      <c r="E18" s="32" t="s">
        <v>171</v>
      </c>
      <c r="F18" s="32" t="s">
        <v>172</v>
      </c>
      <c r="G18" s="32" t="s">
        <v>131</v>
      </c>
      <c r="H18" s="32" t="s">
        <v>173</v>
      </c>
      <c r="I18" s="32" t="s">
        <v>174</v>
      </c>
    </row>
  </sheetData>
  <mergeCells count="12">
    <mergeCell ref="I15:I16"/>
    <mergeCell ref="B17:B18"/>
    <mergeCell ref="B3:I3"/>
    <mergeCell ref="B4:I4"/>
    <mergeCell ref="B9:B12"/>
    <mergeCell ref="C9:C10"/>
    <mergeCell ref="B13:B16"/>
    <mergeCell ref="C13:C14"/>
    <mergeCell ref="C15:C16"/>
    <mergeCell ref="F15:F16"/>
    <mergeCell ref="G15:G16"/>
    <mergeCell ref="H15:H16"/>
  </mergeCells>
  <hyperlinks>
    <hyperlink ref="F13" r:id="rId1" display="http://www.microgenerationcertification.org/about-us/statistics" xr:uid="{B69E368A-56AB-44DA-9386-B4B15125C401}"/>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BA3D5DDE11E60459E09B038569F4662" ma:contentTypeVersion="16473" ma:contentTypeDescription="Create a new document." ma:contentTypeScope="" ma:versionID="3d7c9cc97ea4026d277f69ab178a20c1">
  <xsd:schema xmlns:xsd="http://www.w3.org/2001/XMLSchema" xmlns:xs="http://www.w3.org/2001/XMLSchema" xmlns:p="http://schemas.microsoft.com/office/2006/metadata/properties" xmlns:ns2="b67a7830-db79-4a49-bf27-2aff92a2201a" xmlns:ns3="b413c3fd-5a3b-4239-b985-69032e371c04" xmlns:ns4="0063f72e-ace3-48fb-9c1f-5b513408b31f" xmlns:ns5="a8f60570-4bd3-4f2b-950b-a996de8ab151" xmlns:ns6="a172083e-e40c-4314-b43a-827352a1ed2c" xmlns:ns7="c963a4c1-1bb4-49f2-a011-9c776a7eed2a" xmlns:ns8="95e65c6d-2375-4be3-9429-70a974dea18a" targetNamespace="http://schemas.microsoft.com/office/2006/metadata/properties" ma:root="true" ma:fieldsID="ad38292a55b3fd6e27a9e7afbac1bd2e" ns2:_="" ns3:_="" ns4:_="" ns5:_="" ns6:_="" ns7:_="" ns8:_="">
    <xsd:import namespace="b67a7830-db79-4a49-bf27-2aff92a2201a"/>
    <xsd:import namespace="b413c3fd-5a3b-4239-b985-69032e371c04"/>
    <xsd:import namespace="0063f72e-ace3-48fb-9c1f-5b513408b31f"/>
    <xsd:import namespace="a8f60570-4bd3-4f2b-950b-a996de8ab151"/>
    <xsd:import namespace="a172083e-e40c-4314-b43a-827352a1ed2c"/>
    <xsd:import namespace="c963a4c1-1bb4-49f2-a011-9c776a7eed2a"/>
    <xsd:import namespace="95e65c6d-2375-4be3-9429-70a974dea18a"/>
    <xsd:element name="properties">
      <xsd:complexType>
        <xsd:sequence>
          <xsd:element name="documentManagement">
            <xsd:complexType>
              <xsd:all>
                <xsd:element ref="ns2:ExternallyShared" minOccurs="0"/>
                <xsd:element ref="ns3:Document_x0020_Notes" minOccurs="0"/>
                <xsd:element ref="ns4:Security_x0020_Classification" minOccurs="0"/>
                <xsd:element ref="ns3:Handling_x0020_Instructions" minOccurs="0"/>
                <xsd:element ref="ns4:Descriptor" minOccurs="0"/>
                <xsd:element ref="ns3:Government_x0020_Body" minOccurs="0"/>
                <xsd:element ref="ns5:Retention_x0020_Label" minOccurs="0"/>
                <xsd:element ref="ns3:Date_x0020_Opened" minOccurs="0"/>
                <xsd:element ref="ns3:Date_x0020_Closed" minOccurs="0"/>
                <xsd:element ref="ns4:National_x0020_Caveat" minOccurs="0"/>
                <xsd:element ref="ns3:CIRRUSPreviousLocation" minOccurs="0"/>
                <xsd:element ref="ns3:CIRRUSPreviousID" minOccurs="0"/>
                <xsd:element ref="ns2:LegacyDocumentType" minOccurs="0"/>
                <xsd:element ref="ns2:LegacyFileplanTarget" minOccurs="0"/>
                <xsd:element ref="ns2:LegacyNumericClass" minOccurs="0"/>
                <xsd:element ref="ns2:LegacyFolderType" minOccurs="0"/>
                <xsd:element ref="ns2:LegacyRecordFolderIdentifier" minOccurs="0"/>
                <xsd:element ref="ns2:LegacyCopyright" minOccurs="0"/>
                <xsd:element ref="ns2:LegacyLastModifiedDate" minOccurs="0"/>
                <xsd:element ref="ns2:LegacyModifier" minOccurs="0"/>
                <xsd:element ref="ns2:LegacyFolder" minOccurs="0"/>
                <xsd:element ref="ns2:LegacyContentType" minOccurs="0"/>
                <xsd:element ref="ns2:LegacyExpiryReviewDate" minOccurs="0"/>
                <xsd:element ref="ns2:LegacyLastActionDate" minOccurs="0"/>
                <xsd:element ref="ns2:LegacyProtectiveMarking" minOccurs="0"/>
                <xsd:element ref="ns2:LegacyTags" minOccurs="0"/>
                <xsd:element ref="ns2:LegacyReferencesFromOtherItems" minOccurs="0"/>
                <xsd:element ref="ns2:LegacyStatusonTransfer" minOccurs="0"/>
                <xsd:element ref="ns2:LegacyDateClosed" minOccurs="0"/>
                <xsd:element ref="ns2:LegacyRecordCategoryIdentifier" minOccurs="0"/>
                <xsd:element ref="ns2:LegacyDispositionAsOfDate" minOccurs="0"/>
                <xsd:element ref="ns2:LegacyHomeLocation" minOccurs="0"/>
                <xsd:element ref="ns2:LegacyCurrentLocation" minOccurs="0"/>
                <xsd:element ref="ns6:LegacyDateFileReceived" minOccurs="0"/>
                <xsd:element ref="ns6:LegacyDateFileRequested" minOccurs="0"/>
                <xsd:element ref="ns6:LegacyDateFileReturned" minOccurs="0"/>
                <xsd:element ref="ns6:LegacyMinister" minOccurs="0"/>
                <xsd:element ref="ns6:LegacyMP" minOccurs="0"/>
                <xsd:element ref="ns6:LegacyFolderNotes" minOccurs="0"/>
                <xsd:element ref="ns6:LegacyPhysicalItemLocation" minOccurs="0"/>
                <xsd:element ref="ns6:LegacyRequestType" minOccurs="0"/>
                <xsd:element ref="ns6:LegacyDescriptor" minOccurs="0"/>
                <xsd:element ref="ns6:LegacyFolderDocumentID" minOccurs="0"/>
                <xsd:element ref="ns6:LegacyDocumentID" minOccurs="0"/>
                <xsd:element ref="ns2:LegacyReferencesToOtherItems" minOccurs="0"/>
                <xsd:element ref="ns2:LegacyCustodian" minOccurs="0"/>
                <xsd:element ref="ns2:LegacyAdditionalAuthors" minOccurs="0"/>
                <xsd:element ref="ns2:LegacyDocumentLink" minOccurs="0"/>
                <xsd:element ref="ns2:LegacyFolderLink" minOccurs="0"/>
                <xsd:element ref="ns6:LegacyPhysicalFormat" minOccurs="0"/>
                <xsd:element ref="ns4:_dlc_DocIdUrl" minOccurs="0"/>
                <xsd:element ref="ns4:_dlc_DocIdPersistId" minOccurs="0"/>
                <xsd:element ref="ns7:m975189f4ba442ecbf67d4147307b177" minOccurs="0"/>
                <xsd:element ref="ns4:TaxCatchAll" minOccurs="0"/>
                <xsd:element ref="ns4:TaxCatchAllLabel" minOccurs="0"/>
                <xsd:element ref="ns4:_dlc_DocId" minOccurs="0"/>
                <xsd:element ref="ns8:MediaServiceMetadata" minOccurs="0"/>
                <xsd:element ref="ns8:MediaServiceFastMetadata" minOccurs="0"/>
                <xsd:element ref="ns4:SharedWithUsers" minOccurs="0"/>
                <xsd:element ref="ns4:SharedWithDetails" minOccurs="0"/>
                <xsd:element ref="ns8:CIRRUSPreviousRetentionPolicy" minOccurs="0"/>
                <xsd:element ref="ns8:LegacyCaseReferenceNumber" minOccurs="0"/>
                <xsd:element ref="ns8:MediaServiceEventHashCode" minOccurs="0"/>
                <xsd:element ref="ns8:MediaServiceGenerationTime" minOccurs="0"/>
                <xsd:element ref="ns8:MediaServiceAutoKeyPoints" minOccurs="0"/>
                <xsd:element ref="ns8: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7a7830-db79-4a49-bf27-2aff92a2201a" elementFormDefault="qualified">
    <xsd:import namespace="http://schemas.microsoft.com/office/2006/documentManagement/types"/>
    <xsd:import namespace="http://schemas.microsoft.com/office/infopath/2007/PartnerControls"/>
    <xsd:element name="ExternallyShared" ma:index="2" nillable="true" ma:displayName="External" ma:description="Used with SPFX field customizer, displays if the item is externally shared" ma:hidden="true" ma:internalName="ExternallyShared">
      <xsd:simpleType>
        <xsd:restriction base="dms:Text"/>
      </xsd:simpleType>
    </xsd:element>
    <xsd:element name="LegacyDocumentType" ma:index="15" nillable="true" ma:displayName="Legacy Document Type" ma:internalName="LegacyDocumentType">
      <xsd:simpleType>
        <xsd:restriction base="dms:Text">
          <xsd:maxLength value="255"/>
        </xsd:restriction>
      </xsd:simpleType>
    </xsd:element>
    <xsd:element name="LegacyFileplanTarget" ma:index="16" nillable="true" ma:displayName="Legacy Fileplan Target" ma:internalName="LegacyFileplanTarget">
      <xsd:simpleType>
        <xsd:restriction base="dms:Text">
          <xsd:maxLength value="255"/>
        </xsd:restriction>
      </xsd:simpleType>
    </xsd:element>
    <xsd:element name="LegacyNumericClass" ma:index="17" nillable="true" ma:displayName="Legacy Numeric Class" ma:internalName="LegacyNumericClass">
      <xsd:simpleType>
        <xsd:restriction base="dms:Text">
          <xsd:maxLength value="255"/>
        </xsd:restriction>
      </xsd:simpleType>
    </xsd:element>
    <xsd:element name="LegacyFolderType" ma:index="18" nillable="true" ma:displayName="Legacy Folder Type" ma:internalName="LegacyFolderType">
      <xsd:simpleType>
        <xsd:restriction base="dms:Text">
          <xsd:maxLength value="255"/>
        </xsd:restriction>
      </xsd:simpleType>
    </xsd:element>
    <xsd:element name="LegacyRecordFolderIdentifier" ma:index="19" nillable="true" ma:displayName="Legacy Record Folder Identifier" ma:internalName="LegacyRecordFolderIdentifier">
      <xsd:simpleType>
        <xsd:restriction base="dms:Text">
          <xsd:maxLength value="255"/>
        </xsd:restriction>
      </xsd:simpleType>
    </xsd:element>
    <xsd:element name="LegacyCopyright" ma:index="20" nillable="true" ma:displayName="Legacy Copyright" ma:internalName="LegacyCopyright">
      <xsd:simpleType>
        <xsd:restriction base="dms:Text">
          <xsd:maxLength value="255"/>
        </xsd:restriction>
      </xsd:simpleType>
    </xsd:element>
    <xsd:element name="LegacyLastModifiedDate" ma:index="21" nillable="true" ma:displayName="Legacy Last Modified Date" ma:format="DateTime" ma:internalName="LegacyLastModifiedDate">
      <xsd:simpleType>
        <xsd:restriction base="dms:DateTime"/>
      </xsd:simpleType>
    </xsd:element>
    <xsd:element name="LegacyModifier" ma:index="22" nillable="true" ma:displayName="Legacy Modifier" ma:SharePointGroup="0" ma:internalName="LegacyModifi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23" nillable="true" ma:displayName="Legacy Folder" ma:internalName="LegacyFolder">
      <xsd:simpleType>
        <xsd:restriction base="dms:Text">
          <xsd:maxLength value="255"/>
        </xsd:restriction>
      </xsd:simpleType>
    </xsd:element>
    <xsd:element name="LegacyContentType" ma:index="24" nillable="true" ma:displayName="Legacy Content Type" ma:internalName="LegacyContentType">
      <xsd:simpleType>
        <xsd:restriction base="dms:Text">
          <xsd:maxLength value="255"/>
        </xsd:restriction>
      </xsd:simpleType>
    </xsd:element>
    <xsd:element name="LegacyExpiryReviewDate" ma:index="25" nillable="true" ma:displayName="Legacy Expiry Review Date" ma:format="DateTime" ma:internalName="LegacyExpiryReviewDate">
      <xsd:simpleType>
        <xsd:restriction base="dms:DateTime"/>
      </xsd:simpleType>
    </xsd:element>
    <xsd:element name="LegacyLastActionDate" ma:index="26" nillable="true" ma:displayName="Legacy Last Action Date" ma:format="DateTime" ma:internalName="LegacyLastActionDate">
      <xsd:simpleType>
        <xsd:restriction base="dms:DateTime"/>
      </xsd:simpleType>
    </xsd:element>
    <xsd:element name="LegacyProtectiveMarking" ma:index="27" nillable="true" ma:displayName="Legacy Protective Marking" ma:internalName="LegacyProtectiveMarking">
      <xsd:simpleType>
        <xsd:restriction base="dms:Text">
          <xsd:maxLength value="255"/>
        </xsd:restriction>
      </xsd:simpleType>
    </xsd:element>
    <xsd:element name="LegacyTags" ma:index="28" nillable="true" ma:displayName="Legacy Tags" ma:internalName="LegacyTags">
      <xsd:simpleType>
        <xsd:restriction base="dms:Note">
          <xsd:maxLength value="255"/>
        </xsd:restriction>
      </xsd:simpleType>
    </xsd:element>
    <xsd:element name="LegacyReferencesFromOtherItems" ma:index="29" nillable="true" ma:displayName="Legacy References From Other Items" ma:internalName="LegacyReferencesFromOtherItems">
      <xsd:simpleType>
        <xsd:restriction base="dms:Text">
          <xsd:maxLength value="255"/>
        </xsd:restriction>
      </xsd:simpleType>
    </xsd:element>
    <xsd:element name="LegacyStatusonTransfer" ma:index="30" nillable="true" ma:displayName="Legacy Status on Transfer" ma:internalName="LegacyStatusonTransfer">
      <xsd:simpleType>
        <xsd:restriction base="dms:Text">
          <xsd:maxLength value="255"/>
        </xsd:restriction>
      </xsd:simpleType>
    </xsd:element>
    <xsd:element name="LegacyDateClosed" ma:index="31" nillable="true" ma:displayName="Legacy Date Closed" ma:format="DateOnly" ma:internalName="LegacyDateClosed">
      <xsd:simpleType>
        <xsd:restriction base="dms:DateTime"/>
      </xsd:simpleType>
    </xsd:element>
    <xsd:element name="LegacyRecordCategoryIdentifier" ma:index="32" nillable="true" ma:displayName="Legacy Record Category Identifier" ma:internalName="LegacyRecordCategoryIdentifier">
      <xsd:simpleType>
        <xsd:restriction base="dms:Text">
          <xsd:maxLength value="255"/>
        </xsd:restriction>
      </xsd:simpleType>
    </xsd:element>
    <xsd:element name="LegacyDispositionAsOfDate" ma:index="33" nillable="true" ma:displayName="Legacy Disposition as of Date" ma:format="DateOnly" ma:internalName="LegacyDispositionAsOfDate">
      <xsd:simpleType>
        <xsd:restriction base="dms:DateTime"/>
      </xsd:simpleType>
    </xsd:element>
    <xsd:element name="LegacyHomeLocation" ma:index="34" nillable="true" ma:displayName="Legacy Home Location" ma:internalName="LegacyHomeLocation">
      <xsd:simpleType>
        <xsd:restriction base="dms:Text">
          <xsd:maxLength value="255"/>
        </xsd:restriction>
      </xsd:simpleType>
    </xsd:element>
    <xsd:element name="LegacyCurrentLocation" ma:index="35" nillable="true" ma:displayName="Legacy Current Location" ma:internalName="LegacyCurrentLocation">
      <xsd:simpleType>
        <xsd:restriction base="dms:Text">
          <xsd:maxLength value="255"/>
        </xsd:restriction>
      </xsd:simpleType>
    </xsd:element>
    <xsd:element name="LegacyReferencesToOtherItems" ma:index="47" nillable="true" ma:displayName="Legacy References To Other Items" ma:internalName="LegacyReferencesToOtherItems">
      <xsd:simpleType>
        <xsd:restriction base="dms:Note">
          <xsd:maxLength value="255"/>
        </xsd:restriction>
      </xsd:simpleType>
    </xsd:element>
    <xsd:element name="LegacyCustodian" ma:index="48" nillable="true" ma:displayName="Legacy Custodian" ma:internalName="LegacyCustodian">
      <xsd:simpleType>
        <xsd:restriction base="dms:Note">
          <xsd:maxLength value="255"/>
        </xsd:restriction>
      </xsd:simpleType>
    </xsd:element>
    <xsd:element name="LegacyAdditionalAuthors" ma:index="49" nillable="true" ma:displayName="Legacy Additional Authors" ma:internalName="LegacyAdditionalAuthors">
      <xsd:simpleType>
        <xsd:restriction base="dms:Note">
          <xsd:maxLength value="255"/>
        </xsd:restriction>
      </xsd:simpleType>
    </xsd:element>
    <xsd:element name="LegacyDocumentLink" ma:index="50" nillable="true" ma:displayName="Legacy Document Link" ma:internalName="LegacyDocumentLink">
      <xsd:simpleType>
        <xsd:restriction base="dms:Text">
          <xsd:maxLength value="255"/>
        </xsd:restriction>
      </xsd:simpleType>
    </xsd:element>
    <xsd:element name="LegacyFolderLink" ma:index="51" nillable="true" ma:displayName="Legacy Folder Link" ma:internalName="LegacyFolder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Document_x0020_Notes" ma:index="3" nillable="true" ma:displayName="Document Notes" ma:internalName="Document_0x0020_Notes">
      <xsd:simpleType>
        <xsd:restriction base="dms:Note">
          <xsd:maxLength value="255"/>
        </xsd:restriction>
      </xsd:simpleType>
    </xsd:element>
    <xsd:element name="Handling_x0020_Instructions" ma:index="5" nillable="true" ma:displayName="Handling Instructions" ma:internalName="Handling_x0020_Instructions">
      <xsd:simpleType>
        <xsd:restriction base="dms:Text">
          <xsd:maxLength value="255"/>
        </xsd:restriction>
      </xsd:simpleType>
    </xsd:element>
    <xsd:element name="Government_x0020_Body" ma:index="7" nillable="true" ma:displayName="Government Body" ma:default="BEIS" ma:internalName="Government_x0020_Body">
      <xsd:simpleType>
        <xsd:restriction base="dms:Text">
          <xsd:maxLength value="255"/>
        </xsd:restriction>
      </xsd:simpleType>
    </xsd:element>
    <xsd:element name="Date_x0020_Opened" ma:index="10" nillable="true" ma:displayName="Date Opened" ma:default="[Today]" ma:format="DateOnly" ma:internalName="Date_x0020_Opened">
      <xsd:simpleType>
        <xsd:restriction base="dms:DateTime"/>
      </xsd:simpleType>
    </xsd:element>
    <xsd:element name="Date_x0020_Closed" ma:index="11" nillable="true" ma:displayName="Date Closed" ma:format="DateOnly" ma:internalName="Date_x0020_Closed">
      <xsd:simpleType>
        <xsd:restriction base="dms:DateTime"/>
      </xsd:simpleType>
    </xsd:element>
    <xsd:element name="CIRRUSPreviousLocation" ma:index="13" nillable="true" ma:displayName="Previous Location" ma:description="The location the document previously resided in." ma:internalName="CIRRUSPreviousLocation">
      <xsd:simpleType>
        <xsd:restriction base="dms:Text">
          <xsd:maxLength value="255"/>
        </xsd:restriction>
      </xsd:simpleType>
    </xsd:element>
    <xsd:element name="CIRRUSPreviousID" ma:index="14" nillable="true" ma:displayName="Previous Id" ma:description="The id of the document in its previous location." ma:internalName="CIRRUSPrevious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4"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6" nillable="true" ma:displayName="Descriptor" ma:default="" ma:format="Dropdown" ma:indexed="true" ma:internalName="Descriptor">
      <xsd:simpleType>
        <xsd:restriction base="dms:Choice">
          <xsd:enumeration value="COMMERCIAL"/>
          <xsd:enumeration value="PERSONAL"/>
          <xsd:enumeration value="LOCSEN"/>
        </xsd:restriction>
      </xsd:simpleType>
    </xsd:element>
    <xsd:element name="National_x0020_Caveat" ma:index="12" nillable="true" ma:displayName="National Caveat" ma:default="" ma:format="Dropdown" ma:indexed="true" ma:internalName="National_x0020_Caveat">
      <xsd:simpleType>
        <xsd:restriction base="dms:Choice">
          <xsd:enumeration value="UK EYES ONLY"/>
        </xsd:restriction>
      </xsd:simpleType>
    </xsd:element>
    <xsd:element name="_dlc_DocIdUrl" ma:index="5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4" nillable="true" ma:displayName="Persist ID" ma:description="Keep ID on add." ma:hidden="true" ma:internalName="_dlc_DocIdPersistId" ma:readOnly="true">
      <xsd:simpleType>
        <xsd:restriction base="dms:Boolean"/>
      </xsd:simpleType>
    </xsd:element>
    <xsd:element name="TaxCatchAll" ma:index="60" nillable="true" ma:displayName="Taxonomy Catch All Column" ma:hidden="true" ma:list="{7a443858-fa6e-4cf2-b840-4d0a346eeaf3}" ma:internalName="TaxCatchAll" ma:showField="CatchAllData"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TaxCatchAllLabel" ma:index="61" nillable="true" ma:displayName="Taxonomy Catch All Column1" ma:hidden="true" ma:list="{7a443858-fa6e-4cf2-b840-4d0a346eeaf3}" ma:internalName="TaxCatchAllLabel" ma:readOnly="true" ma:showField="CatchAllDataLabel"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_dlc_DocId" ma:index="62" nillable="true" ma:displayName="Document ID Value" ma:description="The value of the document ID assigned to this item." ma:internalName="_dlc_DocId" ma:readOnly="true">
      <xsd:simpleType>
        <xsd:restriction base="dms:Text"/>
      </xsd:simpleType>
    </xsd:element>
    <xsd:element name="SharedWithUsers" ma:index="6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6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9"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72083e-e40c-4314-b43a-827352a1ed2c" elementFormDefault="qualified">
    <xsd:import namespace="http://schemas.microsoft.com/office/2006/documentManagement/types"/>
    <xsd:import namespace="http://schemas.microsoft.com/office/infopath/2007/PartnerControls"/>
    <xsd:element name="LegacyDateFileReceived" ma:index="36" nillable="true" ma:displayName="Legacy Date File Received" ma:format="DateOnly" ma:internalName="LegacyDateFileReceived">
      <xsd:simpleType>
        <xsd:restriction base="dms:DateTime"/>
      </xsd:simpleType>
    </xsd:element>
    <xsd:element name="LegacyDateFileRequested" ma:index="37" nillable="true" ma:displayName="Legacy Date File Requested" ma:format="DateOnly" ma:internalName="LegacyDateFileRequested">
      <xsd:simpleType>
        <xsd:restriction base="dms:DateTime"/>
      </xsd:simpleType>
    </xsd:element>
    <xsd:element name="LegacyDateFileReturned" ma:index="38" nillable="true" ma:displayName="Legacy Date File Returned" ma:format="DateOnly" ma:internalName="LegacyDateFileReturned">
      <xsd:simpleType>
        <xsd:restriction base="dms:DateTime"/>
      </xsd:simpleType>
    </xsd:element>
    <xsd:element name="LegacyMinister" ma:index="39" nillable="true" ma:displayName="Legacy Minister" ma:internalName="LegacyMinister">
      <xsd:simpleType>
        <xsd:restriction base="dms:Text">
          <xsd:maxLength value="255"/>
        </xsd:restriction>
      </xsd:simpleType>
    </xsd:element>
    <xsd:element name="LegacyMP" ma:index="40" nillable="true" ma:displayName="Legacy MP" ma:internalName="LegacyMP">
      <xsd:simpleType>
        <xsd:restriction base="dms:Text">
          <xsd:maxLength value="255"/>
        </xsd:restriction>
      </xsd:simpleType>
    </xsd:element>
    <xsd:element name="LegacyFolderNotes" ma:index="41" nillable="true" ma:displayName="Legacy Folder Notes" ma:internalName="LegacyFolderNotes">
      <xsd:simpleType>
        <xsd:restriction base="dms:Note">
          <xsd:maxLength value="255"/>
        </xsd:restriction>
      </xsd:simpleType>
    </xsd:element>
    <xsd:element name="LegacyPhysicalItemLocation" ma:index="42" nillable="true" ma:displayName="Legacy Physical Item Location" ma:format="Dropdown" ma:internalName="LegacyPhysicalItemLocation">
      <xsd:simpleType>
        <xsd:restriction base="dms:Choice">
          <xsd:enumeration value="Off-Site"/>
          <xsd:enumeration value="TNA"/>
          <xsd:enumeration value="DECC"/>
        </xsd:restriction>
      </xsd:simpleType>
    </xsd:element>
    <xsd:element name="LegacyRequestType" ma:index="43" nillable="true" ma:displayName="Legacy Request Type" ma:format="Dropdown" ma:internalName="LegacyRequestType">
      <xsd:simpleType>
        <xsd:restriction base="dms:Choice">
          <xsd:enumeration value="FOI"/>
          <xsd:enumeration value="EIR"/>
          <xsd:enumeration value="PQ"/>
          <xsd:enumeration value="MC"/>
        </xsd:restriction>
      </xsd:simpleType>
    </xsd:element>
    <xsd:element name="LegacyDescriptor" ma:index="44" nillable="true" ma:displayName="Legacy Descriptor" ma:internalName="LegacyDescriptor">
      <xsd:simpleType>
        <xsd:restriction base="dms:Note">
          <xsd:maxLength value="255"/>
        </xsd:restriction>
      </xsd:simpleType>
    </xsd:element>
    <xsd:element name="LegacyFolderDocumentID" ma:index="45" nillable="true" ma:displayName="Legacy Folder Document ID" ma:internalName="LegacyFolderDocumentID">
      <xsd:simpleType>
        <xsd:restriction base="dms:Text">
          <xsd:maxLength value="255"/>
        </xsd:restriction>
      </xsd:simpleType>
    </xsd:element>
    <xsd:element name="LegacyDocumentID" ma:index="46" nillable="true" ma:displayName="Legacy Document ID" ma:internalName="LegacyDocumentID">
      <xsd:simpleType>
        <xsd:restriction base="dms:Text">
          <xsd:maxLength value="255"/>
        </xsd:restriction>
      </xsd:simpleType>
    </xsd:element>
    <xsd:element name="LegacyPhysicalFormat" ma:index="52" nillable="true" ma:displayName="Legacy Physical Format" ma:default="0" ma:internalName="LegacyPhysicalForma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63a4c1-1bb4-49f2-a011-9c776a7eed2a" elementFormDefault="qualified">
    <xsd:import namespace="http://schemas.microsoft.com/office/2006/documentManagement/types"/>
    <xsd:import namespace="http://schemas.microsoft.com/office/infopath/2007/PartnerControls"/>
    <xsd:element name="m975189f4ba442ecbf67d4147307b177" ma:index="59" nillable="true" ma:taxonomy="true" ma:internalName="m975189f4ba442ecbf67d4147307b177" ma:taxonomyFieldName="Business_x0020_Unit" ma:displayName="Business Unit" ma:default=""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5e65c6d-2375-4be3-9429-70a974dea18a" elementFormDefault="qualified">
    <xsd:import namespace="http://schemas.microsoft.com/office/2006/documentManagement/types"/>
    <xsd:import namespace="http://schemas.microsoft.com/office/infopath/2007/PartnerControls"/>
    <xsd:element name="MediaServiceMetadata" ma:index="65" nillable="true" ma:displayName="MediaServiceMetadata" ma:hidden="true" ma:internalName="MediaServiceMetadata" ma:readOnly="true">
      <xsd:simpleType>
        <xsd:restriction base="dms:Note"/>
      </xsd:simpleType>
    </xsd:element>
    <xsd:element name="MediaServiceFastMetadata" ma:index="66" nillable="true" ma:displayName="MediaServiceFastMetadata" ma:hidden="true" ma:internalName="MediaServiceFastMetadata" ma:readOnly="true">
      <xsd:simpleType>
        <xsd:restriction base="dms:Note"/>
      </xsd:simpleType>
    </xsd:element>
    <xsd:element name="CIRRUSPreviousRetentionPolicy" ma:index="69" nillable="true" ma:displayName="Previous Retention Policy" ma:internalName="CIRRUSPreviousRetentionPolicy">
      <xsd:simpleType>
        <xsd:restriction base="dms:Note">
          <xsd:maxLength value="255"/>
        </xsd:restriction>
      </xsd:simpleType>
    </xsd:element>
    <xsd:element name="LegacyCaseReferenceNumber" ma:index="70" nillable="true" ma:displayName="Legacy Case Reference Number" ma:internalName="LegacyCaseReferenceNumber">
      <xsd:simpleType>
        <xsd:restriction base="dms:Note">
          <xsd:maxLength value="255"/>
        </xsd:restriction>
      </xsd:simpleType>
    </xsd:element>
    <xsd:element name="MediaServiceEventHashCode" ma:index="71" nillable="true" ma:displayName="MediaServiceEventHashCode" ma:hidden="true" ma:internalName="MediaServiceEventHashCode" ma:readOnly="true">
      <xsd:simpleType>
        <xsd:restriction base="dms:Text"/>
      </xsd:simpleType>
    </xsd:element>
    <xsd:element name="MediaServiceGenerationTime" ma:index="72" nillable="true" ma:displayName="MediaServiceGenerationTime" ma:hidden="true" ma:internalName="MediaServiceGenerationTime" ma:readOnly="true">
      <xsd:simpleType>
        <xsd:restriction base="dms:Text"/>
      </xsd:simpleType>
    </xsd:element>
    <xsd:element name="MediaServiceAutoKeyPoints" ma:index="73" nillable="true" ma:displayName="MediaServiceAutoKeyPoints" ma:hidden="true" ma:internalName="MediaServiceAutoKeyPoints" ma:readOnly="true">
      <xsd:simpleType>
        <xsd:restriction base="dms:Note"/>
      </xsd:simpleType>
    </xsd:element>
    <xsd:element name="MediaServiceKeyPoints" ma:index="7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haredWithUsers xmlns="0063f72e-ace3-48fb-9c1f-5b513408b31f">
      <UserInfo>
        <DisplayName>Tandy, Rosalyn (Heat &amp; Business Energy)</DisplayName>
        <AccountId>13285</AccountId>
        <AccountType/>
      </UserInfo>
      <UserInfo>
        <DisplayName>Vallance, Rebecca (BEIS)</DisplayName>
        <AccountId>4880</AccountId>
        <AccountType/>
      </UserInfo>
    </SharedWithUsers>
    <Government_x0020_Body xmlns="b413c3fd-5a3b-4239-b985-69032e371c04">BEIS</Government_x0020_Body>
    <Date_x0020_Opened xmlns="b413c3fd-5a3b-4239-b985-69032e371c04">2020-01-08T13:32:51+00:00</Date_x0020_Opened>
    <LegacyRecordCategoryIdentifier xmlns="b67a7830-db79-4a49-bf27-2aff92a2201a" xsi:nil="true"/>
    <LegacyDateFileRequested xmlns="a172083e-e40c-4314-b43a-827352a1ed2c" xsi:nil="true"/>
    <LegacyFolderType xmlns="b67a7830-db79-4a49-bf27-2aff92a2201a" xsi:nil="true"/>
    <LegacyRecordFolderIdentifier xmlns="b67a7830-db79-4a49-bf27-2aff92a2201a" xsi:nil="true"/>
    <LegacyFolder xmlns="b67a7830-db79-4a49-bf27-2aff92a2201a" xsi:nil="true"/>
    <LegacyMP xmlns="a172083e-e40c-4314-b43a-827352a1ed2c" xsi:nil="true"/>
    <LegacyDocumentID xmlns="a172083e-e40c-4314-b43a-827352a1ed2c" xsi:nil="true"/>
    <LegacyFolderDocumentID xmlns="a172083e-e40c-4314-b43a-827352a1ed2c" xsi:nil="true"/>
    <ExternallyShared xmlns="b67a7830-db79-4a49-bf27-2aff92a2201a" xsi:nil="true"/>
    <Descriptor xmlns="0063f72e-ace3-48fb-9c1f-5b513408b31f" xsi:nil="true"/>
    <LegacyDateFileReceived xmlns="a172083e-e40c-4314-b43a-827352a1ed2c" xsi:nil="true"/>
    <LegacyFolderLink xmlns="b67a7830-db79-4a49-bf27-2aff92a2201a" xsi:nil="true"/>
    <LegacyCaseReferenceNumber xmlns="95e65c6d-2375-4be3-9429-70a974dea18a" xsi:nil="true"/>
    <Document_x0020_Notes xmlns="b413c3fd-5a3b-4239-b985-69032e371c04" xsi:nil="true"/>
    <LegacyAdditionalAuthors xmlns="b67a7830-db79-4a49-bf27-2aff92a2201a" xsi:nil="true"/>
    <LegacyDocumentLink xmlns="b67a7830-db79-4a49-bf27-2aff92a2201a" xsi:nil="true"/>
    <CIRRUSPreviousLocation xmlns="b413c3fd-5a3b-4239-b985-69032e371c04" xsi:nil="true"/>
    <LegacyPhysicalItemLocation xmlns="a172083e-e40c-4314-b43a-827352a1ed2c" xsi:nil="true"/>
    <LegacyRequestType xmlns="a172083e-e40c-4314-b43a-827352a1ed2c" xsi:nil="true"/>
    <LegacyDescriptor xmlns="a172083e-e40c-4314-b43a-827352a1ed2c" xsi:nil="true"/>
    <LegacyLastModifiedDate xmlns="b67a7830-db79-4a49-bf27-2aff92a2201a" xsi:nil="true"/>
    <LegacyDateClosed xmlns="b67a7830-db79-4a49-bf27-2aff92a2201a" xsi:nil="true"/>
    <LegacyHomeLocation xmlns="b67a7830-db79-4a49-bf27-2aff92a2201a" xsi:nil="true"/>
    <LegacyExpiryReviewDate xmlns="b67a7830-db79-4a49-bf27-2aff92a2201a" xsi:nil="true"/>
    <LegacyPhysicalFormat xmlns="a172083e-e40c-4314-b43a-827352a1ed2c">false</LegacyPhysicalFormat>
    <LegacyDocumentType xmlns="b67a7830-db79-4a49-bf27-2aff92a2201a" xsi:nil="true"/>
    <LegacyReferencesFromOtherItems xmlns="b67a7830-db79-4a49-bf27-2aff92a2201a" xsi:nil="true"/>
    <LegacyLastActionDate xmlns="b67a7830-db79-4a49-bf27-2aff92a2201a" xsi:nil="true"/>
    <m975189f4ba442ecbf67d4147307b177 xmlns="c963a4c1-1bb4-49f2-a011-9c776a7eed2a">
      <Terms xmlns="http://schemas.microsoft.com/office/infopath/2007/PartnerControls">
        <TermInfo xmlns="http://schemas.microsoft.com/office/infopath/2007/PartnerControls">
          <TermName xmlns="http://schemas.microsoft.com/office/infopath/2007/PartnerControls">Funding Mechanisms</TermName>
          <TermId xmlns="http://schemas.microsoft.com/office/infopath/2007/PartnerControls">9d392341-d301-41bf-b09a-779c709fd87a</TermId>
        </TermInfo>
      </Terms>
    </m975189f4ba442ecbf67d4147307b177>
    <Security_x0020_Classification xmlns="0063f72e-ace3-48fb-9c1f-5b513408b31f">OFFICIAL</Security_x0020_Classification>
    <CIRRUSPreviousID xmlns="b413c3fd-5a3b-4239-b985-69032e371c04" xsi:nil="true"/>
    <LegacyModifier xmlns="b67a7830-db79-4a49-bf27-2aff92a2201a">
      <UserInfo>
        <DisplayName/>
        <AccountId xsi:nil="true"/>
        <AccountType/>
      </UserInfo>
    </LegacyModifier>
    <LegacyStatusonTransfer xmlns="b67a7830-db79-4a49-bf27-2aff92a2201a" xsi:nil="true"/>
    <LegacyDispositionAsOfDate xmlns="b67a7830-db79-4a49-bf27-2aff92a2201a" xsi:nil="true"/>
    <LegacyMinister xmlns="a172083e-e40c-4314-b43a-827352a1ed2c" xsi:nil="true"/>
    <LegacyFileplanTarget xmlns="b67a7830-db79-4a49-bf27-2aff92a2201a" xsi:nil="true"/>
    <LegacyContentType xmlns="b67a7830-db79-4a49-bf27-2aff92a2201a" xsi:nil="true"/>
    <LegacyCustodian xmlns="b67a7830-db79-4a49-bf27-2aff92a2201a" xsi:nil="true"/>
    <National_x0020_Caveat xmlns="0063f72e-ace3-48fb-9c1f-5b513408b31f" xsi:nil="true"/>
    <LegacyProtectiveMarking xmlns="b67a7830-db79-4a49-bf27-2aff92a2201a" xsi:nil="true"/>
    <LegacyDateFileReturned xmlns="a172083e-e40c-4314-b43a-827352a1ed2c" xsi:nil="true"/>
    <LegacyReferencesToOtherItems xmlns="b67a7830-db79-4a49-bf27-2aff92a2201a" xsi:nil="true"/>
    <Retention_x0020_Label xmlns="a8f60570-4bd3-4f2b-950b-a996de8ab151">Corp PPP Review</Retention_x0020_Label>
    <LegacyCopyright xmlns="b67a7830-db79-4a49-bf27-2aff92a2201a" xsi:nil="true"/>
    <Handling_x0020_Instructions xmlns="b413c3fd-5a3b-4239-b985-69032e371c04" xsi:nil="true"/>
    <Date_x0020_Closed xmlns="b413c3fd-5a3b-4239-b985-69032e371c04" xsi:nil="true"/>
    <LegacyTags xmlns="b67a7830-db79-4a49-bf27-2aff92a2201a" xsi:nil="true"/>
    <LegacyFolderNotes xmlns="a172083e-e40c-4314-b43a-827352a1ed2c" xsi:nil="true"/>
    <TaxCatchAll xmlns="0063f72e-ace3-48fb-9c1f-5b513408b31f">
      <Value>466</Value>
    </TaxCatchAll>
    <CIRRUSPreviousRetentionPolicy xmlns="95e65c6d-2375-4be3-9429-70a974dea18a" xsi:nil="true"/>
    <LegacyNumericClass xmlns="b67a7830-db79-4a49-bf27-2aff92a2201a" xsi:nil="true"/>
    <LegacyCurrentLocation xmlns="b67a7830-db79-4a49-bf27-2aff92a2201a" xsi:nil="true"/>
    <_dlc_DocId xmlns="0063f72e-ace3-48fb-9c1f-5b513408b31f">2QFN7KK647Q6-1670987850-11430</_dlc_DocId>
    <_dlc_DocIdUrl xmlns="0063f72e-ace3-48fb-9c1f-5b513408b31f">
      <Url>https://beisgov.sharepoint.com/sites/beis/309/_layouts/15/DocIdRedir.aspx?ID=2QFN7KK647Q6-1670987850-11430</Url>
      <Description>2QFN7KK647Q6-1670987850-11430</Description>
    </_dlc_DocIdUrl>
  </documentManagement>
</p:properties>
</file>

<file path=customXml/itemProps1.xml><?xml version="1.0" encoding="utf-8"?>
<ds:datastoreItem xmlns:ds="http://schemas.openxmlformats.org/officeDocument/2006/customXml" ds:itemID="{C41A7032-83DA-4B40-845E-7410906B73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7a7830-db79-4a49-bf27-2aff92a2201a"/>
    <ds:schemaRef ds:uri="b413c3fd-5a3b-4239-b985-69032e371c04"/>
    <ds:schemaRef ds:uri="0063f72e-ace3-48fb-9c1f-5b513408b31f"/>
    <ds:schemaRef ds:uri="a8f60570-4bd3-4f2b-950b-a996de8ab151"/>
    <ds:schemaRef ds:uri="a172083e-e40c-4314-b43a-827352a1ed2c"/>
    <ds:schemaRef ds:uri="c963a4c1-1bb4-49f2-a011-9c776a7eed2a"/>
    <ds:schemaRef ds:uri="95e65c6d-2375-4be3-9429-70a974dea1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7E10F42-9B7E-45B4-A787-6653CBB85AD5}">
  <ds:schemaRefs>
    <ds:schemaRef ds:uri="http://schemas.microsoft.com/sharepoint/events"/>
  </ds:schemaRefs>
</ds:datastoreItem>
</file>

<file path=customXml/itemProps3.xml><?xml version="1.0" encoding="utf-8"?>
<ds:datastoreItem xmlns:ds="http://schemas.openxmlformats.org/officeDocument/2006/customXml" ds:itemID="{E3216510-74D7-4C9A-8527-3BEADF9F7E9C}">
  <ds:schemaRefs>
    <ds:schemaRef ds:uri="http://schemas.microsoft.com/sharepoint/v3/contenttype/forms"/>
  </ds:schemaRefs>
</ds:datastoreItem>
</file>

<file path=customXml/itemProps4.xml><?xml version="1.0" encoding="utf-8"?>
<ds:datastoreItem xmlns:ds="http://schemas.openxmlformats.org/officeDocument/2006/customXml" ds:itemID="{E39A5F01-B961-42FB-8564-5EAE3F046B70}">
  <ds:schemaRefs>
    <ds:schemaRef ds:uri="http://www.w3.org/XML/1998/namespace"/>
    <ds:schemaRef ds:uri="95e65c6d-2375-4be3-9429-70a974dea18a"/>
    <ds:schemaRef ds:uri="c963a4c1-1bb4-49f2-a011-9c776a7eed2a"/>
    <ds:schemaRef ds:uri="http://purl.org/dc/terms/"/>
    <ds:schemaRef ds:uri="0063f72e-ace3-48fb-9c1f-5b513408b31f"/>
    <ds:schemaRef ds:uri="http://schemas.microsoft.com/office/infopath/2007/PartnerControls"/>
    <ds:schemaRef ds:uri="http://schemas.microsoft.com/office/2006/documentManagement/types"/>
    <ds:schemaRef ds:uri="b413c3fd-5a3b-4239-b985-69032e371c04"/>
    <ds:schemaRef ds:uri="http://schemas.openxmlformats.org/package/2006/metadata/core-properties"/>
    <ds:schemaRef ds:uri="b67a7830-db79-4a49-bf27-2aff92a2201a"/>
    <ds:schemaRef ds:uri="http://purl.org/dc/elements/1.1/"/>
    <ds:schemaRef ds:uri="a172083e-e40c-4314-b43a-827352a1ed2c"/>
    <ds:schemaRef ds:uri="a8f60570-4bd3-4f2b-950b-a996de8ab151"/>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E1 - Top 10 Manufacturers</vt:lpstr>
      <vt:lpstr>G1 - Background Sheet</vt:lpstr>
      <vt:lpstr>Dashboard</vt:lpstr>
      <vt:lpstr>Method and Indicators</vt:lpstr>
      <vt:lpstr>Dashboard!Print_Area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Pang</dc:creator>
  <cp:keywords/>
  <dc:description/>
  <cp:lastModifiedBy>Gentry, Michael (BEIS)</cp:lastModifiedBy>
  <cp:revision/>
  <dcterms:created xsi:type="dcterms:W3CDTF">2017-04-04T11:11:35Z</dcterms:created>
  <dcterms:modified xsi:type="dcterms:W3CDTF">2020-01-22T16:47:50Z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0x0101009BA3D5DDE11E60459E09B038569F4662</vt:lpwstr>
  </property>
  <property fmtid="{D5CDD505-2E9C-101B-9397-08002B2CF9AE}" pid="3" name="Job Number">
    <vt:lpwstr/>
  </property>
  <property fmtid="{D5CDD505-2E9C-101B-9397-08002B2CF9AE}" pid="4" name="TaxCatchAll">
    <vt:lpwstr>2;#English|d2e41eeb-58cb-4edb-8895-6952b3b73d08</vt:lpwstr>
  </property>
  <property fmtid="{D5CDD505-2E9C-101B-9397-08002B2CF9AE}" pid="5" name="Language1">
    <vt:lpwstr>2;#English|d2e41eeb-58cb-4edb-8895-6952b3b73d08</vt:lpwstr>
  </property>
  <property fmtid="{D5CDD505-2E9C-101B-9397-08002B2CF9AE}" pid="6" name="h00f42b1727c4fb5a7d8cd081875f974">
    <vt:lpwstr>English|d2e41eeb-58cb-4edb-8895-6952b3b73d08</vt:lpwstr>
  </property>
  <property fmtid="{D5CDD505-2E9C-101B-9397-08002B2CF9AE}" pid="7" name="Business Unit">
    <vt:lpwstr>466;#Funding Mechanisms|9d392341-d301-41bf-b09a-779c709fd87a</vt:lpwstr>
  </property>
  <property fmtid="{D5CDD505-2E9C-101B-9397-08002B2CF9AE}" pid="8" name="_dlc_DocIdItemGuid">
    <vt:lpwstr>08766e56-4ba0-4a87-a8a3-4ea36ead919e</vt:lpwstr>
  </property>
  <property fmtid="{D5CDD505-2E9C-101B-9397-08002B2CF9AE}" pid="9" name="AuthorIds_UIVersion_8">
    <vt:lpwstr>4494</vt:lpwstr>
  </property>
  <property fmtid="{D5CDD505-2E9C-101B-9397-08002B2CF9AE}" pid="10" name="AuthorIds_UIVersion_9">
    <vt:lpwstr>4494</vt:lpwstr>
  </property>
  <property fmtid="{D5CDD505-2E9C-101B-9397-08002B2CF9AE}" pid="11" name="AuthorIds_UIVersion_2">
    <vt:lpwstr>13924</vt:lpwstr>
  </property>
  <property fmtid="{D5CDD505-2E9C-101B-9397-08002B2CF9AE}" pid="12" name="AuthorIds_UIVersion_6">
    <vt:lpwstr>13924</vt:lpwstr>
  </property>
  <property fmtid="{D5CDD505-2E9C-101B-9397-08002B2CF9AE}" pid="13" name="AuthorIds_UIVersion_3">
    <vt:lpwstr>13924</vt:lpwstr>
  </property>
  <property fmtid="{D5CDD505-2E9C-101B-9397-08002B2CF9AE}" pid="14" name="AuthorIds_UIVersion_5">
    <vt:lpwstr>4494</vt:lpwstr>
  </property>
  <property fmtid="{D5CDD505-2E9C-101B-9397-08002B2CF9AE}" pid="15" name="AuthorIds_UIVersion_7">
    <vt:lpwstr>13924</vt:lpwstr>
  </property>
  <property fmtid="{D5CDD505-2E9C-101B-9397-08002B2CF9AE}" pid="16" name="AuthorIds_UIVersion_18">
    <vt:lpwstr>13285</vt:lpwstr>
  </property>
  <property fmtid="{D5CDD505-2E9C-101B-9397-08002B2CF9AE}" pid="17" name="MSIP_Label_ba62f585-b40f-4ab9-bafe-39150f03d124_Enabled">
    <vt:lpwstr>true</vt:lpwstr>
  </property>
  <property fmtid="{D5CDD505-2E9C-101B-9397-08002B2CF9AE}" pid="18" name="MSIP_Label_ba62f585-b40f-4ab9-bafe-39150f03d124_SetDate">
    <vt:lpwstr>2019-09-17T15:20:39Z</vt:lpwstr>
  </property>
  <property fmtid="{D5CDD505-2E9C-101B-9397-08002B2CF9AE}" pid="19" name="MSIP_Label_ba62f585-b40f-4ab9-bafe-39150f03d124_Method">
    <vt:lpwstr>Standard</vt:lpwstr>
  </property>
  <property fmtid="{D5CDD505-2E9C-101B-9397-08002B2CF9AE}" pid="20" name="MSIP_Label_ba62f585-b40f-4ab9-bafe-39150f03d124_Name">
    <vt:lpwstr>OFFICIAL</vt:lpwstr>
  </property>
  <property fmtid="{D5CDD505-2E9C-101B-9397-08002B2CF9AE}" pid="21" name="MSIP_Label_ba62f585-b40f-4ab9-bafe-39150f03d124_SiteId">
    <vt:lpwstr>cbac7005-02c1-43eb-b497-e6492d1b2dd8</vt:lpwstr>
  </property>
  <property fmtid="{D5CDD505-2E9C-101B-9397-08002B2CF9AE}" pid="22" name="MSIP_Label_ba62f585-b40f-4ab9-bafe-39150f03d124_ActionId">
    <vt:lpwstr>e02ee492-e368-4838-936b-0000d455fa62</vt:lpwstr>
  </property>
  <property fmtid="{D5CDD505-2E9C-101B-9397-08002B2CF9AE}" pid="23" name="MSIP_Label_ba62f585-b40f-4ab9-bafe-39150f03d124_ContentBits">
    <vt:lpwstr>0</vt:lpwstr>
  </property>
</Properties>
</file>