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ca.local\wa\FC\Prog Man\43 - Programme Management\7 - Performance Management\Official Statistics\2019-20\Apr-Sep\Final Release\"/>
    </mc:Choice>
  </mc:AlternateContent>
  <xr:revisionPtr revIDLastSave="0" documentId="13_ncr:1_{3089743B-D854-4BE0-987C-E264CA5656C7}" xr6:coauthVersionLast="41" xr6:coauthVersionMax="41" xr10:uidLastSave="{00000000-0000-0000-0000-000000000000}"/>
  <bookViews>
    <workbookView xWindow="-110" yWindow="-110" windowWidth="22780" windowHeight="14660" tabRatio="879" xr2:uid="{00000000-000D-0000-FFFF-FFFF00000000}"/>
  </bookViews>
  <sheets>
    <sheet name="Cover" sheetId="48" r:id="rId1"/>
    <sheet name="Notes" sheetId="39" r:id="rId2"/>
    <sheet name="Table 1" sheetId="5" r:id="rId3"/>
    <sheet name="Table 2" sheetId="47" r:id="rId4"/>
  </sheets>
  <definedNames>
    <definedName name="_xlnm.Print_Titles" localSheetId="2">'Table 1'!$6:$8</definedName>
    <definedName name="_xlnm.Print_Titles" localSheetId="3">'Table 2'!$8:$9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7" i="47" l="1"/>
  <c r="K157" i="47" s="1"/>
  <c r="I56" i="47"/>
  <c r="K56" i="47" s="1"/>
  <c r="I174" i="47"/>
  <c r="K174" i="47" s="1"/>
  <c r="I97" i="47"/>
  <c r="K97" i="47" s="1"/>
  <c r="Q157" i="47"/>
  <c r="S157" i="47" s="1"/>
  <c r="Q56" i="47"/>
  <c r="S56" i="47" s="1"/>
  <c r="Q174" i="47"/>
  <c r="S174" i="47" s="1"/>
  <c r="Q97" i="47"/>
  <c r="S97" i="47" s="1"/>
  <c r="R275" i="47"/>
  <c r="P275" i="47"/>
  <c r="O275" i="47"/>
  <c r="N275" i="47"/>
  <c r="M275" i="47"/>
  <c r="J275" i="47"/>
  <c r="H275" i="47"/>
  <c r="G275" i="47"/>
  <c r="F275" i="47"/>
  <c r="E275" i="47"/>
  <c r="D275" i="47"/>
  <c r="P18" i="5"/>
  <c r="R18" i="5" s="1"/>
  <c r="H18" i="5"/>
  <c r="J18" i="5" s="1"/>
  <c r="Q278" i="47" l="1"/>
  <c r="S278" i="47" s="1"/>
  <c r="I278" i="47"/>
  <c r="K278" i="47" s="1"/>
  <c r="H292" i="47"/>
  <c r="I291" i="47"/>
  <c r="I290" i="47"/>
  <c r="I289" i="47"/>
  <c r="I288" i="47"/>
  <c r="I287" i="47"/>
  <c r="I286" i="47"/>
  <c r="H282" i="47"/>
  <c r="I274" i="47"/>
  <c r="I273" i="47"/>
  <c r="I272" i="47"/>
  <c r="I271" i="47"/>
  <c r="I270" i="47"/>
  <c r="I269" i="47"/>
  <c r="I268" i="47"/>
  <c r="I267" i="47"/>
  <c r="I266" i="47"/>
  <c r="I265" i="47"/>
  <c r="I264" i="47"/>
  <c r="I263" i="47"/>
  <c r="I262" i="47"/>
  <c r="I261" i="47"/>
  <c r="I260" i="47"/>
  <c r="I259" i="47"/>
  <c r="I258" i="47"/>
  <c r="I257" i="47"/>
  <c r="I256" i="47"/>
  <c r="I255" i="47"/>
  <c r="I254" i="47"/>
  <c r="I253" i="47"/>
  <c r="I252" i="47"/>
  <c r="I251" i="47"/>
  <c r="I250" i="47"/>
  <c r="I249" i="47"/>
  <c r="I248" i="47"/>
  <c r="I247" i="47"/>
  <c r="I246" i="47"/>
  <c r="I245" i="47"/>
  <c r="I244" i="47"/>
  <c r="I243" i="47"/>
  <c r="I242" i="47"/>
  <c r="I241" i="47"/>
  <c r="I240" i="47"/>
  <c r="I239" i="47"/>
  <c r="I238" i="47"/>
  <c r="I237" i="47"/>
  <c r="I236" i="47"/>
  <c r="I235" i="47"/>
  <c r="I234" i="47"/>
  <c r="I233" i="47"/>
  <c r="I232" i="47"/>
  <c r="I231" i="47"/>
  <c r="I230" i="47"/>
  <c r="I229" i="47"/>
  <c r="I228" i="47"/>
  <c r="I227" i="47"/>
  <c r="I226" i="47"/>
  <c r="I225" i="47"/>
  <c r="I224" i="47"/>
  <c r="I223" i="47"/>
  <c r="I222" i="47"/>
  <c r="I221" i="47"/>
  <c r="I220" i="47"/>
  <c r="I219" i="47"/>
  <c r="I218" i="47"/>
  <c r="I217" i="47"/>
  <c r="I216" i="47"/>
  <c r="I215" i="47"/>
  <c r="I214" i="47"/>
  <c r="I213" i="47"/>
  <c r="I212" i="47"/>
  <c r="I211" i="47"/>
  <c r="I210" i="47"/>
  <c r="I209" i="47"/>
  <c r="I208" i="47"/>
  <c r="I207" i="47"/>
  <c r="I206" i="47"/>
  <c r="I205" i="47"/>
  <c r="I204" i="47"/>
  <c r="I203" i="47"/>
  <c r="I202" i="47"/>
  <c r="I201" i="47"/>
  <c r="I200" i="47"/>
  <c r="I199" i="47"/>
  <c r="I198" i="47"/>
  <c r="I197" i="47"/>
  <c r="I196" i="47"/>
  <c r="I195" i="47"/>
  <c r="I194" i="47"/>
  <c r="I193" i="47"/>
  <c r="I192" i="47"/>
  <c r="I191" i="47"/>
  <c r="I190" i="47"/>
  <c r="I189" i="47"/>
  <c r="I188" i="47"/>
  <c r="I187" i="47"/>
  <c r="I186" i="47"/>
  <c r="I185" i="47"/>
  <c r="I184" i="47"/>
  <c r="I183" i="47"/>
  <c r="I182" i="47"/>
  <c r="I181" i="47"/>
  <c r="I180" i="47"/>
  <c r="I179" i="47"/>
  <c r="I178" i="47"/>
  <c r="I177" i="47"/>
  <c r="I176" i="47"/>
  <c r="I175" i="47"/>
  <c r="I173" i="47"/>
  <c r="I172" i="47"/>
  <c r="I171" i="47"/>
  <c r="I170" i="47"/>
  <c r="I169" i="47"/>
  <c r="I168" i="47"/>
  <c r="I167" i="47"/>
  <c r="I166" i="47"/>
  <c r="I165" i="47"/>
  <c r="I164" i="47"/>
  <c r="I163" i="47"/>
  <c r="I162" i="47"/>
  <c r="I161" i="47"/>
  <c r="I160" i="47"/>
  <c r="I159" i="47"/>
  <c r="I158" i="47"/>
  <c r="I156" i="47"/>
  <c r="I155" i="47"/>
  <c r="I154" i="47"/>
  <c r="I153" i="47"/>
  <c r="I152" i="47"/>
  <c r="I151" i="47"/>
  <c r="I150" i="47"/>
  <c r="I149" i="47"/>
  <c r="I148" i="47"/>
  <c r="I147" i="47"/>
  <c r="I146" i="47"/>
  <c r="I145" i="47"/>
  <c r="I144" i="47"/>
  <c r="I143" i="47"/>
  <c r="I142" i="47"/>
  <c r="I141" i="47"/>
  <c r="I140" i="47"/>
  <c r="I281" i="47"/>
  <c r="I139" i="47"/>
  <c r="I138" i="47"/>
  <c r="I137" i="47"/>
  <c r="I136" i="47"/>
  <c r="I135" i="47"/>
  <c r="I134" i="47"/>
  <c r="I133" i="47"/>
  <c r="I132" i="47"/>
  <c r="I131" i="47"/>
  <c r="I130" i="47"/>
  <c r="I129" i="47"/>
  <c r="I128" i="47"/>
  <c r="I127" i="47"/>
  <c r="I126" i="47"/>
  <c r="I125" i="47"/>
  <c r="I124" i="47"/>
  <c r="I123" i="47"/>
  <c r="I122" i="47"/>
  <c r="I121" i="47"/>
  <c r="I120" i="47"/>
  <c r="I119" i="47"/>
  <c r="I118" i="47"/>
  <c r="I117" i="47"/>
  <c r="I116" i="47"/>
  <c r="I115" i="47"/>
  <c r="I114" i="47"/>
  <c r="I113" i="47"/>
  <c r="I112" i="47"/>
  <c r="I111" i="47"/>
  <c r="I110" i="47"/>
  <c r="I109" i="47"/>
  <c r="I108" i="47"/>
  <c r="I107" i="47"/>
  <c r="I106" i="47"/>
  <c r="I105" i="47"/>
  <c r="I104" i="47"/>
  <c r="I103" i="47"/>
  <c r="I102" i="47"/>
  <c r="I101" i="47"/>
  <c r="I100" i="47"/>
  <c r="I99" i="47"/>
  <c r="I98" i="47"/>
  <c r="I96" i="47"/>
  <c r="I95" i="47"/>
  <c r="I94" i="47"/>
  <c r="I93" i="47"/>
  <c r="I92" i="47"/>
  <c r="I91" i="47"/>
  <c r="I90" i="47"/>
  <c r="I89" i="47"/>
  <c r="I88" i="47"/>
  <c r="I87" i="47"/>
  <c r="I86" i="47"/>
  <c r="I85" i="47"/>
  <c r="I84" i="47"/>
  <c r="I83" i="47"/>
  <c r="I82" i="47"/>
  <c r="I81" i="47"/>
  <c r="I80" i="47"/>
  <c r="I79" i="47"/>
  <c r="I78" i="47"/>
  <c r="I280" i="47"/>
  <c r="I77" i="47"/>
  <c r="I76" i="47"/>
  <c r="I75" i="47"/>
  <c r="I74" i="47"/>
  <c r="I73" i="47"/>
  <c r="I72" i="47"/>
  <c r="I71" i="47"/>
  <c r="I70" i="47"/>
  <c r="I69" i="47"/>
  <c r="I68" i="47"/>
  <c r="I67" i="47"/>
  <c r="I66" i="47"/>
  <c r="I65" i="47"/>
  <c r="I64" i="47"/>
  <c r="I63" i="47"/>
  <c r="I62" i="47"/>
  <c r="I61" i="47"/>
  <c r="I60" i="47"/>
  <c r="I59" i="47"/>
  <c r="I58" i="47"/>
  <c r="I57" i="47"/>
  <c r="I55" i="47"/>
  <c r="I54" i="47"/>
  <c r="I53" i="47"/>
  <c r="I52" i="47"/>
  <c r="I51" i="47"/>
  <c r="I50" i="47"/>
  <c r="I49" i="47"/>
  <c r="I48" i="47"/>
  <c r="I47" i="47"/>
  <c r="I46" i="47"/>
  <c r="I45" i="47"/>
  <c r="I44" i="47"/>
  <c r="I43" i="47"/>
  <c r="I42" i="47"/>
  <c r="I41" i="47"/>
  <c r="I40" i="47"/>
  <c r="I39" i="47"/>
  <c r="I279" i="47"/>
  <c r="I38" i="47"/>
  <c r="I37" i="47"/>
  <c r="I36" i="47"/>
  <c r="I35" i="47"/>
  <c r="I34" i="47"/>
  <c r="I33" i="47"/>
  <c r="I32" i="47"/>
  <c r="I31" i="47"/>
  <c r="I30" i="47"/>
  <c r="I29" i="47"/>
  <c r="I28" i="47"/>
  <c r="I27" i="47"/>
  <c r="I26" i="47"/>
  <c r="I25" i="47"/>
  <c r="I24" i="47"/>
  <c r="I23" i="47"/>
  <c r="I22" i="47"/>
  <c r="I21" i="47"/>
  <c r="I20" i="47"/>
  <c r="I19" i="47"/>
  <c r="I18" i="47"/>
  <c r="I17" i="47"/>
  <c r="I16" i="47"/>
  <c r="I15" i="47"/>
  <c r="I14" i="47"/>
  <c r="I13" i="47"/>
  <c r="I12" i="47"/>
  <c r="I11" i="47"/>
  <c r="I275" i="47" l="1"/>
  <c r="R292" i="47"/>
  <c r="P292" i="47"/>
  <c r="O292" i="47"/>
  <c r="N292" i="47"/>
  <c r="M292" i="47"/>
  <c r="J292" i="47"/>
  <c r="G292" i="47"/>
  <c r="F292" i="47"/>
  <c r="E292" i="47"/>
  <c r="D292" i="47"/>
  <c r="Q291" i="47"/>
  <c r="S291" i="47" s="1"/>
  <c r="K291" i="47"/>
  <c r="Q290" i="47"/>
  <c r="S290" i="47" s="1"/>
  <c r="K290" i="47"/>
  <c r="Q289" i="47"/>
  <c r="S289" i="47" s="1"/>
  <c r="K289" i="47"/>
  <c r="Q288" i="47"/>
  <c r="S288" i="47" s="1"/>
  <c r="K288" i="47"/>
  <c r="Q287" i="47"/>
  <c r="K287" i="47"/>
  <c r="I292" i="47"/>
  <c r="Q286" i="47"/>
  <c r="S286" i="47" s="1"/>
  <c r="K286" i="47"/>
  <c r="R282" i="47"/>
  <c r="P282" i="47"/>
  <c r="O282" i="47"/>
  <c r="N282" i="47"/>
  <c r="J282" i="47"/>
  <c r="I282" i="47"/>
  <c r="G282" i="47"/>
  <c r="F282" i="47"/>
  <c r="E282" i="47"/>
  <c r="Q274" i="47"/>
  <c r="S274" i="47" s="1"/>
  <c r="K274" i="47"/>
  <c r="Q273" i="47"/>
  <c r="S273" i="47" s="1"/>
  <c r="K273" i="47"/>
  <c r="Q272" i="47"/>
  <c r="S272" i="47" s="1"/>
  <c r="K272" i="47"/>
  <c r="Q271" i="47"/>
  <c r="S271" i="47" s="1"/>
  <c r="K271" i="47"/>
  <c r="Q270" i="47"/>
  <c r="S270" i="47" s="1"/>
  <c r="K270" i="47"/>
  <c r="Q269" i="47"/>
  <c r="S269" i="47" s="1"/>
  <c r="K269" i="47"/>
  <c r="Q268" i="47"/>
  <c r="S268" i="47" s="1"/>
  <c r="K268" i="47"/>
  <c r="Q267" i="47"/>
  <c r="S267" i="47" s="1"/>
  <c r="K267" i="47"/>
  <c r="Q266" i="47"/>
  <c r="S266" i="47" s="1"/>
  <c r="K266" i="47"/>
  <c r="Q265" i="47"/>
  <c r="S265" i="47" s="1"/>
  <c r="K265" i="47"/>
  <c r="Q264" i="47"/>
  <c r="S264" i="47" s="1"/>
  <c r="K264" i="47"/>
  <c r="Q263" i="47"/>
  <c r="S263" i="47" s="1"/>
  <c r="K263" i="47"/>
  <c r="Q262" i="47"/>
  <c r="S262" i="47" s="1"/>
  <c r="K262" i="47"/>
  <c r="Q261" i="47"/>
  <c r="S261" i="47" s="1"/>
  <c r="K261" i="47"/>
  <c r="Q260" i="47"/>
  <c r="S260" i="47" s="1"/>
  <c r="K260" i="47"/>
  <c r="Q259" i="47"/>
  <c r="S259" i="47" s="1"/>
  <c r="K259" i="47"/>
  <c r="Q258" i="47"/>
  <c r="S258" i="47" s="1"/>
  <c r="K258" i="47"/>
  <c r="Q257" i="47"/>
  <c r="S257" i="47" s="1"/>
  <c r="K257" i="47"/>
  <c r="Q256" i="47"/>
  <c r="S256" i="47" s="1"/>
  <c r="K256" i="47"/>
  <c r="Q255" i="47"/>
  <c r="S255" i="47" s="1"/>
  <c r="K255" i="47"/>
  <c r="Q254" i="47"/>
  <c r="S254" i="47" s="1"/>
  <c r="K254" i="47"/>
  <c r="Q253" i="47"/>
  <c r="S253" i="47" s="1"/>
  <c r="K253" i="47"/>
  <c r="Q252" i="47"/>
  <c r="S252" i="47" s="1"/>
  <c r="K252" i="47"/>
  <c r="Q251" i="47"/>
  <c r="S251" i="47" s="1"/>
  <c r="K251" i="47"/>
  <c r="Q250" i="47"/>
  <c r="S250" i="47" s="1"/>
  <c r="K250" i="47"/>
  <c r="Q249" i="47"/>
  <c r="S249" i="47" s="1"/>
  <c r="K249" i="47"/>
  <c r="Q248" i="47"/>
  <c r="S248" i="47" s="1"/>
  <c r="K248" i="47"/>
  <c r="Q247" i="47"/>
  <c r="S247" i="47" s="1"/>
  <c r="K247" i="47"/>
  <c r="Q246" i="47"/>
  <c r="S246" i="47" s="1"/>
  <c r="K246" i="47"/>
  <c r="Q245" i="47"/>
  <c r="S245" i="47" s="1"/>
  <c r="K245" i="47"/>
  <c r="Q244" i="47"/>
  <c r="S244" i="47" s="1"/>
  <c r="K244" i="47"/>
  <c r="Q243" i="47"/>
  <c r="S243" i="47" s="1"/>
  <c r="K243" i="47"/>
  <c r="Q242" i="47"/>
  <c r="S242" i="47" s="1"/>
  <c r="K242" i="47"/>
  <c r="Q241" i="47"/>
  <c r="S241" i="47" s="1"/>
  <c r="K241" i="47"/>
  <c r="Q240" i="47"/>
  <c r="S240" i="47" s="1"/>
  <c r="K240" i="47"/>
  <c r="Q239" i="47"/>
  <c r="S239" i="47" s="1"/>
  <c r="K239" i="47"/>
  <c r="Q238" i="47"/>
  <c r="S238" i="47" s="1"/>
  <c r="K238" i="47"/>
  <c r="Q237" i="47"/>
  <c r="S237" i="47" s="1"/>
  <c r="K237" i="47"/>
  <c r="Q236" i="47"/>
  <c r="S236" i="47" s="1"/>
  <c r="K236" i="47"/>
  <c r="Q235" i="47"/>
  <c r="S235" i="47" s="1"/>
  <c r="K235" i="47"/>
  <c r="Q234" i="47"/>
  <c r="S234" i="47" s="1"/>
  <c r="K234" i="47"/>
  <c r="Q233" i="47"/>
  <c r="S233" i="47" s="1"/>
  <c r="K233" i="47"/>
  <c r="Q232" i="47"/>
  <c r="S232" i="47" s="1"/>
  <c r="K232" i="47"/>
  <c r="Q231" i="47"/>
  <c r="S231" i="47" s="1"/>
  <c r="K231" i="47"/>
  <c r="Q230" i="47"/>
  <c r="S230" i="47" s="1"/>
  <c r="K230" i="47"/>
  <c r="Q229" i="47"/>
  <c r="S229" i="47" s="1"/>
  <c r="K229" i="47"/>
  <c r="Q228" i="47"/>
  <c r="S228" i="47" s="1"/>
  <c r="K228" i="47"/>
  <c r="Q227" i="47"/>
  <c r="S227" i="47" s="1"/>
  <c r="K227" i="47"/>
  <c r="Q226" i="47"/>
  <c r="S226" i="47" s="1"/>
  <c r="K226" i="47"/>
  <c r="Q225" i="47"/>
  <c r="S225" i="47" s="1"/>
  <c r="K225" i="47"/>
  <c r="Q224" i="47"/>
  <c r="S224" i="47" s="1"/>
  <c r="K224" i="47"/>
  <c r="Q223" i="47"/>
  <c r="S223" i="47" s="1"/>
  <c r="K223" i="47"/>
  <c r="Q222" i="47"/>
  <c r="S222" i="47" s="1"/>
  <c r="K222" i="47"/>
  <c r="Q221" i="47"/>
  <c r="S221" i="47" s="1"/>
  <c r="K221" i="47"/>
  <c r="Q220" i="47"/>
  <c r="S220" i="47" s="1"/>
  <c r="K220" i="47"/>
  <c r="Q219" i="47"/>
  <c r="S219" i="47" s="1"/>
  <c r="K219" i="47"/>
  <c r="Q218" i="47"/>
  <c r="S218" i="47" s="1"/>
  <c r="K218" i="47"/>
  <c r="Q217" i="47"/>
  <c r="S217" i="47" s="1"/>
  <c r="K217" i="47"/>
  <c r="Q216" i="47"/>
  <c r="S216" i="47" s="1"/>
  <c r="K216" i="47"/>
  <c r="Q215" i="47"/>
  <c r="S215" i="47" s="1"/>
  <c r="K215" i="47"/>
  <c r="Q214" i="47"/>
  <c r="S214" i="47" s="1"/>
  <c r="K214" i="47"/>
  <c r="Q213" i="47"/>
  <c r="S213" i="47" s="1"/>
  <c r="K213" i="47"/>
  <c r="Q212" i="47"/>
  <c r="S212" i="47" s="1"/>
  <c r="K212" i="47"/>
  <c r="Q211" i="47"/>
  <c r="S211" i="47" s="1"/>
  <c r="K211" i="47"/>
  <c r="Q210" i="47"/>
  <c r="S210" i="47" s="1"/>
  <c r="K210" i="47"/>
  <c r="Q209" i="47"/>
  <c r="S209" i="47" s="1"/>
  <c r="K209" i="47"/>
  <c r="Q208" i="47"/>
  <c r="S208" i="47" s="1"/>
  <c r="K208" i="47"/>
  <c r="Q207" i="47"/>
  <c r="S207" i="47" s="1"/>
  <c r="K207" i="47"/>
  <c r="Q206" i="47"/>
  <c r="S206" i="47" s="1"/>
  <c r="K206" i="47"/>
  <c r="Q205" i="47"/>
  <c r="S205" i="47" s="1"/>
  <c r="K205" i="47"/>
  <c r="Q204" i="47"/>
  <c r="S204" i="47" s="1"/>
  <c r="K204" i="47"/>
  <c r="Q203" i="47"/>
  <c r="S203" i="47" s="1"/>
  <c r="K203" i="47"/>
  <c r="Q202" i="47"/>
  <c r="S202" i="47" s="1"/>
  <c r="K202" i="47"/>
  <c r="Q201" i="47"/>
  <c r="S201" i="47" s="1"/>
  <c r="K201" i="47"/>
  <c r="Q200" i="47"/>
  <c r="S200" i="47" s="1"/>
  <c r="K200" i="47"/>
  <c r="Q199" i="47"/>
  <c r="S199" i="47" s="1"/>
  <c r="K199" i="47"/>
  <c r="Q198" i="47"/>
  <c r="S198" i="47" s="1"/>
  <c r="K198" i="47"/>
  <c r="Q197" i="47"/>
  <c r="S197" i="47" s="1"/>
  <c r="K197" i="47"/>
  <c r="Q196" i="47"/>
  <c r="S196" i="47" s="1"/>
  <c r="K196" i="47"/>
  <c r="Q195" i="47"/>
  <c r="S195" i="47" s="1"/>
  <c r="K195" i="47"/>
  <c r="Q194" i="47"/>
  <c r="S194" i="47" s="1"/>
  <c r="K194" i="47"/>
  <c r="Q193" i="47"/>
  <c r="S193" i="47" s="1"/>
  <c r="K193" i="47"/>
  <c r="Q192" i="47"/>
  <c r="S192" i="47" s="1"/>
  <c r="K192" i="47"/>
  <c r="Q191" i="47"/>
  <c r="S191" i="47" s="1"/>
  <c r="K191" i="47"/>
  <c r="Q190" i="47"/>
  <c r="S190" i="47" s="1"/>
  <c r="K190" i="47"/>
  <c r="Q189" i="47"/>
  <c r="S189" i="47" s="1"/>
  <c r="K189" i="47"/>
  <c r="Q188" i="47"/>
  <c r="S188" i="47" s="1"/>
  <c r="K188" i="47"/>
  <c r="Q187" i="47"/>
  <c r="S187" i="47" s="1"/>
  <c r="K187" i="47"/>
  <c r="Q186" i="47"/>
  <c r="S186" i="47" s="1"/>
  <c r="K186" i="47"/>
  <c r="Q185" i="47"/>
  <c r="S185" i="47" s="1"/>
  <c r="K185" i="47"/>
  <c r="Q184" i="47"/>
  <c r="S184" i="47" s="1"/>
  <c r="K184" i="47"/>
  <c r="Q183" i="47"/>
  <c r="S183" i="47" s="1"/>
  <c r="K183" i="47"/>
  <c r="Q182" i="47"/>
  <c r="S182" i="47" s="1"/>
  <c r="K182" i="47"/>
  <c r="Q181" i="47"/>
  <c r="S181" i="47" s="1"/>
  <c r="K181" i="47"/>
  <c r="Q180" i="47"/>
  <c r="S180" i="47" s="1"/>
  <c r="K180" i="47"/>
  <c r="Q179" i="47"/>
  <c r="S179" i="47" s="1"/>
  <c r="K179" i="47"/>
  <c r="Q178" i="47"/>
  <c r="S178" i="47" s="1"/>
  <c r="K178" i="47"/>
  <c r="Q177" i="47"/>
  <c r="S177" i="47" s="1"/>
  <c r="K177" i="47"/>
  <c r="Q176" i="47"/>
  <c r="S176" i="47" s="1"/>
  <c r="K176" i="47"/>
  <c r="Q175" i="47"/>
  <c r="S175" i="47" s="1"/>
  <c r="K175" i="47"/>
  <c r="Q173" i="47"/>
  <c r="S173" i="47" s="1"/>
  <c r="K173" i="47"/>
  <c r="Q172" i="47"/>
  <c r="S172" i="47" s="1"/>
  <c r="K172" i="47"/>
  <c r="Q171" i="47"/>
  <c r="S171" i="47" s="1"/>
  <c r="K171" i="47"/>
  <c r="Q170" i="47"/>
  <c r="S170" i="47" s="1"/>
  <c r="K170" i="47"/>
  <c r="Q169" i="47"/>
  <c r="S169" i="47" s="1"/>
  <c r="K169" i="47"/>
  <c r="Q168" i="47"/>
  <c r="S168" i="47" s="1"/>
  <c r="K168" i="47"/>
  <c r="Q167" i="47"/>
  <c r="S167" i="47" s="1"/>
  <c r="K167" i="47"/>
  <c r="Q166" i="47"/>
  <c r="S166" i="47" s="1"/>
  <c r="K166" i="47"/>
  <c r="Q165" i="47"/>
  <c r="S165" i="47" s="1"/>
  <c r="K165" i="47"/>
  <c r="Q164" i="47"/>
  <c r="S164" i="47" s="1"/>
  <c r="K164" i="47"/>
  <c r="Q163" i="47"/>
  <c r="S163" i="47" s="1"/>
  <c r="K163" i="47"/>
  <c r="Q162" i="47"/>
  <c r="S162" i="47" s="1"/>
  <c r="K162" i="47"/>
  <c r="Q161" i="47"/>
  <c r="S161" i="47" s="1"/>
  <c r="K161" i="47"/>
  <c r="Q160" i="47"/>
  <c r="S160" i="47" s="1"/>
  <c r="K160" i="47"/>
  <c r="Q159" i="47"/>
  <c r="S159" i="47" s="1"/>
  <c r="K159" i="47"/>
  <c r="Q158" i="47"/>
  <c r="S158" i="47" s="1"/>
  <c r="K158" i="47"/>
  <c r="Q156" i="47"/>
  <c r="S156" i="47" s="1"/>
  <c r="K156" i="47"/>
  <c r="Q155" i="47"/>
  <c r="S155" i="47" s="1"/>
  <c r="K155" i="47"/>
  <c r="Q154" i="47"/>
  <c r="S154" i="47" s="1"/>
  <c r="K154" i="47"/>
  <c r="Q153" i="47"/>
  <c r="S153" i="47" s="1"/>
  <c r="K153" i="47"/>
  <c r="Q152" i="47"/>
  <c r="S152" i="47" s="1"/>
  <c r="K152" i="47"/>
  <c r="Q151" i="47"/>
  <c r="S151" i="47" s="1"/>
  <c r="K151" i="47"/>
  <c r="Q150" i="47"/>
  <c r="S150" i="47" s="1"/>
  <c r="K150" i="47"/>
  <c r="Q149" i="47"/>
  <c r="S149" i="47" s="1"/>
  <c r="K149" i="47"/>
  <c r="Q148" i="47"/>
  <c r="S148" i="47" s="1"/>
  <c r="K148" i="47"/>
  <c r="Q147" i="47"/>
  <c r="S147" i="47" s="1"/>
  <c r="K147" i="47"/>
  <c r="Q146" i="47"/>
  <c r="S146" i="47" s="1"/>
  <c r="K146" i="47"/>
  <c r="Q145" i="47"/>
  <c r="S145" i="47" s="1"/>
  <c r="K145" i="47"/>
  <c r="Q144" i="47"/>
  <c r="S144" i="47" s="1"/>
  <c r="K144" i="47"/>
  <c r="Q143" i="47"/>
  <c r="S143" i="47" s="1"/>
  <c r="K143" i="47"/>
  <c r="Q142" i="47"/>
  <c r="S142" i="47" s="1"/>
  <c r="K142" i="47"/>
  <c r="Q141" i="47"/>
  <c r="S141" i="47" s="1"/>
  <c r="K141" i="47"/>
  <c r="Q140" i="47"/>
  <c r="S140" i="47" s="1"/>
  <c r="K140" i="47"/>
  <c r="Q281" i="47"/>
  <c r="S281" i="47" s="1"/>
  <c r="K281" i="47"/>
  <c r="Q139" i="47"/>
  <c r="S139" i="47" s="1"/>
  <c r="K139" i="47"/>
  <c r="Q138" i="47"/>
  <c r="S138" i="47" s="1"/>
  <c r="K138" i="47"/>
  <c r="Q137" i="47"/>
  <c r="S137" i="47" s="1"/>
  <c r="K137" i="47"/>
  <c r="Q136" i="47"/>
  <c r="S136" i="47" s="1"/>
  <c r="K136" i="47"/>
  <c r="Q135" i="47"/>
  <c r="S135" i="47" s="1"/>
  <c r="K135" i="47"/>
  <c r="Q134" i="47"/>
  <c r="S134" i="47" s="1"/>
  <c r="K134" i="47"/>
  <c r="Q133" i="47"/>
  <c r="S133" i="47" s="1"/>
  <c r="K133" i="47"/>
  <c r="Q132" i="47"/>
  <c r="S132" i="47" s="1"/>
  <c r="K132" i="47"/>
  <c r="Q131" i="47"/>
  <c r="S131" i="47" s="1"/>
  <c r="K131" i="47"/>
  <c r="Q130" i="47"/>
  <c r="S130" i="47" s="1"/>
  <c r="K130" i="47"/>
  <c r="Q129" i="47"/>
  <c r="S129" i="47" s="1"/>
  <c r="K129" i="47"/>
  <c r="Q128" i="47"/>
  <c r="S128" i="47" s="1"/>
  <c r="K128" i="47"/>
  <c r="Q127" i="47"/>
  <c r="S127" i="47" s="1"/>
  <c r="K127" i="47"/>
  <c r="Q126" i="47"/>
  <c r="S126" i="47" s="1"/>
  <c r="K126" i="47"/>
  <c r="Q125" i="47"/>
  <c r="S125" i="47" s="1"/>
  <c r="K125" i="47"/>
  <c r="Q124" i="47"/>
  <c r="S124" i="47" s="1"/>
  <c r="K124" i="47"/>
  <c r="Q123" i="47"/>
  <c r="S123" i="47" s="1"/>
  <c r="K123" i="47"/>
  <c r="Q122" i="47"/>
  <c r="S122" i="47" s="1"/>
  <c r="K122" i="47"/>
  <c r="Q121" i="47"/>
  <c r="S121" i="47" s="1"/>
  <c r="K121" i="47"/>
  <c r="Q120" i="47"/>
  <c r="S120" i="47" s="1"/>
  <c r="K120" i="47"/>
  <c r="Q119" i="47"/>
  <c r="S119" i="47" s="1"/>
  <c r="K119" i="47"/>
  <c r="Q118" i="47"/>
  <c r="S118" i="47" s="1"/>
  <c r="K118" i="47"/>
  <c r="Q117" i="47"/>
  <c r="S117" i="47" s="1"/>
  <c r="K117" i="47"/>
  <c r="Q116" i="47"/>
  <c r="S116" i="47" s="1"/>
  <c r="K116" i="47"/>
  <c r="Q115" i="47"/>
  <c r="S115" i="47" s="1"/>
  <c r="K115" i="47"/>
  <c r="Q114" i="47"/>
  <c r="S114" i="47" s="1"/>
  <c r="K114" i="47"/>
  <c r="Q113" i="47"/>
  <c r="S113" i="47" s="1"/>
  <c r="K113" i="47"/>
  <c r="Q112" i="47"/>
  <c r="S112" i="47" s="1"/>
  <c r="K112" i="47"/>
  <c r="Q111" i="47"/>
  <c r="S111" i="47" s="1"/>
  <c r="K111" i="47"/>
  <c r="Q110" i="47"/>
  <c r="S110" i="47" s="1"/>
  <c r="K110" i="47"/>
  <c r="Q109" i="47"/>
  <c r="S109" i="47" s="1"/>
  <c r="K109" i="47"/>
  <c r="Q108" i="47"/>
  <c r="S108" i="47" s="1"/>
  <c r="K108" i="47"/>
  <c r="Q107" i="47"/>
  <c r="S107" i="47" s="1"/>
  <c r="K107" i="47"/>
  <c r="Q106" i="47"/>
  <c r="S106" i="47" s="1"/>
  <c r="K106" i="47"/>
  <c r="Q105" i="47"/>
  <c r="S105" i="47" s="1"/>
  <c r="K105" i="47"/>
  <c r="Q104" i="47"/>
  <c r="S104" i="47" s="1"/>
  <c r="K104" i="47"/>
  <c r="Q103" i="47"/>
  <c r="S103" i="47" s="1"/>
  <c r="K103" i="47"/>
  <c r="Q102" i="47"/>
  <c r="S102" i="47" s="1"/>
  <c r="K102" i="47"/>
  <c r="Q101" i="47"/>
  <c r="S101" i="47" s="1"/>
  <c r="K101" i="47"/>
  <c r="Q100" i="47"/>
  <c r="S100" i="47" s="1"/>
  <c r="K100" i="47"/>
  <c r="Q99" i="47"/>
  <c r="S99" i="47" s="1"/>
  <c r="K99" i="47"/>
  <c r="Q98" i="47"/>
  <c r="S98" i="47" s="1"/>
  <c r="K98" i="47"/>
  <c r="Q96" i="47"/>
  <c r="S96" i="47" s="1"/>
  <c r="K96" i="47"/>
  <c r="Q95" i="47"/>
  <c r="S95" i="47" s="1"/>
  <c r="K95" i="47"/>
  <c r="Q94" i="47"/>
  <c r="S94" i="47" s="1"/>
  <c r="K94" i="47"/>
  <c r="Q93" i="47"/>
  <c r="S93" i="47" s="1"/>
  <c r="K93" i="47"/>
  <c r="Q92" i="47"/>
  <c r="S92" i="47" s="1"/>
  <c r="K92" i="47"/>
  <c r="Q91" i="47"/>
  <c r="S91" i="47" s="1"/>
  <c r="K91" i="47"/>
  <c r="Q90" i="47"/>
  <c r="S90" i="47" s="1"/>
  <c r="K90" i="47"/>
  <c r="Q89" i="47"/>
  <c r="S89" i="47" s="1"/>
  <c r="K89" i="47"/>
  <c r="Q88" i="47"/>
  <c r="S88" i="47" s="1"/>
  <c r="K88" i="47"/>
  <c r="Q87" i="47"/>
  <c r="S87" i="47" s="1"/>
  <c r="K87" i="47"/>
  <c r="Q86" i="47"/>
  <c r="S86" i="47" s="1"/>
  <c r="K86" i="47"/>
  <c r="Q85" i="47"/>
  <c r="S85" i="47" s="1"/>
  <c r="K85" i="47"/>
  <c r="Q84" i="47"/>
  <c r="S84" i="47" s="1"/>
  <c r="K84" i="47"/>
  <c r="Q83" i="47"/>
  <c r="S83" i="47" s="1"/>
  <c r="K83" i="47"/>
  <c r="Q82" i="47"/>
  <c r="S82" i="47" s="1"/>
  <c r="K82" i="47"/>
  <c r="Q81" i="47"/>
  <c r="S81" i="47" s="1"/>
  <c r="K81" i="47"/>
  <c r="Q80" i="47"/>
  <c r="S80" i="47" s="1"/>
  <c r="K80" i="47"/>
  <c r="Q79" i="47"/>
  <c r="S79" i="47" s="1"/>
  <c r="K79" i="47"/>
  <c r="Q78" i="47"/>
  <c r="S78" i="47" s="1"/>
  <c r="K78" i="47"/>
  <c r="Q280" i="47"/>
  <c r="S280" i="47" s="1"/>
  <c r="K280" i="47"/>
  <c r="Q77" i="47"/>
  <c r="S77" i="47" s="1"/>
  <c r="K77" i="47"/>
  <c r="Q76" i="47"/>
  <c r="S76" i="47" s="1"/>
  <c r="K76" i="47"/>
  <c r="Q75" i="47"/>
  <c r="S75" i="47" s="1"/>
  <c r="K75" i="47"/>
  <c r="Q74" i="47"/>
  <c r="S74" i="47" s="1"/>
  <c r="K74" i="47"/>
  <c r="Q73" i="47"/>
  <c r="S73" i="47" s="1"/>
  <c r="K73" i="47"/>
  <c r="Q72" i="47"/>
  <c r="S72" i="47" s="1"/>
  <c r="K72" i="47"/>
  <c r="Q71" i="47"/>
  <c r="S71" i="47" s="1"/>
  <c r="K71" i="47"/>
  <c r="Q70" i="47"/>
  <c r="S70" i="47" s="1"/>
  <c r="K70" i="47"/>
  <c r="Q69" i="47"/>
  <c r="S69" i="47" s="1"/>
  <c r="K69" i="47"/>
  <c r="Q68" i="47"/>
  <c r="S68" i="47" s="1"/>
  <c r="K68" i="47"/>
  <c r="Q67" i="47"/>
  <c r="S67" i="47" s="1"/>
  <c r="K67" i="47"/>
  <c r="Q66" i="47"/>
  <c r="S66" i="47" s="1"/>
  <c r="K66" i="47"/>
  <c r="Q65" i="47"/>
  <c r="S65" i="47" s="1"/>
  <c r="K65" i="47"/>
  <c r="Q64" i="47"/>
  <c r="S64" i="47" s="1"/>
  <c r="K64" i="47"/>
  <c r="Q63" i="47"/>
  <c r="S63" i="47" s="1"/>
  <c r="K63" i="47"/>
  <c r="Q62" i="47"/>
  <c r="S62" i="47" s="1"/>
  <c r="K62" i="47"/>
  <c r="Q61" i="47"/>
  <c r="S61" i="47" s="1"/>
  <c r="K61" i="47"/>
  <c r="Q60" i="47"/>
  <c r="S60" i="47" s="1"/>
  <c r="K60" i="47"/>
  <c r="Q59" i="47"/>
  <c r="S59" i="47" s="1"/>
  <c r="K59" i="47"/>
  <c r="Q58" i="47"/>
  <c r="S58" i="47" s="1"/>
  <c r="K58" i="47"/>
  <c r="Q57" i="47"/>
  <c r="S57" i="47" s="1"/>
  <c r="K57" i="47"/>
  <c r="Q55" i="47"/>
  <c r="S55" i="47" s="1"/>
  <c r="K55" i="47"/>
  <c r="Q54" i="47"/>
  <c r="S54" i="47" s="1"/>
  <c r="K54" i="47"/>
  <c r="Q53" i="47"/>
  <c r="S53" i="47" s="1"/>
  <c r="K53" i="47"/>
  <c r="Q52" i="47"/>
  <c r="S52" i="47" s="1"/>
  <c r="K52" i="47"/>
  <c r="Q51" i="47"/>
  <c r="S51" i="47" s="1"/>
  <c r="K51" i="47"/>
  <c r="Q50" i="47"/>
  <c r="S50" i="47" s="1"/>
  <c r="K50" i="47"/>
  <c r="Q49" i="47"/>
  <c r="S49" i="47" s="1"/>
  <c r="K49" i="47"/>
  <c r="Q48" i="47"/>
  <c r="S48" i="47" s="1"/>
  <c r="K48" i="47"/>
  <c r="Q47" i="47"/>
  <c r="S47" i="47" s="1"/>
  <c r="K47" i="47"/>
  <c r="Q46" i="47"/>
  <c r="S46" i="47" s="1"/>
  <c r="K46" i="47"/>
  <c r="Q45" i="47"/>
  <c r="S45" i="47" s="1"/>
  <c r="K45" i="47"/>
  <c r="Q44" i="47"/>
  <c r="S44" i="47" s="1"/>
  <c r="K44" i="47"/>
  <c r="Q43" i="47"/>
  <c r="S43" i="47" s="1"/>
  <c r="K43" i="47"/>
  <c r="Q42" i="47"/>
  <c r="S42" i="47" s="1"/>
  <c r="K42" i="47"/>
  <c r="Q41" i="47"/>
  <c r="S41" i="47" s="1"/>
  <c r="K41" i="47"/>
  <c r="Q40" i="47"/>
  <c r="S40" i="47" s="1"/>
  <c r="K40" i="47"/>
  <c r="Q39" i="47"/>
  <c r="S39" i="47" s="1"/>
  <c r="K39" i="47"/>
  <c r="Q279" i="47"/>
  <c r="S279" i="47" s="1"/>
  <c r="K279" i="47"/>
  <c r="Q38" i="47"/>
  <c r="S38" i="47" s="1"/>
  <c r="K38" i="47"/>
  <c r="Q37" i="47"/>
  <c r="S37" i="47" s="1"/>
  <c r="K37" i="47"/>
  <c r="Q36" i="47"/>
  <c r="S36" i="47" s="1"/>
  <c r="K36" i="47"/>
  <c r="Q35" i="47"/>
  <c r="S35" i="47" s="1"/>
  <c r="K35" i="47"/>
  <c r="Q34" i="47"/>
  <c r="S34" i="47" s="1"/>
  <c r="K34" i="47"/>
  <c r="Q33" i="47"/>
  <c r="S33" i="47" s="1"/>
  <c r="K33" i="47"/>
  <c r="Q32" i="47"/>
  <c r="S32" i="47" s="1"/>
  <c r="K32" i="47"/>
  <c r="Q31" i="47"/>
  <c r="S31" i="47" s="1"/>
  <c r="K31" i="47"/>
  <c r="Q30" i="47"/>
  <c r="S30" i="47" s="1"/>
  <c r="K30" i="47"/>
  <c r="Q29" i="47"/>
  <c r="S29" i="47" s="1"/>
  <c r="K29" i="47"/>
  <c r="Q28" i="47"/>
  <c r="S28" i="47" s="1"/>
  <c r="K28" i="47"/>
  <c r="Q27" i="47"/>
  <c r="S27" i="47" s="1"/>
  <c r="K27" i="47"/>
  <c r="Q26" i="47"/>
  <c r="S26" i="47" s="1"/>
  <c r="K26" i="47"/>
  <c r="Q25" i="47"/>
  <c r="S25" i="47" s="1"/>
  <c r="K25" i="47"/>
  <c r="Q24" i="47"/>
  <c r="S24" i="47" s="1"/>
  <c r="K24" i="47"/>
  <c r="Q23" i="47"/>
  <c r="S23" i="47" s="1"/>
  <c r="K23" i="47"/>
  <c r="Q22" i="47"/>
  <c r="S22" i="47" s="1"/>
  <c r="K22" i="47"/>
  <c r="Q21" i="47"/>
  <c r="S21" i="47" s="1"/>
  <c r="K21" i="47"/>
  <c r="Q20" i="47"/>
  <c r="S20" i="47" s="1"/>
  <c r="K20" i="47"/>
  <c r="Q19" i="47"/>
  <c r="S19" i="47" s="1"/>
  <c r="K19" i="47"/>
  <c r="Q18" i="47"/>
  <c r="S18" i="47" s="1"/>
  <c r="K18" i="47"/>
  <c r="Q17" i="47"/>
  <c r="S17" i="47" s="1"/>
  <c r="K17" i="47"/>
  <c r="Q16" i="47"/>
  <c r="S16" i="47" s="1"/>
  <c r="K16" i="47"/>
  <c r="Q15" i="47"/>
  <c r="S15" i="47" s="1"/>
  <c r="K15" i="47"/>
  <c r="Q14" i="47"/>
  <c r="S14" i="47" s="1"/>
  <c r="K14" i="47"/>
  <c r="Q13" i="47"/>
  <c r="S13" i="47" s="1"/>
  <c r="K13" i="47"/>
  <c r="Q12" i="47"/>
  <c r="S12" i="47" s="1"/>
  <c r="K12" i="47"/>
  <c r="Q11" i="47"/>
  <c r="K11" i="47"/>
  <c r="S1" i="47"/>
  <c r="Q275" i="47" l="1"/>
  <c r="K275" i="47"/>
  <c r="Q292" i="47"/>
  <c r="Q282" i="47"/>
  <c r="K282" i="47"/>
  <c r="K292" i="47"/>
  <c r="S11" i="47"/>
  <c r="S275" i="47" s="1"/>
  <c r="S282" i="47"/>
  <c r="S287" i="47"/>
  <c r="S292" i="47" s="1"/>
  <c r="H11" i="5"/>
  <c r="H12" i="5"/>
  <c r="H17" i="5"/>
  <c r="H16" i="5"/>
  <c r="H15" i="5"/>
  <c r="H14" i="5"/>
  <c r="H19" i="5"/>
  <c r="G20" i="5"/>
  <c r="M60" i="5" l="1"/>
  <c r="Q20" i="5"/>
  <c r="O20" i="5"/>
  <c r="N20" i="5"/>
  <c r="M20" i="5"/>
  <c r="L20" i="5"/>
  <c r="I20" i="5"/>
  <c r="F20" i="5"/>
  <c r="E20" i="5"/>
  <c r="D20" i="5"/>
  <c r="C20" i="5"/>
  <c r="P19" i="5"/>
  <c r="R19" i="5" s="1"/>
  <c r="J19" i="5"/>
  <c r="P17" i="5"/>
  <c r="R17" i="5" s="1"/>
  <c r="J17" i="5"/>
  <c r="P16" i="5"/>
  <c r="J16" i="5"/>
  <c r="P15" i="5"/>
  <c r="R15" i="5" s="1"/>
  <c r="J15" i="5"/>
  <c r="P14" i="5"/>
  <c r="R14" i="5" s="1"/>
  <c r="R13" i="5"/>
  <c r="J13" i="5"/>
  <c r="P12" i="5"/>
  <c r="R12" i="5" s="1"/>
  <c r="J12" i="5"/>
  <c r="P11" i="5"/>
  <c r="R11" i="5" s="1"/>
  <c r="J11" i="5"/>
  <c r="P20" i="5" l="1"/>
  <c r="H20" i="5"/>
  <c r="R16" i="5"/>
  <c r="R20" i="5" s="1"/>
  <c r="J14" i="5"/>
  <c r="J20" i="5" s="1"/>
  <c r="D60" i="5"/>
  <c r="Q55" i="5"/>
  <c r="Q57" i="5"/>
  <c r="Q63" i="5"/>
  <c r="Q65" i="5" s="1"/>
  <c r="Q64" i="5"/>
  <c r="M53" i="5"/>
  <c r="M54" i="5"/>
  <c r="M56" i="5"/>
  <c r="M57" i="5"/>
  <c r="M59" i="5"/>
  <c r="M61" i="5"/>
  <c r="M63" i="5"/>
  <c r="M64" i="5"/>
  <c r="E57" i="5"/>
  <c r="E59" i="5"/>
  <c r="E63" i="5"/>
  <c r="E64" i="5"/>
  <c r="F53" i="5"/>
  <c r="F54" i="5"/>
  <c r="F56" i="5"/>
  <c r="H56" i="5" s="1"/>
  <c r="J56" i="5" s="1"/>
  <c r="F57" i="5"/>
  <c r="F59" i="5"/>
  <c r="F60" i="5"/>
  <c r="F61" i="5"/>
  <c r="F63" i="5"/>
  <c r="F64" i="5"/>
  <c r="C53" i="5"/>
  <c r="C54" i="5"/>
  <c r="C56" i="5"/>
  <c r="C58" i="5"/>
  <c r="C60" i="5"/>
  <c r="C61" i="5"/>
  <c r="C62" i="5"/>
  <c r="H62" i="5" s="1"/>
  <c r="J62" i="5" s="1"/>
  <c r="Q106" i="5"/>
  <c r="Q108" i="5"/>
  <c r="Q116" i="5"/>
  <c r="Q117" i="5"/>
  <c r="M103" i="5"/>
  <c r="M104" i="5"/>
  <c r="M105" i="5"/>
  <c r="M107" i="5"/>
  <c r="M108" i="5"/>
  <c r="M110" i="5"/>
  <c r="M114" i="5"/>
  <c r="M116" i="5"/>
  <c r="M117" i="5"/>
  <c r="L103" i="5"/>
  <c r="L104" i="5"/>
  <c r="L105" i="5"/>
  <c r="L107" i="5"/>
  <c r="L109" i="5"/>
  <c r="P109" i="5" s="1"/>
  <c r="R109" i="5" s="1"/>
  <c r="L111" i="5"/>
  <c r="P111" i="5" s="1"/>
  <c r="R111" i="5" s="1"/>
  <c r="L113" i="5"/>
  <c r="L114" i="5"/>
  <c r="L115" i="5"/>
  <c r="I106" i="5"/>
  <c r="I108" i="5"/>
  <c r="I116" i="5"/>
  <c r="I117" i="5"/>
  <c r="E108" i="5"/>
  <c r="E110" i="5"/>
  <c r="E116" i="5"/>
  <c r="E117" i="5"/>
  <c r="F103" i="5"/>
  <c r="F104" i="5"/>
  <c r="F105" i="5"/>
  <c r="F107" i="5"/>
  <c r="F108" i="5"/>
  <c r="F110" i="5"/>
  <c r="F112" i="5"/>
  <c r="H112" i="5" s="1"/>
  <c r="J112" i="5" s="1"/>
  <c r="F113" i="5"/>
  <c r="F114" i="5"/>
  <c r="F116" i="5"/>
  <c r="F117" i="5"/>
  <c r="D103" i="5"/>
  <c r="D104" i="5"/>
  <c r="D105" i="5"/>
  <c r="D107" i="5"/>
  <c r="D108" i="5"/>
  <c r="D110" i="5"/>
  <c r="D114" i="5"/>
  <c r="D116" i="5"/>
  <c r="D117" i="5"/>
  <c r="C103" i="5"/>
  <c r="C104" i="5"/>
  <c r="C105" i="5"/>
  <c r="C107" i="5"/>
  <c r="C109" i="5"/>
  <c r="H109" i="5" s="1"/>
  <c r="J109" i="5" s="1"/>
  <c r="C111" i="5"/>
  <c r="H111" i="5" s="1"/>
  <c r="J111" i="5" s="1"/>
  <c r="C113" i="5"/>
  <c r="H113" i="5" s="1"/>
  <c r="J113" i="5" s="1"/>
  <c r="C114" i="5"/>
  <c r="H114" i="5" s="1"/>
  <c r="J114" i="5" s="1"/>
  <c r="C115" i="5"/>
  <c r="H115" i="5" s="1"/>
  <c r="J115" i="5" s="1"/>
  <c r="Q50" i="5"/>
  <c r="N50" i="5"/>
  <c r="N57" i="5"/>
  <c r="N59" i="5"/>
  <c r="N63" i="5"/>
  <c r="N64" i="5"/>
  <c r="M50" i="5"/>
  <c r="Q35" i="5"/>
  <c r="N35" i="5"/>
  <c r="M35" i="5"/>
  <c r="H38" i="5"/>
  <c r="H39" i="5"/>
  <c r="H41" i="5"/>
  <c r="H42" i="5"/>
  <c r="H43" i="5"/>
  <c r="H44" i="5"/>
  <c r="H45" i="5"/>
  <c r="H46" i="5"/>
  <c r="J46" i="5" s="1"/>
  <c r="H47" i="5"/>
  <c r="J47" i="5" s="1"/>
  <c r="H48" i="5"/>
  <c r="H49" i="5"/>
  <c r="F50" i="5"/>
  <c r="E50" i="5"/>
  <c r="D50" i="5"/>
  <c r="C50" i="5"/>
  <c r="O64" i="5"/>
  <c r="O63" i="5"/>
  <c r="L62" i="5"/>
  <c r="P62" i="5" s="1"/>
  <c r="O61" i="5"/>
  <c r="L61" i="5"/>
  <c r="O60" i="5"/>
  <c r="L60" i="5"/>
  <c r="P60" i="5" s="1"/>
  <c r="R60" i="5" s="1"/>
  <c r="O59" i="5"/>
  <c r="L58" i="5"/>
  <c r="P58" i="5" s="1"/>
  <c r="O57" i="5"/>
  <c r="O56" i="5"/>
  <c r="L56" i="5"/>
  <c r="O54" i="5"/>
  <c r="L54" i="5"/>
  <c r="P54" i="5" s="1"/>
  <c r="R54" i="5" s="1"/>
  <c r="O53" i="5"/>
  <c r="L53" i="5"/>
  <c r="D64" i="5"/>
  <c r="I64" i="5"/>
  <c r="I63" i="5"/>
  <c r="D63" i="5"/>
  <c r="D61" i="5"/>
  <c r="I57" i="5"/>
  <c r="D59" i="5"/>
  <c r="H59" i="5" s="1"/>
  <c r="J59" i="5" s="1"/>
  <c r="H58" i="5"/>
  <c r="J58" i="5" s="1"/>
  <c r="D57" i="5"/>
  <c r="D56" i="5"/>
  <c r="I55" i="5"/>
  <c r="J55" i="5" s="1"/>
  <c r="D54" i="5"/>
  <c r="D53" i="5"/>
  <c r="H53" i="5" s="1"/>
  <c r="J53" i="5" s="1"/>
  <c r="P49" i="5"/>
  <c r="R49" i="5" s="1"/>
  <c r="J49" i="5"/>
  <c r="P48" i="5"/>
  <c r="R48" i="5" s="1"/>
  <c r="J48" i="5"/>
  <c r="P47" i="5"/>
  <c r="R47" i="5" s="1"/>
  <c r="P46" i="5"/>
  <c r="R46" i="5" s="1"/>
  <c r="P45" i="5"/>
  <c r="R45" i="5" s="1"/>
  <c r="J45" i="5"/>
  <c r="P44" i="5"/>
  <c r="R44" i="5" s="1"/>
  <c r="J44" i="5"/>
  <c r="P43" i="5"/>
  <c r="R43" i="5" s="1"/>
  <c r="J43" i="5"/>
  <c r="P42" i="5"/>
  <c r="R42" i="5" s="1"/>
  <c r="J42" i="5"/>
  <c r="P41" i="5"/>
  <c r="R41" i="5" s="1"/>
  <c r="J41" i="5"/>
  <c r="R40" i="5"/>
  <c r="J40" i="5"/>
  <c r="P39" i="5"/>
  <c r="R39" i="5" s="1"/>
  <c r="J39" i="5"/>
  <c r="P38" i="5"/>
  <c r="R38" i="5" s="1"/>
  <c r="P61" i="5"/>
  <c r="R61" i="5" s="1"/>
  <c r="H57" i="5"/>
  <c r="H60" i="5"/>
  <c r="J60" i="5" s="1"/>
  <c r="P57" i="5"/>
  <c r="P56" i="5"/>
  <c r="R62" i="5"/>
  <c r="O50" i="5"/>
  <c r="L50" i="5"/>
  <c r="I50" i="5"/>
  <c r="R55" i="5"/>
  <c r="R58" i="5"/>
  <c r="R56" i="5"/>
  <c r="O35" i="5"/>
  <c r="L35" i="5"/>
  <c r="P23" i="5"/>
  <c r="P24" i="5"/>
  <c r="R24" i="5" s="1"/>
  <c r="P26" i="5"/>
  <c r="R26" i="5" s="1"/>
  <c r="P27" i="5"/>
  <c r="R27" i="5" s="1"/>
  <c r="P28" i="5"/>
  <c r="R28" i="5" s="1"/>
  <c r="P29" i="5"/>
  <c r="P30" i="5"/>
  <c r="P31" i="5"/>
  <c r="R31" i="5" s="1"/>
  <c r="P32" i="5"/>
  <c r="P33" i="5"/>
  <c r="R33" i="5" s="1"/>
  <c r="P34" i="5"/>
  <c r="R34" i="5" s="1"/>
  <c r="R23" i="5"/>
  <c r="R25" i="5"/>
  <c r="R29" i="5"/>
  <c r="R32" i="5"/>
  <c r="H23" i="5"/>
  <c r="H29" i="5"/>
  <c r="J29" i="5" s="1"/>
  <c r="I35" i="5"/>
  <c r="F35" i="5"/>
  <c r="E35" i="5"/>
  <c r="D35" i="5"/>
  <c r="C35" i="5"/>
  <c r="H34" i="5"/>
  <c r="J34" i="5" s="1"/>
  <c r="H33" i="5"/>
  <c r="J33" i="5" s="1"/>
  <c r="H32" i="5"/>
  <c r="J32" i="5" s="1"/>
  <c r="H31" i="5"/>
  <c r="J31" i="5" s="1"/>
  <c r="H30" i="5"/>
  <c r="J30" i="5" s="1"/>
  <c r="H28" i="5"/>
  <c r="J28" i="5" s="1"/>
  <c r="H27" i="5"/>
  <c r="J27" i="5" s="1"/>
  <c r="H26" i="5"/>
  <c r="J26" i="5" s="1"/>
  <c r="J25" i="5"/>
  <c r="H24" i="5"/>
  <c r="J24" i="5" s="1"/>
  <c r="I165" i="5"/>
  <c r="F165" i="5"/>
  <c r="E165" i="5"/>
  <c r="D165" i="5"/>
  <c r="H145" i="5"/>
  <c r="J145" i="5" s="1"/>
  <c r="H73" i="5"/>
  <c r="J73" i="5" s="1"/>
  <c r="H129" i="5"/>
  <c r="J129" i="5" s="1"/>
  <c r="O113" i="5"/>
  <c r="P113" i="5" s="1"/>
  <c r="R113" i="5" s="1"/>
  <c r="O110" i="5"/>
  <c r="N110" i="5"/>
  <c r="N118" i="5" s="1"/>
  <c r="H90" i="5"/>
  <c r="J90" i="5" s="1"/>
  <c r="P92" i="5"/>
  <c r="R92" i="5" s="1"/>
  <c r="H92" i="5"/>
  <c r="J92" i="5" s="1"/>
  <c r="R106" i="5"/>
  <c r="O117" i="5"/>
  <c r="O116" i="5"/>
  <c r="O114" i="5"/>
  <c r="O112" i="5"/>
  <c r="P112" i="5" s="1"/>
  <c r="R112" i="5" s="1"/>
  <c r="O108" i="5"/>
  <c r="O107" i="5"/>
  <c r="O105" i="5"/>
  <c r="O104" i="5"/>
  <c r="O103" i="5"/>
  <c r="P103" i="5" s="1"/>
  <c r="R103" i="5" s="1"/>
  <c r="N117" i="5"/>
  <c r="P117" i="5" s="1"/>
  <c r="R117" i="5" s="1"/>
  <c r="N116" i="5"/>
  <c r="N108" i="5"/>
  <c r="P115" i="5"/>
  <c r="R115" i="5" s="1"/>
  <c r="Q100" i="5"/>
  <c r="O100" i="5"/>
  <c r="N100" i="5"/>
  <c r="M100" i="5"/>
  <c r="L100" i="5"/>
  <c r="I100" i="5"/>
  <c r="F100" i="5"/>
  <c r="E100" i="5"/>
  <c r="D100" i="5"/>
  <c r="C100" i="5"/>
  <c r="P99" i="5"/>
  <c r="R99" i="5" s="1"/>
  <c r="H99" i="5"/>
  <c r="J99" i="5" s="1"/>
  <c r="P98" i="5"/>
  <c r="R98" i="5" s="1"/>
  <c r="H98" i="5"/>
  <c r="J98" i="5" s="1"/>
  <c r="P97" i="5"/>
  <c r="R97" i="5" s="1"/>
  <c r="H97" i="5"/>
  <c r="J97" i="5" s="1"/>
  <c r="P96" i="5"/>
  <c r="R96" i="5" s="1"/>
  <c r="H96" i="5"/>
  <c r="J96" i="5" s="1"/>
  <c r="P95" i="5"/>
  <c r="R95" i="5" s="1"/>
  <c r="H95" i="5"/>
  <c r="J95" i="5" s="1"/>
  <c r="P94" i="5"/>
  <c r="R94" i="5" s="1"/>
  <c r="H94" i="5"/>
  <c r="J94" i="5" s="1"/>
  <c r="P93" i="5"/>
  <c r="R93" i="5" s="1"/>
  <c r="H93" i="5"/>
  <c r="J93" i="5" s="1"/>
  <c r="P91" i="5"/>
  <c r="R91" i="5" s="1"/>
  <c r="H91" i="5"/>
  <c r="J91" i="5" s="1"/>
  <c r="P90" i="5"/>
  <c r="R90" i="5" s="1"/>
  <c r="P89" i="5"/>
  <c r="R89" i="5" s="1"/>
  <c r="H89" i="5"/>
  <c r="J89" i="5" s="1"/>
  <c r="R88" i="5"/>
  <c r="J88" i="5"/>
  <c r="P87" i="5"/>
  <c r="R87" i="5"/>
  <c r="H87" i="5"/>
  <c r="J87" i="5" s="1"/>
  <c r="P86" i="5"/>
  <c r="R86" i="5" s="1"/>
  <c r="H86" i="5"/>
  <c r="J86" i="5" s="1"/>
  <c r="P85" i="5"/>
  <c r="R85" i="5" s="1"/>
  <c r="H85" i="5"/>
  <c r="J85" i="5" s="1"/>
  <c r="P104" i="5"/>
  <c r="R104" i="5" s="1"/>
  <c r="P76" i="5"/>
  <c r="R76" i="5" s="1"/>
  <c r="H76" i="5"/>
  <c r="J76" i="5" s="1"/>
  <c r="Q82" i="5"/>
  <c r="O82" i="5"/>
  <c r="N82" i="5"/>
  <c r="M82" i="5"/>
  <c r="L82" i="5"/>
  <c r="I82" i="5"/>
  <c r="F82" i="5"/>
  <c r="E82" i="5"/>
  <c r="D82" i="5"/>
  <c r="C82" i="5"/>
  <c r="P81" i="5"/>
  <c r="R81" i="5" s="1"/>
  <c r="H81" i="5"/>
  <c r="J81" i="5" s="1"/>
  <c r="P80" i="5"/>
  <c r="R80" i="5" s="1"/>
  <c r="H80" i="5"/>
  <c r="J80" i="5" s="1"/>
  <c r="P79" i="5"/>
  <c r="R79" i="5" s="1"/>
  <c r="H79" i="5"/>
  <c r="J79" i="5" s="1"/>
  <c r="P78" i="5"/>
  <c r="R78" i="5" s="1"/>
  <c r="H78" i="5"/>
  <c r="J78" i="5" s="1"/>
  <c r="P77" i="5"/>
  <c r="R77" i="5" s="1"/>
  <c r="H77" i="5"/>
  <c r="J77" i="5" s="1"/>
  <c r="P75" i="5"/>
  <c r="R75" i="5" s="1"/>
  <c r="H75" i="5"/>
  <c r="J75" i="5" s="1"/>
  <c r="P74" i="5"/>
  <c r="R74" i="5" s="1"/>
  <c r="H74" i="5"/>
  <c r="J74" i="5" s="1"/>
  <c r="P73" i="5"/>
  <c r="R73" i="5" s="1"/>
  <c r="P72" i="5"/>
  <c r="R72" i="5" s="1"/>
  <c r="H72" i="5"/>
  <c r="J72" i="5" s="1"/>
  <c r="R71" i="5"/>
  <c r="J71" i="5"/>
  <c r="P70" i="5"/>
  <c r="R70" i="5" s="1"/>
  <c r="H70" i="5"/>
  <c r="J70" i="5"/>
  <c r="P69" i="5"/>
  <c r="H69" i="5"/>
  <c r="J69" i="5" s="1"/>
  <c r="P68" i="5"/>
  <c r="H68" i="5"/>
  <c r="J68" i="5" s="1"/>
  <c r="R68" i="5"/>
  <c r="Q154" i="5"/>
  <c r="O154" i="5"/>
  <c r="N154" i="5"/>
  <c r="M154" i="5"/>
  <c r="L154" i="5"/>
  <c r="I154" i="5"/>
  <c r="F154" i="5"/>
  <c r="C154" i="5"/>
  <c r="D154" i="5"/>
  <c r="E154" i="5"/>
  <c r="F169" i="5"/>
  <c r="M163" i="5"/>
  <c r="L163" i="5"/>
  <c r="Q161" i="5"/>
  <c r="O161" i="5"/>
  <c r="N161" i="5"/>
  <c r="M161" i="5"/>
  <c r="I161" i="5"/>
  <c r="F161" i="5"/>
  <c r="H161" i="5" s="1"/>
  <c r="J161" i="5" s="1"/>
  <c r="E161" i="5"/>
  <c r="D161" i="5"/>
  <c r="Q173" i="5"/>
  <c r="O173" i="5"/>
  <c r="N173" i="5"/>
  <c r="M173" i="5"/>
  <c r="I173" i="5"/>
  <c r="F173" i="5"/>
  <c r="H173" i="5" s="1"/>
  <c r="J173" i="5" s="1"/>
  <c r="E173" i="5"/>
  <c r="D173" i="5"/>
  <c r="O167" i="5"/>
  <c r="N167" i="5"/>
  <c r="M167" i="5"/>
  <c r="P167" i="5" s="1"/>
  <c r="R167" i="5" s="1"/>
  <c r="F167" i="5"/>
  <c r="E167" i="5"/>
  <c r="D167" i="5"/>
  <c r="P153" i="5"/>
  <c r="R153" i="5" s="1"/>
  <c r="H153" i="5"/>
  <c r="J153" i="5" s="1"/>
  <c r="P147" i="5"/>
  <c r="R147" i="5" s="1"/>
  <c r="H147" i="5"/>
  <c r="J147" i="5" s="1"/>
  <c r="O170" i="5"/>
  <c r="M170" i="5"/>
  <c r="P170" i="5" s="1"/>
  <c r="R170" i="5" s="1"/>
  <c r="L170" i="5"/>
  <c r="F170" i="5"/>
  <c r="D170" i="5"/>
  <c r="C170" i="5"/>
  <c r="P150" i="5"/>
  <c r="R150" i="5" s="1"/>
  <c r="H150" i="5"/>
  <c r="J150" i="5" s="1"/>
  <c r="P133" i="5"/>
  <c r="R133" i="5" s="1"/>
  <c r="H133" i="5"/>
  <c r="J133" i="5" s="1"/>
  <c r="H170" i="5"/>
  <c r="J170" i="5" s="1"/>
  <c r="Q160" i="5"/>
  <c r="Q165" i="5"/>
  <c r="Q172" i="5"/>
  <c r="O172" i="5"/>
  <c r="O165" i="5"/>
  <c r="O164" i="5"/>
  <c r="O162" i="5"/>
  <c r="O159" i="5"/>
  <c r="O158" i="5"/>
  <c r="O157" i="5"/>
  <c r="N165" i="5"/>
  <c r="N172" i="5"/>
  <c r="M172" i="5"/>
  <c r="P172" i="5" s="1"/>
  <c r="R172" i="5" s="1"/>
  <c r="M165" i="5"/>
  <c r="M164" i="5"/>
  <c r="M162" i="5"/>
  <c r="M159" i="5"/>
  <c r="M158" i="5"/>
  <c r="M157" i="5"/>
  <c r="L157" i="5"/>
  <c r="L158" i="5"/>
  <c r="L159" i="5"/>
  <c r="L162" i="5"/>
  <c r="L164" i="5"/>
  <c r="L171" i="5"/>
  <c r="L169" i="5"/>
  <c r="P169" i="5" s="1"/>
  <c r="R169" i="5" s="1"/>
  <c r="L168" i="5"/>
  <c r="P168" i="5" s="1"/>
  <c r="R168" i="5" s="1"/>
  <c r="L166" i="5"/>
  <c r="P166" i="5" s="1"/>
  <c r="R166" i="5" s="1"/>
  <c r="I172" i="5"/>
  <c r="I160" i="5"/>
  <c r="F157" i="5"/>
  <c r="F158" i="5"/>
  <c r="F159" i="5"/>
  <c r="F162" i="5"/>
  <c r="F172" i="5"/>
  <c r="E172" i="5"/>
  <c r="D172" i="5"/>
  <c r="H172" i="5" s="1"/>
  <c r="J172" i="5" s="1"/>
  <c r="D162" i="5"/>
  <c r="D159" i="5"/>
  <c r="D158" i="5"/>
  <c r="D157" i="5"/>
  <c r="C171" i="5"/>
  <c r="H171" i="5" s="1"/>
  <c r="J171" i="5" s="1"/>
  <c r="C169" i="5"/>
  <c r="C168" i="5"/>
  <c r="H168" i="5"/>
  <c r="J168" i="5" s="1"/>
  <c r="C166" i="5"/>
  <c r="H166" i="5" s="1"/>
  <c r="J166" i="5" s="1"/>
  <c r="C162" i="5"/>
  <c r="C159" i="5"/>
  <c r="C158" i="5"/>
  <c r="P171" i="5"/>
  <c r="R171" i="5" s="1"/>
  <c r="P152" i="5"/>
  <c r="R152" i="5" s="1"/>
  <c r="H152" i="5"/>
  <c r="J152" i="5" s="1"/>
  <c r="P151" i="5"/>
  <c r="R151" i="5" s="1"/>
  <c r="H151" i="5"/>
  <c r="J151" i="5" s="1"/>
  <c r="P149" i="5"/>
  <c r="R149" i="5" s="1"/>
  <c r="H149" i="5"/>
  <c r="J149" i="5" s="1"/>
  <c r="P148" i="5"/>
  <c r="R148" i="5" s="1"/>
  <c r="H148" i="5"/>
  <c r="J148" i="5" s="1"/>
  <c r="P146" i="5"/>
  <c r="R146" i="5"/>
  <c r="H146" i="5"/>
  <c r="J146" i="5" s="1"/>
  <c r="P145" i="5"/>
  <c r="R145" i="5"/>
  <c r="P144" i="5"/>
  <c r="R144" i="5" s="1"/>
  <c r="P143" i="5"/>
  <c r="R143" i="5" s="1"/>
  <c r="H143" i="5"/>
  <c r="J143" i="5" s="1"/>
  <c r="R142" i="5"/>
  <c r="J142" i="5"/>
  <c r="P141" i="5"/>
  <c r="R141" i="5" s="1"/>
  <c r="H141" i="5"/>
  <c r="J141" i="5" s="1"/>
  <c r="P140" i="5"/>
  <c r="R140" i="5" s="1"/>
  <c r="H140" i="5"/>
  <c r="J140" i="5" s="1"/>
  <c r="P139" i="5"/>
  <c r="R139" i="5" s="1"/>
  <c r="H139" i="5"/>
  <c r="J139" i="5" s="1"/>
  <c r="C157" i="5"/>
  <c r="J160" i="5"/>
  <c r="R160" i="5"/>
  <c r="Q174" i="5"/>
  <c r="P163" i="5"/>
  <c r="R163" i="5" s="1"/>
  <c r="P158" i="5"/>
  <c r="R158" i="5" s="1"/>
  <c r="H131" i="5"/>
  <c r="J131" i="5"/>
  <c r="P131" i="5"/>
  <c r="R131" i="5"/>
  <c r="P130" i="5"/>
  <c r="R130" i="5" s="1"/>
  <c r="H130" i="5"/>
  <c r="J130" i="5" s="1"/>
  <c r="Q136" i="5"/>
  <c r="O136" i="5"/>
  <c r="N136" i="5"/>
  <c r="M136" i="5"/>
  <c r="L136" i="5"/>
  <c r="I136" i="5"/>
  <c r="F136" i="5"/>
  <c r="E136" i="5"/>
  <c r="D136" i="5"/>
  <c r="C136" i="5"/>
  <c r="P135" i="5"/>
  <c r="R135" i="5" s="1"/>
  <c r="H135" i="5"/>
  <c r="J135" i="5" s="1"/>
  <c r="P134" i="5"/>
  <c r="R134" i="5" s="1"/>
  <c r="H134" i="5"/>
  <c r="J134" i="5" s="1"/>
  <c r="P132" i="5"/>
  <c r="R132" i="5" s="1"/>
  <c r="H132" i="5"/>
  <c r="J132" i="5" s="1"/>
  <c r="P129" i="5"/>
  <c r="R129" i="5" s="1"/>
  <c r="P128" i="5"/>
  <c r="R128" i="5" s="1"/>
  <c r="P127" i="5"/>
  <c r="R127" i="5" s="1"/>
  <c r="P126" i="5"/>
  <c r="R126" i="5" s="1"/>
  <c r="H126" i="5"/>
  <c r="J126" i="5" s="1"/>
  <c r="P125" i="5"/>
  <c r="R125" i="5"/>
  <c r="H125" i="5"/>
  <c r="J125" i="5" s="1"/>
  <c r="R124" i="5"/>
  <c r="J124" i="5"/>
  <c r="P123" i="5"/>
  <c r="R123" i="5" s="1"/>
  <c r="H123" i="5"/>
  <c r="J123" i="5"/>
  <c r="P122" i="5"/>
  <c r="R122" i="5" s="1"/>
  <c r="H122" i="5"/>
  <c r="J122" i="5" s="1"/>
  <c r="P121" i="5"/>
  <c r="H121" i="5"/>
  <c r="J121" i="5" s="1"/>
  <c r="B28" i="39"/>
  <c r="O221" i="5"/>
  <c r="O219" i="5"/>
  <c r="P199" i="5"/>
  <c r="R199" i="5" s="1"/>
  <c r="H177" i="5"/>
  <c r="H178" i="5"/>
  <c r="H179" i="5"/>
  <c r="J179" i="5" s="1"/>
  <c r="H181" i="5"/>
  <c r="J181" i="5" s="1"/>
  <c r="H182" i="5"/>
  <c r="J182" i="5" s="1"/>
  <c r="H187" i="5"/>
  <c r="H188" i="5"/>
  <c r="J188" i="5" s="1"/>
  <c r="H189" i="5"/>
  <c r="J189" i="5" s="1"/>
  <c r="H190" i="5"/>
  <c r="H195" i="5"/>
  <c r="H196" i="5"/>
  <c r="J196" i="5" s="1"/>
  <c r="H197" i="5"/>
  <c r="J197" i="5" s="1"/>
  <c r="H199" i="5"/>
  <c r="H200" i="5"/>
  <c r="H205" i="5"/>
  <c r="J205" i="5" s="1"/>
  <c r="H206" i="5"/>
  <c r="H207" i="5"/>
  <c r="H208" i="5"/>
  <c r="J208" i="5" s="1"/>
  <c r="H209" i="5"/>
  <c r="J209" i="5" s="1"/>
  <c r="L224" i="5"/>
  <c r="P224" i="5" s="1"/>
  <c r="R224" i="5"/>
  <c r="C224" i="5"/>
  <c r="H224" i="5" s="1"/>
  <c r="J224" i="5" s="1"/>
  <c r="P205" i="5"/>
  <c r="R205" i="5" s="1"/>
  <c r="P181" i="5"/>
  <c r="Q228" i="5"/>
  <c r="Q222" i="5"/>
  <c r="Q218" i="5"/>
  <c r="Q217" i="5"/>
  <c r="R217" i="5" s="1"/>
  <c r="L229" i="5"/>
  <c r="P229" i="5" s="1"/>
  <c r="R229" i="5" s="1"/>
  <c r="O228" i="5"/>
  <c r="N228" i="5"/>
  <c r="P228" i="5" s="1"/>
  <c r="M228" i="5"/>
  <c r="L227" i="5"/>
  <c r="P227" i="5" s="1"/>
  <c r="R227" i="5" s="1"/>
  <c r="L226" i="5"/>
  <c r="P226" i="5" s="1"/>
  <c r="R226" i="5" s="1"/>
  <c r="O225" i="5"/>
  <c r="N225" i="5"/>
  <c r="M225" i="5"/>
  <c r="L223" i="5"/>
  <c r="P223" i="5" s="1"/>
  <c r="R223" i="5" s="1"/>
  <c r="O222" i="5"/>
  <c r="N222" i="5"/>
  <c r="M222" i="5"/>
  <c r="M221" i="5"/>
  <c r="L221" i="5"/>
  <c r="P221" i="5" s="1"/>
  <c r="R221" i="5" s="1"/>
  <c r="M220" i="5"/>
  <c r="L220" i="5"/>
  <c r="M219" i="5"/>
  <c r="L219" i="5"/>
  <c r="O218" i="5"/>
  <c r="N218" i="5"/>
  <c r="M218" i="5"/>
  <c r="O216" i="5"/>
  <c r="O215" i="5"/>
  <c r="O214" i="5"/>
  <c r="M216" i="5"/>
  <c r="M215" i="5"/>
  <c r="P215" i="5" s="1"/>
  <c r="R215" i="5" s="1"/>
  <c r="M214" i="5"/>
  <c r="L216" i="5"/>
  <c r="L215" i="5"/>
  <c r="L214" i="5"/>
  <c r="L211" i="5"/>
  <c r="I228" i="5"/>
  <c r="I218" i="5"/>
  <c r="I217" i="5"/>
  <c r="F228" i="5"/>
  <c r="F225" i="5"/>
  <c r="F219" i="5"/>
  <c r="F218" i="5"/>
  <c r="F216" i="5"/>
  <c r="F215" i="5"/>
  <c r="F214" i="5"/>
  <c r="E228" i="5"/>
  <c r="H228" i="5" s="1"/>
  <c r="J228" i="5" s="1"/>
  <c r="E225" i="5"/>
  <c r="E218" i="5"/>
  <c r="D228" i="5"/>
  <c r="D225" i="5"/>
  <c r="D219" i="5"/>
  <c r="D218" i="5"/>
  <c r="D216" i="5"/>
  <c r="D215" i="5"/>
  <c r="D214" i="5"/>
  <c r="C227" i="5"/>
  <c r="H227" i="5" s="1"/>
  <c r="J227" i="5" s="1"/>
  <c r="C226" i="5"/>
  <c r="H226" i="5" s="1"/>
  <c r="J226" i="5" s="1"/>
  <c r="C219" i="5"/>
  <c r="H219" i="5" s="1"/>
  <c r="J219" i="5" s="1"/>
  <c r="C216" i="5"/>
  <c r="C215" i="5"/>
  <c r="C214" i="5"/>
  <c r="Q211" i="5"/>
  <c r="O211" i="5"/>
  <c r="N211" i="5"/>
  <c r="M211" i="5"/>
  <c r="I211" i="5"/>
  <c r="F211" i="5"/>
  <c r="E211" i="5"/>
  <c r="D211" i="5"/>
  <c r="C211" i="5"/>
  <c r="P210" i="5"/>
  <c r="R210" i="5" s="1"/>
  <c r="P209" i="5"/>
  <c r="R209" i="5" s="1"/>
  <c r="P208" i="5"/>
  <c r="R208" i="5" s="1"/>
  <c r="P207" i="5"/>
  <c r="R207" i="5" s="1"/>
  <c r="J207" i="5"/>
  <c r="P206" i="5"/>
  <c r="R206" i="5"/>
  <c r="J206" i="5"/>
  <c r="P204" i="5"/>
  <c r="R204" i="5" s="1"/>
  <c r="P203" i="5"/>
  <c r="R203" i="5" s="1"/>
  <c r="P202" i="5"/>
  <c r="R202" i="5" s="1"/>
  <c r="P201" i="5"/>
  <c r="R201" i="5" s="1"/>
  <c r="P200" i="5"/>
  <c r="R200" i="5" s="1"/>
  <c r="J200" i="5"/>
  <c r="J199" i="5"/>
  <c r="R198" i="5"/>
  <c r="J198" i="5"/>
  <c r="P197" i="5"/>
  <c r="R197" i="5" s="1"/>
  <c r="P196" i="5"/>
  <c r="P195" i="5"/>
  <c r="R195" i="5" s="1"/>
  <c r="J195" i="5"/>
  <c r="P214" i="5"/>
  <c r="R214" i="5" s="1"/>
  <c r="H215" i="5"/>
  <c r="J215" i="5" s="1"/>
  <c r="P220" i="5"/>
  <c r="R220" i="5" s="1"/>
  <c r="R181" i="5"/>
  <c r="P179" i="5"/>
  <c r="R179" i="5"/>
  <c r="P190" i="5"/>
  <c r="R190" i="5" s="1"/>
  <c r="J190" i="5"/>
  <c r="Q192" i="5"/>
  <c r="O192" i="5"/>
  <c r="N192" i="5"/>
  <c r="M192" i="5"/>
  <c r="L192" i="5"/>
  <c r="I192" i="5"/>
  <c r="F192" i="5"/>
  <c r="E192" i="5"/>
  <c r="H192" i="5" s="1"/>
  <c r="D192" i="5"/>
  <c r="C192" i="5"/>
  <c r="P191" i="5"/>
  <c r="R191" i="5" s="1"/>
  <c r="P189" i="5"/>
  <c r="R189" i="5" s="1"/>
  <c r="P188" i="5"/>
  <c r="R188" i="5" s="1"/>
  <c r="P187" i="5"/>
  <c r="R187" i="5" s="1"/>
  <c r="J187" i="5"/>
  <c r="P186" i="5"/>
  <c r="R186" i="5" s="1"/>
  <c r="P185" i="5"/>
  <c r="R185" i="5" s="1"/>
  <c r="P184" i="5"/>
  <c r="R184" i="5" s="1"/>
  <c r="P183" i="5"/>
  <c r="R183" i="5" s="1"/>
  <c r="P182" i="5"/>
  <c r="R182" i="5"/>
  <c r="R180" i="5"/>
  <c r="J180" i="5"/>
  <c r="P178" i="5"/>
  <c r="J178" i="5"/>
  <c r="P177" i="5"/>
  <c r="R177" i="5" s="1"/>
  <c r="J177" i="5"/>
  <c r="Q277" i="5"/>
  <c r="I277" i="5"/>
  <c r="Q278" i="5"/>
  <c r="O278" i="5"/>
  <c r="N278" i="5"/>
  <c r="M278" i="5"/>
  <c r="I278" i="5"/>
  <c r="F278" i="5"/>
  <c r="E278" i="5"/>
  <c r="D278" i="5"/>
  <c r="Q276" i="5"/>
  <c r="O276" i="5"/>
  <c r="N276" i="5"/>
  <c r="M276" i="5"/>
  <c r="L276" i="5"/>
  <c r="I276" i="5"/>
  <c r="F276" i="5"/>
  <c r="E276" i="5"/>
  <c r="D276" i="5"/>
  <c r="C276" i="5"/>
  <c r="H276" i="5" s="1"/>
  <c r="J276" i="5" s="1"/>
  <c r="P255" i="5"/>
  <c r="R255" i="5" s="1"/>
  <c r="F254" i="5"/>
  <c r="F275" i="5" s="1"/>
  <c r="H255" i="5"/>
  <c r="J255" i="5" s="1"/>
  <c r="C254" i="5"/>
  <c r="P257" i="5"/>
  <c r="R257" i="5" s="1"/>
  <c r="H257" i="5"/>
  <c r="J257" i="5" s="1"/>
  <c r="H278" i="5"/>
  <c r="Q287" i="5"/>
  <c r="Q283" i="5"/>
  <c r="Q280" i="5"/>
  <c r="Q273" i="5"/>
  <c r="O287" i="5"/>
  <c r="O286" i="5"/>
  <c r="O285" i="5"/>
  <c r="P285" i="5" s="1"/>
  <c r="R285" i="5" s="1"/>
  <c r="O283" i="5"/>
  <c r="O282" i="5"/>
  <c r="O280" i="5"/>
  <c r="O279" i="5"/>
  <c r="O275" i="5"/>
  <c r="O274" i="5"/>
  <c r="O273" i="5"/>
  <c r="N287" i="5"/>
  <c r="P287" i="5" s="1"/>
  <c r="R287" i="5" s="1"/>
  <c r="N286" i="5"/>
  <c r="N283" i="5"/>
  <c r="N280" i="5"/>
  <c r="P280" i="5" s="1"/>
  <c r="R280" i="5" s="1"/>
  <c r="N273" i="5"/>
  <c r="M287" i="5"/>
  <c r="M286" i="5"/>
  <c r="M283" i="5"/>
  <c r="M282" i="5"/>
  <c r="M281" i="5"/>
  <c r="P281" i="5" s="1"/>
  <c r="R281" i="5" s="1"/>
  <c r="M280" i="5"/>
  <c r="M279" i="5"/>
  <c r="P279" i="5" s="1"/>
  <c r="R279" i="5" s="1"/>
  <c r="M275" i="5"/>
  <c r="M274" i="5"/>
  <c r="M273" i="5"/>
  <c r="L290" i="5"/>
  <c r="P290" i="5"/>
  <c r="R290" i="5" s="1"/>
  <c r="L289" i="5"/>
  <c r="P289" i="5" s="1"/>
  <c r="R289" i="5" s="1"/>
  <c r="L288" i="5"/>
  <c r="P288" i="5"/>
  <c r="R288" i="5" s="1"/>
  <c r="L284" i="5"/>
  <c r="P284" i="5" s="1"/>
  <c r="R284" i="5" s="1"/>
  <c r="L282" i="5"/>
  <c r="L281" i="5"/>
  <c r="L279" i="5"/>
  <c r="L275" i="5"/>
  <c r="L274" i="5"/>
  <c r="I287" i="5"/>
  <c r="I283" i="5"/>
  <c r="I280" i="5"/>
  <c r="J277" i="5"/>
  <c r="I273" i="5"/>
  <c r="F287" i="5"/>
  <c r="F286" i="5"/>
  <c r="F283" i="5"/>
  <c r="F282" i="5"/>
  <c r="F280" i="5"/>
  <c r="F279" i="5"/>
  <c r="F274" i="5"/>
  <c r="F273" i="5"/>
  <c r="E287" i="5"/>
  <c r="E286" i="5"/>
  <c r="E283" i="5"/>
  <c r="E280" i="5"/>
  <c r="E273" i="5"/>
  <c r="H273" i="5" s="1"/>
  <c r="J273" i="5" s="1"/>
  <c r="D287" i="5"/>
  <c r="D286" i="5"/>
  <c r="D283" i="5"/>
  <c r="D282" i="5"/>
  <c r="D281" i="5"/>
  <c r="D280" i="5"/>
  <c r="D279" i="5"/>
  <c r="D275" i="5"/>
  <c r="H275" i="5" s="1"/>
  <c r="J275" i="5" s="1"/>
  <c r="D274" i="5"/>
  <c r="D273" i="5"/>
  <c r="C290" i="5"/>
  <c r="H290" i="5"/>
  <c r="J290" i="5" s="1"/>
  <c r="C289" i="5"/>
  <c r="H289" i="5" s="1"/>
  <c r="J289" i="5" s="1"/>
  <c r="C288" i="5"/>
  <c r="H288" i="5" s="1"/>
  <c r="J288" i="5" s="1"/>
  <c r="C284" i="5"/>
  <c r="H284" i="5" s="1"/>
  <c r="J284" i="5" s="1"/>
  <c r="C282" i="5"/>
  <c r="C281" i="5"/>
  <c r="C279" i="5"/>
  <c r="C275" i="5"/>
  <c r="C274" i="5"/>
  <c r="Q249" i="5"/>
  <c r="O249" i="5"/>
  <c r="N249" i="5"/>
  <c r="M249" i="5"/>
  <c r="L249" i="5"/>
  <c r="I249" i="5"/>
  <c r="F249" i="5"/>
  <c r="E249" i="5"/>
  <c r="D249" i="5"/>
  <c r="C249" i="5"/>
  <c r="P248" i="5"/>
  <c r="R248" i="5" s="1"/>
  <c r="H248" i="5"/>
  <c r="J248" i="5" s="1"/>
  <c r="P247" i="5"/>
  <c r="R247" i="5"/>
  <c r="H247" i="5"/>
  <c r="J247" i="5" s="1"/>
  <c r="P246" i="5"/>
  <c r="R246" i="5" s="1"/>
  <c r="H246" i="5"/>
  <c r="J246" i="5" s="1"/>
  <c r="P245" i="5"/>
  <c r="R245" i="5" s="1"/>
  <c r="H245" i="5"/>
  <c r="J245" i="5" s="1"/>
  <c r="P244" i="5"/>
  <c r="R244" i="5"/>
  <c r="H244" i="5"/>
  <c r="J244" i="5" s="1"/>
  <c r="P243" i="5"/>
  <c r="R243" i="5"/>
  <c r="P242" i="5"/>
  <c r="R242" i="5" s="1"/>
  <c r="H242" i="5"/>
  <c r="J242" i="5" s="1"/>
  <c r="P241" i="5"/>
  <c r="R241" i="5" s="1"/>
  <c r="H241" i="5"/>
  <c r="J241" i="5"/>
  <c r="P240" i="5"/>
  <c r="R240" i="5" s="1"/>
  <c r="H240" i="5"/>
  <c r="J240" i="5" s="1"/>
  <c r="P239" i="5"/>
  <c r="R239" i="5" s="1"/>
  <c r="H239" i="5"/>
  <c r="J239" i="5"/>
  <c r="P238" i="5"/>
  <c r="R238" i="5" s="1"/>
  <c r="H238" i="5"/>
  <c r="J238" i="5" s="1"/>
  <c r="P237" i="5"/>
  <c r="R237" i="5" s="1"/>
  <c r="H237" i="5"/>
  <c r="J237" i="5" s="1"/>
  <c r="R236" i="5"/>
  <c r="J236" i="5"/>
  <c r="P235" i="5"/>
  <c r="P249" i="5" s="1"/>
  <c r="R235" i="5"/>
  <c r="H235" i="5"/>
  <c r="J235" i="5" s="1"/>
  <c r="P234" i="5"/>
  <c r="R234" i="5" s="1"/>
  <c r="H234" i="5"/>
  <c r="J234" i="5" s="1"/>
  <c r="P233" i="5"/>
  <c r="H233" i="5"/>
  <c r="J233" i="5" s="1"/>
  <c r="L350" i="5"/>
  <c r="C350" i="5"/>
  <c r="H350" i="5" s="1"/>
  <c r="J350" i="5" s="1"/>
  <c r="L349" i="5"/>
  <c r="C349" i="5"/>
  <c r="L348" i="5"/>
  <c r="C348" i="5"/>
  <c r="M340" i="5"/>
  <c r="L340" i="5"/>
  <c r="D340" i="5"/>
  <c r="C340" i="5"/>
  <c r="Q338" i="5"/>
  <c r="O338" i="5"/>
  <c r="P338" i="5" s="1"/>
  <c r="R338" i="5" s="1"/>
  <c r="N338" i="5"/>
  <c r="M338" i="5"/>
  <c r="Q336" i="5"/>
  <c r="I336" i="5"/>
  <c r="O335" i="5"/>
  <c r="M335" i="5"/>
  <c r="L335" i="5"/>
  <c r="O334" i="5"/>
  <c r="P334" i="5" s="1"/>
  <c r="R334" i="5" s="1"/>
  <c r="M334" i="5"/>
  <c r="L334" i="5"/>
  <c r="F334" i="5"/>
  <c r="D334" i="5"/>
  <c r="C334" i="5"/>
  <c r="O333" i="5"/>
  <c r="N333" i="5"/>
  <c r="M333" i="5"/>
  <c r="F333" i="5"/>
  <c r="E333" i="5"/>
  <c r="H281" i="5"/>
  <c r="J281" i="5" s="1"/>
  <c r="H283" i="5"/>
  <c r="H279" i="5"/>
  <c r="J279" i="5" s="1"/>
  <c r="R277" i="5"/>
  <c r="P282" i="5"/>
  <c r="R282" i="5" s="1"/>
  <c r="P283" i="5"/>
  <c r="R283" i="5" s="1"/>
  <c r="H274" i="5"/>
  <c r="J274" i="5" s="1"/>
  <c r="R233" i="5"/>
  <c r="P269" i="5"/>
  <c r="R269" i="5"/>
  <c r="H269" i="5"/>
  <c r="J269" i="5"/>
  <c r="P268" i="5"/>
  <c r="R268" i="5" s="1"/>
  <c r="H268" i="5"/>
  <c r="J268" i="5" s="1"/>
  <c r="P267" i="5"/>
  <c r="R267" i="5" s="1"/>
  <c r="H267" i="5"/>
  <c r="J267" i="5"/>
  <c r="P266" i="5"/>
  <c r="R266" i="5" s="1"/>
  <c r="H266" i="5"/>
  <c r="J266" i="5" s="1"/>
  <c r="P265" i="5"/>
  <c r="R265" i="5"/>
  <c r="P264" i="5"/>
  <c r="R264" i="5" s="1"/>
  <c r="P263" i="5"/>
  <c r="R263" i="5" s="1"/>
  <c r="H263" i="5"/>
  <c r="J263" i="5" s="1"/>
  <c r="P262" i="5"/>
  <c r="R262" i="5"/>
  <c r="H262" i="5"/>
  <c r="J262" i="5"/>
  <c r="P261" i="5"/>
  <c r="R261" i="5" s="1"/>
  <c r="H261" i="5"/>
  <c r="J261" i="5" s="1"/>
  <c r="P260" i="5"/>
  <c r="R260" i="5"/>
  <c r="H260" i="5"/>
  <c r="J260" i="5"/>
  <c r="P259" i="5"/>
  <c r="R259" i="5" s="1"/>
  <c r="H259" i="5"/>
  <c r="J259" i="5" s="1"/>
  <c r="P258" i="5"/>
  <c r="R258" i="5" s="1"/>
  <c r="H258" i="5"/>
  <c r="J258" i="5"/>
  <c r="R256" i="5"/>
  <c r="J256" i="5"/>
  <c r="P254" i="5"/>
  <c r="R254" i="5" s="1"/>
  <c r="H254" i="5"/>
  <c r="J254" i="5" s="1"/>
  <c r="P253" i="5"/>
  <c r="R253" i="5"/>
  <c r="H253" i="5"/>
  <c r="J253" i="5" s="1"/>
  <c r="P252" i="5"/>
  <c r="R252" i="5" s="1"/>
  <c r="H252" i="5"/>
  <c r="J252" i="5" s="1"/>
  <c r="L270" i="5"/>
  <c r="Q270" i="5"/>
  <c r="O270" i="5"/>
  <c r="N270" i="5"/>
  <c r="M270" i="5"/>
  <c r="I270" i="5"/>
  <c r="F270" i="5"/>
  <c r="E270" i="5"/>
  <c r="D270" i="5"/>
  <c r="H265" i="5"/>
  <c r="J265" i="5" s="1"/>
  <c r="C270" i="5"/>
  <c r="F325" i="5"/>
  <c r="D325" i="5"/>
  <c r="O337" i="5"/>
  <c r="P337" i="5" s="1"/>
  <c r="R337" i="5" s="1"/>
  <c r="N337" i="5"/>
  <c r="M337" i="5"/>
  <c r="L337" i="5"/>
  <c r="F337" i="5"/>
  <c r="E337" i="5"/>
  <c r="D337" i="5"/>
  <c r="C337" i="5"/>
  <c r="H316" i="5"/>
  <c r="J316" i="5" s="1"/>
  <c r="P316" i="5"/>
  <c r="R316" i="5" s="1"/>
  <c r="Q344" i="5"/>
  <c r="O344" i="5"/>
  <c r="N344" i="5"/>
  <c r="M344" i="5"/>
  <c r="P344" i="5" s="1"/>
  <c r="R344" i="5" s="1"/>
  <c r="H319" i="5"/>
  <c r="J319" i="5" s="1"/>
  <c r="P313" i="5"/>
  <c r="R313" i="5" s="1"/>
  <c r="H313" i="5"/>
  <c r="J313" i="5" s="1"/>
  <c r="Q348" i="5"/>
  <c r="O348" i="5"/>
  <c r="N348" i="5"/>
  <c r="P348" i="5" s="1"/>
  <c r="R348" i="5" s="1"/>
  <c r="M348" i="5"/>
  <c r="I348" i="5"/>
  <c r="I351" i="5" s="1"/>
  <c r="F348" i="5"/>
  <c r="E348" i="5"/>
  <c r="D348" i="5"/>
  <c r="P327" i="5"/>
  <c r="R327" i="5" s="1"/>
  <c r="H327" i="5"/>
  <c r="J327" i="5" s="1"/>
  <c r="R336" i="5"/>
  <c r="Q333" i="5"/>
  <c r="I333" i="5"/>
  <c r="M339" i="5"/>
  <c r="L339" i="5"/>
  <c r="P339" i="5" s="1"/>
  <c r="R339" i="5" s="1"/>
  <c r="D339" i="5"/>
  <c r="H339" i="5" s="1"/>
  <c r="J339" i="5" s="1"/>
  <c r="C339" i="5"/>
  <c r="F335" i="5"/>
  <c r="D335" i="5"/>
  <c r="P319" i="5"/>
  <c r="R315" i="5"/>
  <c r="H314" i="5"/>
  <c r="J314" i="5" s="1"/>
  <c r="H312" i="5"/>
  <c r="I338" i="5"/>
  <c r="F338" i="5"/>
  <c r="E338" i="5"/>
  <c r="D338" i="5"/>
  <c r="J336" i="5"/>
  <c r="J315" i="5"/>
  <c r="C335" i="5"/>
  <c r="D333" i="5"/>
  <c r="Q349" i="5"/>
  <c r="O349" i="5"/>
  <c r="N349" i="5"/>
  <c r="M349" i="5"/>
  <c r="P349" i="5" s="1"/>
  <c r="R349" i="5" s="1"/>
  <c r="I349" i="5"/>
  <c r="F349" i="5"/>
  <c r="E349" i="5"/>
  <c r="D349" i="5"/>
  <c r="Q347" i="5"/>
  <c r="O347" i="5"/>
  <c r="N347" i="5"/>
  <c r="M347" i="5"/>
  <c r="I347" i="5"/>
  <c r="F347" i="5"/>
  <c r="E347" i="5"/>
  <c r="D347" i="5"/>
  <c r="O346" i="5"/>
  <c r="N346" i="5"/>
  <c r="M346" i="5"/>
  <c r="P346" i="5" s="1"/>
  <c r="R346" i="5" s="1"/>
  <c r="F346" i="5"/>
  <c r="E346" i="5"/>
  <c r="O345" i="5"/>
  <c r="P345" i="5" s="1"/>
  <c r="R345" i="5" s="1"/>
  <c r="L343" i="5"/>
  <c r="P343" i="5" s="1"/>
  <c r="R343" i="5" s="1"/>
  <c r="C343" i="5"/>
  <c r="Q342" i="5"/>
  <c r="O342" i="5"/>
  <c r="N342" i="5"/>
  <c r="N351" i="5" s="1"/>
  <c r="M342" i="5"/>
  <c r="I342" i="5"/>
  <c r="F342" i="5"/>
  <c r="E342" i="5"/>
  <c r="D342" i="5"/>
  <c r="O341" i="5"/>
  <c r="P341" i="5" s="1"/>
  <c r="R341" i="5" s="1"/>
  <c r="Q330" i="5"/>
  <c r="O330" i="5"/>
  <c r="N330" i="5"/>
  <c r="M330" i="5"/>
  <c r="L330" i="5"/>
  <c r="I330" i="5"/>
  <c r="F330" i="5"/>
  <c r="E330" i="5"/>
  <c r="D330" i="5"/>
  <c r="C330" i="5"/>
  <c r="P329" i="5"/>
  <c r="R329" i="5"/>
  <c r="H329" i="5"/>
  <c r="J329" i="5" s="1"/>
  <c r="P328" i="5"/>
  <c r="R328" i="5" s="1"/>
  <c r="H328" i="5"/>
  <c r="J328" i="5" s="1"/>
  <c r="P326" i="5"/>
  <c r="R326" i="5"/>
  <c r="H326" i="5"/>
  <c r="J326" i="5" s="1"/>
  <c r="P325" i="5"/>
  <c r="R325" i="5" s="1"/>
  <c r="P324" i="5"/>
  <c r="R324" i="5" s="1"/>
  <c r="P322" i="5"/>
  <c r="R322" i="5"/>
  <c r="H322" i="5"/>
  <c r="J322" i="5" s="1"/>
  <c r="P321" i="5"/>
  <c r="R321" i="5" s="1"/>
  <c r="H321" i="5"/>
  <c r="J321" i="5" s="1"/>
  <c r="P320" i="5"/>
  <c r="R320" i="5"/>
  <c r="P318" i="5"/>
  <c r="R318" i="5" s="1"/>
  <c r="H318" i="5"/>
  <c r="J318" i="5" s="1"/>
  <c r="P317" i="5"/>
  <c r="R317" i="5" s="1"/>
  <c r="H317" i="5"/>
  <c r="J317" i="5" s="1"/>
  <c r="P314" i="5"/>
  <c r="R314" i="5" s="1"/>
  <c r="P312" i="5"/>
  <c r="H333" i="5"/>
  <c r="J333" i="5" s="1"/>
  <c r="H343" i="5"/>
  <c r="J343" i="5" s="1"/>
  <c r="H338" i="5"/>
  <c r="J338" i="5" s="1"/>
  <c r="P340" i="5"/>
  <c r="R340" i="5" s="1"/>
  <c r="P347" i="5"/>
  <c r="R347" i="5" s="1"/>
  <c r="R319" i="5"/>
  <c r="Q478" i="5"/>
  <c r="Q479" i="5" s="1"/>
  <c r="O478" i="5"/>
  <c r="N478" i="5"/>
  <c r="M478" i="5"/>
  <c r="I478" i="5"/>
  <c r="F478" i="5"/>
  <c r="E478" i="5"/>
  <c r="D478" i="5"/>
  <c r="O477" i="5"/>
  <c r="N477" i="5"/>
  <c r="M477" i="5"/>
  <c r="M479" i="5" s="1"/>
  <c r="F477" i="5"/>
  <c r="H477" i="5" s="1"/>
  <c r="J477" i="5" s="1"/>
  <c r="E477" i="5"/>
  <c r="D477" i="5"/>
  <c r="Q476" i="5"/>
  <c r="O476" i="5"/>
  <c r="N476" i="5"/>
  <c r="M476" i="5"/>
  <c r="I476" i="5"/>
  <c r="F476" i="5"/>
  <c r="H476" i="5" s="1"/>
  <c r="J476" i="5" s="1"/>
  <c r="E476" i="5"/>
  <c r="D476" i="5"/>
  <c r="Q475" i="5"/>
  <c r="O475" i="5"/>
  <c r="N475" i="5"/>
  <c r="M475" i="5"/>
  <c r="I475" i="5"/>
  <c r="I479" i="5" s="1"/>
  <c r="F475" i="5"/>
  <c r="F479" i="5" s="1"/>
  <c r="E475" i="5"/>
  <c r="D475" i="5"/>
  <c r="Q472" i="5"/>
  <c r="O472" i="5"/>
  <c r="N472" i="5"/>
  <c r="M472" i="5"/>
  <c r="I472" i="5"/>
  <c r="F472" i="5"/>
  <c r="E472" i="5"/>
  <c r="D472" i="5"/>
  <c r="P471" i="5"/>
  <c r="R471" i="5" s="1"/>
  <c r="H471" i="5"/>
  <c r="J471" i="5"/>
  <c r="P470" i="5"/>
  <c r="R470" i="5" s="1"/>
  <c r="H470" i="5"/>
  <c r="J470" i="5" s="1"/>
  <c r="P469" i="5"/>
  <c r="R469" i="5" s="1"/>
  <c r="H469" i="5"/>
  <c r="J469" i="5" s="1"/>
  <c r="P468" i="5"/>
  <c r="R468" i="5" s="1"/>
  <c r="H468" i="5"/>
  <c r="Q465" i="5"/>
  <c r="O465" i="5"/>
  <c r="N465" i="5"/>
  <c r="M465" i="5"/>
  <c r="I465" i="5"/>
  <c r="F465" i="5"/>
  <c r="E465" i="5"/>
  <c r="D465" i="5"/>
  <c r="P464" i="5"/>
  <c r="R464" i="5" s="1"/>
  <c r="H464" i="5"/>
  <c r="J464" i="5" s="1"/>
  <c r="P463" i="5"/>
  <c r="H463" i="5"/>
  <c r="J463" i="5" s="1"/>
  <c r="H462" i="5"/>
  <c r="Q458" i="5"/>
  <c r="O458" i="5"/>
  <c r="N458" i="5"/>
  <c r="M458" i="5"/>
  <c r="I458" i="5"/>
  <c r="F458" i="5"/>
  <c r="E458" i="5"/>
  <c r="D458" i="5"/>
  <c r="H458" i="5" s="1"/>
  <c r="J458" i="5" s="1"/>
  <c r="O457" i="5"/>
  <c r="N457" i="5"/>
  <c r="M457" i="5"/>
  <c r="P457" i="5" s="1"/>
  <c r="R457" i="5" s="1"/>
  <c r="F457" i="5"/>
  <c r="E457" i="5"/>
  <c r="D457" i="5"/>
  <c r="M456" i="5"/>
  <c r="P456" i="5" s="1"/>
  <c r="R456" i="5" s="1"/>
  <c r="D456" i="5"/>
  <c r="H456" i="5" s="1"/>
  <c r="J456" i="5" s="1"/>
  <c r="Q455" i="5"/>
  <c r="Q459" i="5" s="1"/>
  <c r="O455" i="5"/>
  <c r="O459" i="5" s="1"/>
  <c r="N455" i="5"/>
  <c r="M455" i="5"/>
  <c r="I455" i="5"/>
  <c r="F455" i="5"/>
  <c r="E455" i="5"/>
  <c r="E459" i="5" s="1"/>
  <c r="D455" i="5"/>
  <c r="Q452" i="5"/>
  <c r="O452" i="5"/>
  <c r="N452" i="5"/>
  <c r="M452" i="5"/>
  <c r="I452" i="5"/>
  <c r="F452" i="5"/>
  <c r="E452" i="5"/>
  <c r="D452" i="5"/>
  <c r="P451" i="5"/>
  <c r="R451" i="5" s="1"/>
  <c r="H451" i="5"/>
  <c r="J451" i="5" s="1"/>
  <c r="P450" i="5"/>
  <c r="R450" i="5" s="1"/>
  <c r="H450" i="5"/>
  <c r="J450" i="5" s="1"/>
  <c r="P449" i="5"/>
  <c r="R449" i="5" s="1"/>
  <c r="H449" i="5"/>
  <c r="J449" i="5" s="1"/>
  <c r="P448" i="5"/>
  <c r="H448" i="5"/>
  <c r="J448" i="5" s="1"/>
  <c r="J452" i="5" s="1"/>
  <c r="Q445" i="5"/>
  <c r="O445" i="5"/>
  <c r="N445" i="5"/>
  <c r="M445" i="5"/>
  <c r="I445" i="5"/>
  <c r="F445" i="5"/>
  <c r="E445" i="5"/>
  <c r="D445" i="5"/>
  <c r="P444" i="5"/>
  <c r="R444" i="5" s="1"/>
  <c r="H444" i="5"/>
  <c r="J444" i="5" s="1"/>
  <c r="P443" i="5"/>
  <c r="R443" i="5" s="1"/>
  <c r="H443" i="5"/>
  <c r="P442" i="5"/>
  <c r="R442" i="5"/>
  <c r="H442" i="5"/>
  <c r="J442" i="5" s="1"/>
  <c r="P441" i="5"/>
  <c r="H441" i="5"/>
  <c r="Q437" i="5"/>
  <c r="O437" i="5"/>
  <c r="N437" i="5"/>
  <c r="M437" i="5"/>
  <c r="L437" i="5"/>
  <c r="I437" i="5"/>
  <c r="F437" i="5"/>
  <c r="E437" i="5"/>
  <c r="D437" i="5"/>
  <c r="C437" i="5"/>
  <c r="Q436" i="5"/>
  <c r="O436" i="5"/>
  <c r="P436" i="5" s="1"/>
  <c r="R436" i="5" s="1"/>
  <c r="N436" i="5"/>
  <c r="M436" i="5"/>
  <c r="L436" i="5"/>
  <c r="I436" i="5"/>
  <c r="F436" i="5"/>
  <c r="D436" i="5"/>
  <c r="C436" i="5"/>
  <c r="Q435" i="5"/>
  <c r="O435" i="5"/>
  <c r="N435" i="5"/>
  <c r="M435" i="5"/>
  <c r="L435" i="5"/>
  <c r="I435" i="5"/>
  <c r="F435" i="5"/>
  <c r="E435" i="5"/>
  <c r="D435" i="5"/>
  <c r="C435" i="5"/>
  <c r="O434" i="5"/>
  <c r="P434" i="5" s="1"/>
  <c r="R434" i="5" s="1"/>
  <c r="J434" i="5"/>
  <c r="I434" i="5"/>
  <c r="H434" i="5"/>
  <c r="F434" i="5"/>
  <c r="E434" i="5"/>
  <c r="D434" i="5"/>
  <c r="C434" i="5"/>
  <c r="Q433" i="5"/>
  <c r="O433" i="5"/>
  <c r="N433" i="5"/>
  <c r="M433" i="5"/>
  <c r="L433" i="5"/>
  <c r="J433" i="5"/>
  <c r="I433" i="5"/>
  <c r="H433" i="5"/>
  <c r="F433" i="5"/>
  <c r="E433" i="5"/>
  <c r="D433" i="5"/>
  <c r="C433" i="5"/>
  <c r="Q432" i="5"/>
  <c r="O432" i="5"/>
  <c r="N432" i="5"/>
  <c r="M432" i="5"/>
  <c r="J432" i="5"/>
  <c r="I432" i="5"/>
  <c r="H432" i="5"/>
  <c r="F432" i="5"/>
  <c r="E432" i="5"/>
  <c r="D432" i="5"/>
  <c r="C432" i="5"/>
  <c r="Q431" i="5"/>
  <c r="O431" i="5"/>
  <c r="N431" i="5"/>
  <c r="M431" i="5"/>
  <c r="L431" i="5"/>
  <c r="I431" i="5"/>
  <c r="F431" i="5"/>
  <c r="E431" i="5"/>
  <c r="H431" i="5" s="1"/>
  <c r="J431" i="5" s="1"/>
  <c r="D431" i="5"/>
  <c r="C431" i="5"/>
  <c r="O430" i="5"/>
  <c r="P430" i="5" s="1"/>
  <c r="R430" i="5" s="1"/>
  <c r="Q429" i="5"/>
  <c r="O429" i="5"/>
  <c r="N429" i="5"/>
  <c r="M429" i="5"/>
  <c r="L429" i="5"/>
  <c r="L438" i="5" s="1"/>
  <c r="I429" i="5"/>
  <c r="F429" i="5"/>
  <c r="E429" i="5"/>
  <c r="D429" i="5"/>
  <c r="C429" i="5"/>
  <c r="Q428" i="5"/>
  <c r="O428" i="5"/>
  <c r="N428" i="5"/>
  <c r="P428" i="5" s="1"/>
  <c r="R428" i="5" s="1"/>
  <c r="M428" i="5"/>
  <c r="I428" i="5"/>
  <c r="F428" i="5"/>
  <c r="E428" i="5"/>
  <c r="D428" i="5"/>
  <c r="C428" i="5"/>
  <c r="Q427" i="5"/>
  <c r="O427" i="5"/>
  <c r="O438" i="5" s="1"/>
  <c r="N427" i="5"/>
  <c r="M427" i="5"/>
  <c r="L427" i="5"/>
  <c r="I427" i="5"/>
  <c r="F427" i="5"/>
  <c r="E427" i="5"/>
  <c r="D427" i="5"/>
  <c r="C427" i="5"/>
  <c r="Q426" i="5"/>
  <c r="O426" i="5"/>
  <c r="N426" i="5"/>
  <c r="M426" i="5"/>
  <c r="L426" i="5"/>
  <c r="I426" i="5"/>
  <c r="F426" i="5"/>
  <c r="E426" i="5"/>
  <c r="D426" i="5"/>
  <c r="C426" i="5"/>
  <c r="Q423" i="5"/>
  <c r="O423" i="5"/>
  <c r="N423" i="5"/>
  <c r="M423" i="5"/>
  <c r="L423" i="5"/>
  <c r="I423" i="5"/>
  <c r="F423" i="5"/>
  <c r="E423" i="5"/>
  <c r="D423" i="5"/>
  <c r="C423" i="5"/>
  <c r="P422" i="5"/>
  <c r="R422" i="5" s="1"/>
  <c r="H422" i="5"/>
  <c r="J422" i="5" s="1"/>
  <c r="P421" i="5"/>
  <c r="R421" i="5" s="1"/>
  <c r="H421" i="5"/>
  <c r="J421" i="5" s="1"/>
  <c r="P420" i="5"/>
  <c r="R420" i="5" s="1"/>
  <c r="H420" i="5"/>
  <c r="J420" i="5"/>
  <c r="P419" i="5"/>
  <c r="R419" i="5" s="1"/>
  <c r="P418" i="5"/>
  <c r="R418" i="5" s="1"/>
  <c r="P417" i="5"/>
  <c r="R417" i="5" s="1"/>
  <c r="P416" i="5"/>
  <c r="R416" i="5" s="1"/>
  <c r="H416" i="5"/>
  <c r="J416" i="5" s="1"/>
  <c r="P415" i="5"/>
  <c r="R415" i="5" s="1"/>
  <c r="P414" i="5"/>
  <c r="R414" i="5" s="1"/>
  <c r="H414" i="5"/>
  <c r="J414" i="5" s="1"/>
  <c r="P413" i="5"/>
  <c r="R413" i="5" s="1"/>
  <c r="H413" i="5"/>
  <c r="J413" i="5" s="1"/>
  <c r="P412" i="5"/>
  <c r="R412" i="5" s="1"/>
  <c r="H412" i="5"/>
  <c r="J412" i="5" s="1"/>
  <c r="P411" i="5"/>
  <c r="H411" i="5"/>
  <c r="J411" i="5"/>
  <c r="Q408" i="5"/>
  <c r="O408" i="5"/>
  <c r="N408" i="5"/>
  <c r="M408" i="5"/>
  <c r="I408" i="5"/>
  <c r="F408" i="5"/>
  <c r="E408" i="5"/>
  <c r="D408" i="5"/>
  <c r="P407" i="5"/>
  <c r="R407" i="5"/>
  <c r="H407" i="5"/>
  <c r="J407" i="5" s="1"/>
  <c r="P406" i="5"/>
  <c r="R406" i="5"/>
  <c r="H406" i="5"/>
  <c r="J406" i="5" s="1"/>
  <c r="P405" i="5"/>
  <c r="R405" i="5"/>
  <c r="P404" i="5"/>
  <c r="R404" i="5" s="1"/>
  <c r="P403" i="5"/>
  <c r="R403" i="5" s="1"/>
  <c r="P402" i="5"/>
  <c r="R402" i="5" s="1"/>
  <c r="P401" i="5"/>
  <c r="H401" i="5"/>
  <c r="L397" i="5"/>
  <c r="P397" i="5" s="1"/>
  <c r="R397" i="5"/>
  <c r="C397" i="5"/>
  <c r="Q396" i="5"/>
  <c r="O396" i="5"/>
  <c r="N396" i="5"/>
  <c r="M396" i="5"/>
  <c r="L396" i="5"/>
  <c r="I396" i="5"/>
  <c r="F396" i="5"/>
  <c r="E396" i="5"/>
  <c r="D396" i="5"/>
  <c r="C396" i="5"/>
  <c r="Q395" i="5"/>
  <c r="O395" i="5"/>
  <c r="N395" i="5"/>
  <c r="M395" i="5"/>
  <c r="I395" i="5"/>
  <c r="F395" i="5"/>
  <c r="E395" i="5"/>
  <c r="D395" i="5"/>
  <c r="H395" i="5" s="1"/>
  <c r="O394" i="5"/>
  <c r="N394" i="5"/>
  <c r="M394" i="5"/>
  <c r="F394" i="5"/>
  <c r="E394" i="5"/>
  <c r="D394" i="5"/>
  <c r="O393" i="5"/>
  <c r="P393" i="5"/>
  <c r="R393" i="5" s="1"/>
  <c r="Q392" i="5"/>
  <c r="O392" i="5"/>
  <c r="N392" i="5"/>
  <c r="M392" i="5"/>
  <c r="L391" i="5"/>
  <c r="P391" i="5" s="1"/>
  <c r="R391" i="5" s="1"/>
  <c r="C391" i="5"/>
  <c r="H391" i="5" s="1"/>
  <c r="J391" i="5" s="1"/>
  <c r="Q390" i="5"/>
  <c r="O390" i="5"/>
  <c r="N390" i="5"/>
  <c r="M390" i="5"/>
  <c r="I390" i="5"/>
  <c r="F390" i="5"/>
  <c r="E390" i="5"/>
  <c r="D390" i="5"/>
  <c r="H390" i="5" s="1"/>
  <c r="O389" i="5"/>
  <c r="P389" i="5" s="1"/>
  <c r="R389" i="5" s="1"/>
  <c r="M388" i="5"/>
  <c r="L388" i="5"/>
  <c r="L398" i="5" s="1"/>
  <c r="C388" i="5"/>
  <c r="H388" i="5" s="1"/>
  <c r="J388" i="5" s="1"/>
  <c r="Q387" i="5"/>
  <c r="O387" i="5"/>
  <c r="N387" i="5"/>
  <c r="P387" i="5" s="1"/>
  <c r="M387" i="5"/>
  <c r="I387" i="5"/>
  <c r="F387" i="5"/>
  <c r="E387" i="5"/>
  <c r="D387" i="5"/>
  <c r="O386" i="5"/>
  <c r="M386" i="5"/>
  <c r="L386" i="5"/>
  <c r="P386" i="5" s="1"/>
  <c r="R386" i="5" s="1"/>
  <c r="F386" i="5"/>
  <c r="D386" i="5"/>
  <c r="C386" i="5"/>
  <c r="Q385" i="5"/>
  <c r="O385" i="5"/>
  <c r="N385" i="5"/>
  <c r="M385" i="5"/>
  <c r="I385" i="5"/>
  <c r="F385" i="5"/>
  <c r="E385" i="5"/>
  <c r="D385" i="5"/>
  <c r="Q382" i="5"/>
  <c r="O382" i="5"/>
  <c r="N382" i="5"/>
  <c r="M382" i="5"/>
  <c r="L382" i="5"/>
  <c r="I382" i="5"/>
  <c r="F382" i="5"/>
  <c r="E382" i="5"/>
  <c r="D382" i="5"/>
  <c r="C382" i="5"/>
  <c r="P381" i="5"/>
  <c r="R381" i="5" s="1"/>
  <c r="H381" i="5"/>
  <c r="J381" i="5" s="1"/>
  <c r="P380" i="5"/>
  <c r="R380" i="5" s="1"/>
  <c r="H380" i="5"/>
  <c r="J380" i="5"/>
  <c r="P379" i="5"/>
  <c r="R379" i="5" s="1"/>
  <c r="H379" i="5"/>
  <c r="J379" i="5" s="1"/>
  <c r="P378" i="5"/>
  <c r="R378" i="5"/>
  <c r="H378" i="5"/>
  <c r="J378" i="5" s="1"/>
  <c r="P377" i="5"/>
  <c r="R377" i="5" s="1"/>
  <c r="P376" i="5"/>
  <c r="R376" i="5" s="1"/>
  <c r="P375" i="5"/>
  <c r="R375" i="5" s="1"/>
  <c r="H375" i="5"/>
  <c r="J375" i="5"/>
  <c r="P374" i="5"/>
  <c r="R374" i="5" s="1"/>
  <c r="H374" i="5"/>
  <c r="J374" i="5"/>
  <c r="P373" i="5"/>
  <c r="R373" i="5" s="1"/>
  <c r="P372" i="5"/>
  <c r="R372" i="5" s="1"/>
  <c r="H372" i="5"/>
  <c r="J372" i="5" s="1"/>
  <c r="P371" i="5"/>
  <c r="R371" i="5" s="1"/>
  <c r="H371" i="5"/>
  <c r="J371" i="5" s="1"/>
  <c r="P370" i="5"/>
  <c r="R370" i="5" s="1"/>
  <c r="H370" i="5"/>
  <c r="J370" i="5" s="1"/>
  <c r="P369" i="5"/>
  <c r="R369" i="5" s="1"/>
  <c r="H369" i="5"/>
  <c r="Q366" i="5"/>
  <c r="O366" i="5"/>
  <c r="N366" i="5"/>
  <c r="M366" i="5"/>
  <c r="L366" i="5"/>
  <c r="I366" i="5"/>
  <c r="F366" i="5"/>
  <c r="E366" i="5"/>
  <c r="D366" i="5"/>
  <c r="C366" i="5"/>
  <c r="P365" i="5"/>
  <c r="R365" i="5" s="1"/>
  <c r="H365" i="5"/>
  <c r="J365" i="5" s="1"/>
  <c r="P364" i="5"/>
  <c r="R364" i="5" s="1"/>
  <c r="H364" i="5"/>
  <c r="J364" i="5" s="1"/>
  <c r="P363" i="5"/>
  <c r="R363" i="5" s="1"/>
  <c r="H363" i="5"/>
  <c r="J363" i="5" s="1"/>
  <c r="P362" i="5"/>
  <c r="R362" i="5" s="1"/>
  <c r="P361" i="5"/>
  <c r="R361" i="5" s="1"/>
  <c r="P360" i="5"/>
  <c r="R360" i="5" s="1"/>
  <c r="H360" i="5"/>
  <c r="J360" i="5" s="1"/>
  <c r="P359" i="5"/>
  <c r="R359" i="5" s="1"/>
  <c r="H359" i="5"/>
  <c r="J359" i="5"/>
  <c r="P358" i="5"/>
  <c r="R358" i="5" s="1"/>
  <c r="P357" i="5"/>
  <c r="R357" i="5" s="1"/>
  <c r="H357" i="5"/>
  <c r="J357" i="5" s="1"/>
  <c r="P356" i="5"/>
  <c r="R356" i="5" s="1"/>
  <c r="H356" i="5"/>
  <c r="J356" i="5"/>
  <c r="P355" i="5"/>
  <c r="R355" i="5" s="1"/>
  <c r="H355" i="5"/>
  <c r="J355" i="5" s="1"/>
  <c r="P354" i="5"/>
  <c r="R354" i="5" s="1"/>
  <c r="H354" i="5"/>
  <c r="Q309" i="5"/>
  <c r="O309" i="5"/>
  <c r="N309" i="5"/>
  <c r="M309" i="5"/>
  <c r="L309" i="5"/>
  <c r="I309" i="5"/>
  <c r="F309" i="5"/>
  <c r="E309" i="5"/>
  <c r="D309" i="5"/>
  <c r="C309" i="5"/>
  <c r="P308" i="5"/>
  <c r="R308" i="5" s="1"/>
  <c r="H308" i="5"/>
  <c r="J308" i="5" s="1"/>
  <c r="P307" i="5"/>
  <c r="R307" i="5" s="1"/>
  <c r="H307" i="5"/>
  <c r="J307" i="5" s="1"/>
  <c r="P306" i="5"/>
  <c r="R306" i="5" s="1"/>
  <c r="H306" i="5"/>
  <c r="J306" i="5" s="1"/>
  <c r="P305" i="5"/>
  <c r="R305" i="5"/>
  <c r="H305" i="5"/>
  <c r="J305" i="5" s="1"/>
  <c r="P304" i="5"/>
  <c r="R304" i="5"/>
  <c r="P303" i="5"/>
  <c r="R303" i="5" s="1"/>
  <c r="P302" i="5"/>
  <c r="R302" i="5" s="1"/>
  <c r="H302" i="5"/>
  <c r="J302" i="5" s="1"/>
  <c r="P301" i="5"/>
  <c r="R301" i="5" s="1"/>
  <c r="H301" i="5"/>
  <c r="J301" i="5" s="1"/>
  <c r="P300" i="5"/>
  <c r="R300" i="5" s="1"/>
  <c r="P299" i="5"/>
  <c r="R299" i="5" s="1"/>
  <c r="H299" i="5"/>
  <c r="J299" i="5" s="1"/>
  <c r="P298" i="5"/>
  <c r="R298" i="5" s="1"/>
  <c r="H298" i="5"/>
  <c r="J298" i="5" s="1"/>
  <c r="P297" i="5"/>
  <c r="R297" i="5" s="1"/>
  <c r="H297" i="5"/>
  <c r="J297" i="5" s="1"/>
  <c r="R296" i="5"/>
  <c r="J296" i="5"/>
  <c r="P295" i="5"/>
  <c r="R295" i="5" s="1"/>
  <c r="H295" i="5"/>
  <c r="J295" i="5" s="1"/>
  <c r="P294" i="5"/>
  <c r="R294" i="5" s="1"/>
  <c r="H294" i="5"/>
  <c r="J294" i="5" s="1"/>
  <c r="I459" i="5"/>
  <c r="D459" i="5"/>
  <c r="E479" i="5"/>
  <c r="P445" i="5"/>
  <c r="P435" i="5"/>
  <c r="P432" i="5"/>
  <c r="R432" i="5" s="1"/>
  <c r="J462" i="5"/>
  <c r="P437" i="5"/>
  <c r="J441" i="5"/>
  <c r="R441" i="5"/>
  <c r="R448" i="5"/>
  <c r="R401" i="5"/>
  <c r="J401" i="5"/>
  <c r="J408" i="5" s="1"/>
  <c r="P426" i="5"/>
  <c r="R426" i="5" s="1"/>
  <c r="P165" i="5" l="1"/>
  <c r="R165" i="5" s="1"/>
  <c r="P173" i="5"/>
  <c r="R173" i="5" s="1"/>
  <c r="P161" i="5"/>
  <c r="R161" i="5" s="1"/>
  <c r="P429" i="5"/>
  <c r="R429" i="5" s="1"/>
  <c r="P472" i="5"/>
  <c r="H445" i="5"/>
  <c r="P157" i="5"/>
  <c r="R157" i="5" s="1"/>
  <c r="Q118" i="5"/>
  <c r="H309" i="5"/>
  <c r="J100" i="5"/>
  <c r="H452" i="5"/>
  <c r="J395" i="5"/>
  <c r="H396" i="5"/>
  <c r="J396" i="5" s="1"/>
  <c r="P475" i="5"/>
  <c r="R475" i="5" s="1"/>
  <c r="D479" i="5"/>
  <c r="L230" i="5"/>
  <c r="P216" i="5"/>
  <c r="R216" i="5" s="1"/>
  <c r="H162" i="5"/>
  <c r="J162" i="5" s="1"/>
  <c r="R435" i="5"/>
  <c r="H386" i="5"/>
  <c r="J386" i="5" s="1"/>
  <c r="P388" i="5"/>
  <c r="R388" i="5" s="1"/>
  <c r="H455" i="5"/>
  <c r="J455" i="5" s="1"/>
  <c r="H475" i="5"/>
  <c r="J475" i="5" s="1"/>
  <c r="P423" i="5"/>
  <c r="H342" i="5"/>
  <c r="J342" i="5" s="1"/>
  <c r="H335" i="5"/>
  <c r="J335" i="5" s="1"/>
  <c r="H325" i="5"/>
  <c r="J325" i="5" s="1"/>
  <c r="I291" i="5"/>
  <c r="P108" i="5"/>
  <c r="R108" i="5" s="1"/>
  <c r="R57" i="5"/>
  <c r="H108" i="5"/>
  <c r="J108" i="5" s="1"/>
  <c r="P390" i="5"/>
  <c r="R390" i="5" s="1"/>
  <c r="O398" i="5"/>
  <c r="H387" i="5"/>
  <c r="J387" i="5" s="1"/>
  <c r="P333" i="5"/>
  <c r="R333" i="5" s="1"/>
  <c r="R249" i="5"/>
  <c r="H280" i="5"/>
  <c r="J280" i="5" s="1"/>
  <c r="O291" i="5"/>
  <c r="Q291" i="5"/>
  <c r="H167" i="5"/>
  <c r="J167" i="5" s="1"/>
  <c r="F351" i="5"/>
  <c r="H408" i="5"/>
  <c r="H385" i="5"/>
  <c r="J385" i="5" s="1"/>
  <c r="H427" i="5"/>
  <c r="H340" i="5"/>
  <c r="J340" i="5" s="1"/>
  <c r="P408" i="5"/>
  <c r="P455" i="5"/>
  <c r="R455" i="5" s="1"/>
  <c r="F459" i="5"/>
  <c r="P458" i="5"/>
  <c r="R458" i="5" s="1"/>
  <c r="P278" i="5"/>
  <c r="R278" i="5" s="1"/>
  <c r="P162" i="5"/>
  <c r="R162" i="5" s="1"/>
  <c r="P164" i="5"/>
  <c r="R164" i="5" s="1"/>
  <c r="N65" i="5"/>
  <c r="H104" i="5"/>
  <c r="J104" i="5" s="1"/>
  <c r="J192" i="5"/>
  <c r="R459" i="5"/>
  <c r="R270" i="5"/>
  <c r="J309" i="5"/>
  <c r="P452" i="5"/>
  <c r="I398" i="5"/>
  <c r="P431" i="5"/>
  <c r="R431" i="5" s="1"/>
  <c r="E438" i="5"/>
  <c r="R445" i="5"/>
  <c r="N459" i="5"/>
  <c r="E351" i="5"/>
  <c r="H349" i="5"/>
  <c r="J349" i="5" s="1"/>
  <c r="H249" i="5"/>
  <c r="F291" i="5"/>
  <c r="N174" i="5"/>
  <c r="I65" i="5"/>
  <c r="H423" i="5"/>
  <c r="P396" i="5"/>
  <c r="R396" i="5" s="1"/>
  <c r="C438" i="5"/>
  <c r="M438" i="5"/>
  <c r="I438" i="5"/>
  <c r="H429" i="5"/>
  <c r="J429" i="5" s="1"/>
  <c r="D346" i="5"/>
  <c r="H346" i="5" s="1"/>
  <c r="J346" i="5" s="1"/>
  <c r="C291" i="5"/>
  <c r="J278" i="5"/>
  <c r="N291" i="5"/>
  <c r="H225" i="5"/>
  <c r="J225" i="5" s="1"/>
  <c r="F174" i="5"/>
  <c r="H54" i="5"/>
  <c r="J54" i="5" s="1"/>
  <c r="H286" i="5"/>
  <c r="J286" i="5" s="1"/>
  <c r="P218" i="5"/>
  <c r="R218" i="5" s="1"/>
  <c r="H64" i="5"/>
  <c r="J64" i="5" s="1"/>
  <c r="H478" i="5"/>
  <c r="Q438" i="5"/>
  <c r="Q351" i="5"/>
  <c r="H282" i="5"/>
  <c r="J282" i="5" s="1"/>
  <c r="E291" i="5"/>
  <c r="P192" i="5"/>
  <c r="P219" i="5"/>
  <c r="R219" i="5" s="1"/>
  <c r="H107" i="5"/>
  <c r="J107" i="5" s="1"/>
  <c r="H117" i="5"/>
  <c r="J117" i="5" s="1"/>
  <c r="H61" i="5"/>
  <c r="J61" i="5" s="1"/>
  <c r="E65" i="5"/>
  <c r="P382" i="5"/>
  <c r="J390" i="5"/>
  <c r="J427" i="5"/>
  <c r="J465" i="5"/>
  <c r="H472" i="5"/>
  <c r="P478" i="5"/>
  <c r="R478" i="5" s="1"/>
  <c r="P342" i="5"/>
  <c r="R342" i="5" s="1"/>
  <c r="P286" i="5"/>
  <c r="R286" i="5" s="1"/>
  <c r="P274" i="5"/>
  <c r="R274" i="5" s="1"/>
  <c r="D230" i="5"/>
  <c r="M174" i="5"/>
  <c r="O174" i="5"/>
  <c r="H169" i="5"/>
  <c r="J169" i="5" s="1"/>
  <c r="P63" i="5"/>
  <c r="R63" i="5" s="1"/>
  <c r="R65" i="5" s="1"/>
  <c r="M65" i="5"/>
  <c r="R411" i="5"/>
  <c r="R423" i="5" s="1"/>
  <c r="H457" i="5"/>
  <c r="J457" i="5" s="1"/>
  <c r="J459" i="5" s="1"/>
  <c r="H465" i="5"/>
  <c r="H428" i="5"/>
  <c r="J428" i="5" s="1"/>
  <c r="P476" i="5"/>
  <c r="R476" i="5" s="1"/>
  <c r="N479" i="5"/>
  <c r="O479" i="5"/>
  <c r="M351" i="5"/>
  <c r="H348" i="5"/>
  <c r="J348" i="5" s="1"/>
  <c r="P225" i="5"/>
  <c r="R225" i="5" s="1"/>
  <c r="P110" i="5"/>
  <c r="R110" i="5" s="1"/>
  <c r="P64" i="5"/>
  <c r="R64" i="5" s="1"/>
  <c r="D118" i="5"/>
  <c r="P116" i="5"/>
  <c r="R116" i="5" s="1"/>
  <c r="R437" i="5"/>
  <c r="R382" i="5"/>
  <c r="H435" i="5"/>
  <c r="J435" i="5" s="1"/>
  <c r="H436" i="5"/>
  <c r="J436" i="5" s="1"/>
  <c r="H437" i="5"/>
  <c r="J437" i="5" s="1"/>
  <c r="J443" i="5"/>
  <c r="J445" i="5" s="1"/>
  <c r="J283" i="5"/>
  <c r="P136" i="5"/>
  <c r="P82" i="5"/>
  <c r="R309" i="5"/>
  <c r="P309" i="5"/>
  <c r="R452" i="5"/>
  <c r="R463" i="5"/>
  <c r="R465" i="5" s="1"/>
  <c r="P465" i="5"/>
  <c r="P477" i="5"/>
  <c r="R312" i="5"/>
  <c r="R330" i="5" s="1"/>
  <c r="P330" i="5"/>
  <c r="D351" i="5"/>
  <c r="H351" i="5" s="1"/>
  <c r="H337" i="5"/>
  <c r="J337" i="5" s="1"/>
  <c r="M291" i="5"/>
  <c r="P273" i="5"/>
  <c r="H136" i="5"/>
  <c r="R366" i="5"/>
  <c r="J369" i="5"/>
  <c r="J382" i="5" s="1"/>
  <c r="H382" i="5"/>
  <c r="N398" i="5"/>
  <c r="P385" i="5"/>
  <c r="Q398" i="5"/>
  <c r="R387" i="5"/>
  <c r="H397" i="5"/>
  <c r="J397" i="5" s="1"/>
  <c r="C398" i="5"/>
  <c r="H50" i="5"/>
  <c r="J38" i="5"/>
  <c r="J50" i="5" s="1"/>
  <c r="R408" i="5"/>
  <c r="J468" i="5"/>
  <c r="J472" i="5" s="1"/>
  <c r="H366" i="5"/>
  <c r="J354" i="5"/>
  <c r="J366" i="5" s="1"/>
  <c r="N438" i="5"/>
  <c r="P366" i="5"/>
  <c r="P392" i="5"/>
  <c r="R392" i="5" s="1"/>
  <c r="P395" i="5"/>
  <c r="R395" i="5" s="1"/>
  <c r="J423" i="5"/>
  <c r="M459" i="5"/>
  <c r="R472" i="5"/>
  <c r="P270" i="5"/>
  <c r="P276" i="5"/>
  <c r="R276" i="5" s="1"/>
  <c r="P427" i="5"/>
  <c r="P394" i="5"/>
  <c r="R394" i="5" s="1"/>
  <c r="M398" i="5"/>
  <c r="J312" i="5"/>
  <c r="J330" i="5" s="1"/>
  <c r="H330" i="5"/>
  <c r="C351" i="5"/>
  <c r="H334" i="5"/>
  <c r="J334" i="5" s="1"/>
  <c r="P335" i="5"/>
  <c r="O351" i="5"/>
  <c r="P350" i="5"/>
  <c r="R350" i="5" s="1"/>
  <c r="L351" i="5"/>
  <c r="P459" i="5"/>
  <c r="P433" i="5"/>
  <c r="R433" i="5" s="1"/>
  <c r="P275" i="5"/>
  <c r="R275" i="5" s="1"/>
  <c r="L291" i="5"/>
  <c r="H216" i="5"/>
  <c r="J216" i="5" s="1"/>
  <c r="O230" i="5"/>
  <c r="P159" i="5"/>
  <c r="R159" i="5" s="1"/>
  <c r="L174" i="5"/>
  <c r="H154" i="5"/>
  <c r="H100" i="5"/>
  <c r="I174" i="5"/>
  <c r="H35" i="5"/>
  <c r="J23" i="5"/>
  <c r="J35" i="5" s="1"/>
  <c r="P107" i="5"/>
  <c r="R107" i="5" s="1"/>
  <c r="C65" i="5"/>
  <c r="R228" i="5"/>
  <c r="R196" i="5"/>
  <c r="R211" i="5" s="1"/>
  <c r="P211" i="5"/>
  <c r="J57" i="5"/>
  <c r="P59" i="5"/>
  <c r="R59" i="5" s="1"/>
  <c r="F438" i="5"/>
  <c r="H270" i="5"/>
  <c r="R178" i="5"/>
  <c r="R192" i="5" s="1"/>
  <c r="C230" i="5"/>
  <c r="Q230" i="5"/>
  <c r="D174" i="5"/>
  <c r="H82" i="5"/>
  <c r="H110" i="5"/>
  <c r="J110" i="5" s="1"/>
  <c r="J106" i="5"/>
  <c r="I118" i="5"/>
  <c r="H211" i="5"/>
  <c r="H218" i="5"/>
  <c r="J218" i="5" s="1"/>
  <c r="E230" i="5"/>
  <c r="L118" i="5"/>
  <c r="M230" i="5"/>
  <c r="N230" i="5"/>
  <c r="P222" i="5"/>
  <c r="R222" i="5" s="1"/>
  <c r="H105" i="5"/>
  <c r="J105" i="5" s="1"/>
  <c r="E118" i="5"/>
  <c r="H116" i="5"/>
  <c r="J116" i="5" s="1"/>
  <c r="H394" i="5"/>
  <c r="J394" i="5" s="1"/>
  <c r="F398" i="5"/>
  <c r="I230" i="5"/>
  <c r="J217" i="5"/>
  <c r="P154" i="5"/>
  <c r="J82" i="5"/>
  <c r="P53" i="5"/>
  <c r="R53" i="5" s="1"/>
  <c r="L65" i="5"/>
  <c r="E398" i="5"/>
  <c r="F230" i="5"/>
  <c r="H214" i="5"/>
  <c r="J214" i="5" s="1"/>
  <c r="R100" i="5"/>
  <c r="O118" i="5"/>
  <c r="P105" i="5"/>
  <c r="O65" i="5"/>
  <c r="M118" i="5"/>
  <c r="P114" i="5"/>
  <c r="R114" i="5" s="1"/>
  <c r="R121" i="5"/>
  <c r="R136" i="5" s="1"/>
  <c r="R69" i="5"/>
  <c r="R82" i="5" s="1"/>
  <c r="R50" i="5"/>
  <c r="H103" i="5"/>
  <c r="H157" i="5"/>
  <c r="J157" i="5" s="1"/>
  <c r="P35" i="5"/>
  <c r="D65" i="5"/>
  <c r="F118" i="5"/>
  <c r="H158" i="5"/>
  <c r="J158" i="5" s="1"/>
  <c r="P100" i="5"/>
  <c r="H159" i="5"/>
  <c r="J159" i="5" s="1"/>
  <c r="E174" i="5"/>
  <c r="F65" i="5"/>
  <c r="H426" i="5"/>
  <c r="D438" i="5"/>
  <c r="J103" i="5"/>
  <c r="D291" i="5"/>
  <c r="H287" i="5"/>
  <c r="J287" i="5" s="1"/>
  <c r="D398" i="5"/>
  <c r="J398" i="5"/>
  <c r="H347" i="5"/>
  <c r="J347" i="5" s="1"/>
  <c r="C118" i="5"/>
  <c r="C174" i="5"/>
  <c r="H165" i="5"/>
  <c r="J165" i="5" s="1"/>
  <c r="H63" i="5"/>
  <c r="R30" i="5"/>
  <c r="R35" i="5" s="1"/>
  <c r="P50" i="5"/>
  <c r="J118" i="5" l="1"/>
  <c r="P65" i="5"/>
  <c r="H118" i="5"/>
  <c r="R230" i="5"/>
  <c r="J249" i="5"/>
  <c r="H479" i="5"/>
  <c r="J478" i="5"/>
  <c r="J479" i="5" s="1"/>
  <c r="H459" i="5"/>
  <c r="P398" i="5"/>
  <c r="R385" i="5"/>
  <c r="R398" i="5" s="1"/>
  <c r="H398" i="5"/>
  <c r="P174" i="5"/>
  <c r="J136" i="5"/>
  <c r="R105" i="5"/>
  <c r="R118" i="5" s="1"/>
  <c r="P118" i="5"/>
  <c r="R335" i="5"/>
  <c r="R351" i="5" s="1"/>
  <c r="P351" i="5"/>
  <c r="P479" i="5"/>
  <c r="R477" i="5"/>
  <c r="R479" i="5" s="1"/>
  <c r="R154" i="5"/>
  <c r="H230" i="5"/>
  <c r="J211" i="5"/>
  <c r="P291" i="5"/>
  <c r="R273" i="5"/>
  <c r="R291" i="5" s="1"/>
  <c r="J270" i="5"/>
  <c r="P230" i="5"/>
  <c r="J154" i="5"/>
  <c r="R427" i="5"/>
  <c r="P438" i="5"/>
  <c r="H291" i="5"/>
  <c r="J351" i="5"/>
  <c r="H438" i="5"/>
  <c r="J426" i="5"/>
  <c r="J438" i="5" s="1"/>
  <c r="J63" i="5"/>
  <c r="J65" i="5" s="1"/>
  <c r="H65" i="5"/>
  <c r="H174" i="5"/>
  <c r="R438" i="5" l="1"/>
  <c r="R174" i="5"/>
  <c r="J230" i="5"/>
  <c r="J291" i="5"/>
  <c r="J174" i="5"/>
</calcChain>
</file>

<file path=xl/sharedStrings.xml><?xml version="1.0" encoding="utf-8"?>
<sst xmlns="http://schemas.openxmlformats.org/spreadsheetml/2006/main" count="3801" uniqueCount="729">
  <si>
    <t>Social Rent</t>
  </si>
  <si>
    <t>Intermediate Affordable Housing</t>
  </si>
  <si>
    <t>Intermediate Rent</t>
  </si>
  <si>
    <t>Starts on Site</t>
  </si>
  <si>
    <t>Completions</t>
  </si>
  <si>
    <t>Total</t>
  </si>
  <si>
    <t>Local Authority New Build</t>
  </si>
  <si>
    <t>April - September 2009</t>
  </si>
  <si>
    <t>2009/10</t>
  </si>
  <si>
    <t>Total 2009/10</t>
  </si>
  <si>
    <t>..</t>
  </si>
  <si>
    <t>2010/11</t>
  </si>
  <si>
    <t>April - September 2010</t>
  </si>
  <si>
    <t>Total 2010/11</t>
  </si>
  <si>
    <t>October 2010 - March 2011</t>
  </si>
  <si>
    <t>October 2009 - March 2010</t>
  </si>
  <si>
    <t>2011/12</t>
  </si>
  <si>
    <t>April - September 2011</t>
  </si>
  <si>
    <t>October 2011 - March 2012</t>
  </si>
  <si>
    <t>Total 2011/12</t>
  </si>
  <si>
    <t>Affordable Rent</t>
  </si>
  <si>
    <t>Homelessness Change</t>
  </si>
  <si>
    <t>Affordable Homes Programme</t>
  </si>
  <si>
    <t>Affordable Home Ownership</t>
  </si>
  <si>
    <t>2012/13</t>
  </si>
  <si>
    <t>April - September 2012</t>
  </si>
  <si>
    <t>Footnotes:</t>
  </si>
  <si>
    <t>".." not applicable</t>
  </si>
  <si>
    <t>ONS code</t>
  </si>
  <si>
    <t>E07000223</t>
  </si>
  <si>
    <t>Adur</t>
  </si>
  <si>
    <t>E07000026</t>
  </si>
  <si>
    <t>Allerdale</t>
  </si>
  <si>
    <t>NWEST</t>
  </si>
  <si>
    <t>E07000032</t>
  </si>
  <si>
    <t>Amber Valley</t>
  </si>
  <si>
    <t>MIDS</t>
  </si>
  <si>
    <t>E07000224</t>
  </si>
  <si>
    <t>Arun</t>
  </si>
  <si>
    <t>E07000105</t>
  </si>
  <si>
    <t>Ashford</t>
  </si>
  <si>
    <t>E07000004</t>
  </si>
  <si>
    <t>Aylesbury Vale</t>
  </si>
  <si>
    <t>E08000016</t>
  </si>
  <si>
    <t>Barnsley</t>
  </si>
  <si>
    <t>NEYTH</t>
  </si>
  <si>
    <t>E07000066</t>
  </si>
  <si>
    <t>Basildon</t>
  </si>
  <si>
    <t>E07000084</t>
  </si>
  <si>
    <t>Basingstoke and Deane</t>
  </si>
  <si>
    <t>E07000171</t>
  </si>
  <si>
    <t>Bassetlaw</t>
  </si>
  <si>
    <t>E06000022</t>
  </si>
  <si>
    <t>Bath and North East Somerset</t>
  </si>
  <si>
    <t>E06000055</t>
  </si>
  <si>
    <t>Bedford</t>
  </si>
  <si>
    <t>E08000025</t>
  </si>
  <si>
    <t>Birmingham</t>
  </si>
  <si>
    <t>E07000129</t>
  </si>
  <si>
    <t>Blaby</t>
  </si>
  <si>
    <t>E06000008</t>
  </si>
  <si>
    <t>Blackburn with Darwen</t>
  </si>
  <si>
    <t>E06000009</t>
  </si>
  <si>
    <t>Blackpool</t>
  </si>
  <si>
    <t>E07000033</t>
  </si>
  <si>
    <t>Bolsover</t>
  </si>
  <si>
    <t>E08000001</t>
  </si>
  <si>
    <t>Bolton</t>
  </si>
  <si>
    <t>E07000136</t>
  </si>
  <si>
    <t>Boston</t>
  </si>
  <si>
    <t>E06000036</t>
  </si>
  <si>
    <t>Bracknell Forest</t>
  </si>
  <si>
    <t>E08000032</t>
  </si>
  <si>
    <t>Bradford</t>
  </si>
  <si>
    <t>E07000067</t>
  </si>
  <si>
    <t>Braintree</t>
  </si>
  <si>
    <t>E07000143</t>
  </si>
  <si>
    <t>Breckland</t>
  </si>
  <si>
    <t>E07000068</t>
  </si>
  <si>
    <t>Brentwood</t>
  </si>
  <si>
    <t>E06000043</t>
  </si>
  <si>
    <t>Brighton and Hove</t>
  </si>
  <si>
    <t>E06000023</t>
  </si>
  <si>
    <t>Bristol</t>
  </si>
  <si>
    <t>E07000144</t>
  </si>
  <si>
    <t>Broadland</t>
  </si>
  <si>
    <t>E07000234</t>
  </si>
  <si>
    <t>Bromsgrove</t>
  </si>
  <si>
    <t>E07000095</t>
  </si>
  <si>
    <t>Broxbourne</t>
  </si>
  <si>
    <t>E07000172</t>
  </si>
  <si>
    <t>Broxtowe</t>
  </si>
  <si>
    <t>E07000117</t>
  </si>
  <si>
    <t>Burnley</t>
  </si>
  <si>
    <t>E08000002</t>
  </si>
  <si>
    <t>Bury</t>
  </si>
  <si>
    <t>E08000033</t>
  </si>
  <si>
    <t>Calderdale</t>
  </si>
  <si>
    <t>E07000008</t>
  </si>
  <si>
    <t>Cambridge</t>
  </si>
  <si>
    <t>E07000192</t>
  </si>
  <si>
    <t>Cannock Chase</t>
  </si>
  <si>
    <t>E07000106</t>
  </si>
  <si>
    <t>Canterbury</t>
  </si>
  <si>
    <t>E07000028</t>
  </si>
  <si>
    <t>Carlisle</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</si>
  <si>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</si>
  <si>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</si>
  <si>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</si>
  <si>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</si>
  <si>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</si>
  <si>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</si>
  <si>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</si>
  <si>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</si>
  <si>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</si>
  <si>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</si>
  <si>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</si>
  <si>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</si>
  <si>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</si>
  <si>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</si>
  <si>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</si>
  <si>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</si>
  <si>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</si>
  <si>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</si>
  <si>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</si>
  <si>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</si>
  <si>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</si>
  <si>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</si>
  <si>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E07000071</t>
  </si>
  <si>
    <t>Colchester</t>
  </si>
  <si>
    <t>E07000150</t>
  </si>
  <si>
    <t>Corby</t>
  </si>
  <si>
    <t>E06000052</t>
  </si>
  <si>
    <t>Cornwall</t>
  </si>
  <si>
    <t>E07000079</t>
  </si>
  <si>
    <t>Cotswold</t>
  </si>
  <si>
    <t>E06000047</t>
  </si>
  <si>
    <t>County Durham</t>
  </si>
  <si>
    <t>E08000026</t>
  </si>
  <si>
    <t>Coventry</t>
  </si>
  <si>
    <t>E07000163</t>
  </si>
  <si>
    <t>Craven</t>
  </si>
  <si>
    <t>E07000226</t>
  </si>
  <si>
    <t>Crawley</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</si>
  <si>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</si>
  <si>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</si>
  <si>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</si>
  <si>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</si>
  <si>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</si>
  <si>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</si>
  <si>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</si>
  <si>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</si>
  <si>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</si>
  <si>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</si>
  <si>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</si>
  <si>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</si>
  <si>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</si>
  <si>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</si>
  <si>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</si>
  <si>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</si>
  <si>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</si>
  <si>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</si>
  <si>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E07000040</t>
  </si>
  <si>
    <t>East Devon</t>
  </si>
  <si>
    <t>E07000085</t>
  </si>
  <si>
    <t>East Hampshire</t>
  </si>
  <si>
    <t>East Hertfordshire</t>
  </si>
  <si>
    <t>E07000137</t>
  </si>
  <si>
    <t>East Lindsey</t>
  </si>
  <si>
    <t>E06000011</t>
  </si>
  <si>
    <t>East Riding of Yorkshire</t>
  </si>
  <si>
    <t>E07000193</t>
  </si>
  <si>
    <t>East Staffordshire</t>
  </si>
  <si>
    <t>E07000086</t>
  </si>
  <si>
    <t>Eastleigh</t>
  </si>
  <si>
    <t>E07000030</t>
  </si>
  <si>
    <t>Eden</t>
  </si>
  <si>
    <t>E07000207</t>
  </si>
  <si>
    <t>Elmbridge</t>
  </si>
  <si>
    <t>E07000072</t>
  </si>
  <si>
    <t>Epping Forest</t>
  </si>
  <si>
    <t>E07000208</t>
  </si>
  <si>
    <t>Epsom and Ewell</t>
  </si>
  <si>
    <t>E07000036</t>
  </si>
  <si>
    <t>Erewash</t>
  </si>
  <si>
    <t>E07000041</t>
  </si>
  <si>
    <t>Exeter</t>
  </si>
  <si>
    <t>E07000087</t>
  </si>
  <si>
    <t>Fareham</t>
  </si>
  <si>
    <t>E07000010</t>
  </si>
  <si>
    <t>Fenland</t>
  </si>
  <si>
    <t>E07000080</t>
  </si>
  <si>
    <t>Forest of Dean</t>
  </si>
  <si>
    <t>E07000119</t>
  </si>
  <si>
    <t>Fylde</t>
  </si>
  <si>
    <t>Gateshead</t>
  </si>
  <si>
    <t>E07000173</t>
  </si>
  <si>
    <t>Gedling</t>
  </si>
  <si>
    <t>E07000081</t>
  </si>
  <si>
    <t>Gloucester</t>
  </si>
  <si>
    <t>E07000088</t>
  </si>
  <si>
    <t>Gosport</t>
  </si>
  <si>
    <t>E07000109</t>
  </si>
  <si>
    <t>Gravesham</t>
  </si>
  <si>
    <t>E07000209</t>
  </si>
  <si>
    <t>Guildford</t>
  </si>
  <si>
    <t>E06000006</t>
  </si>
  <si>
    <t>Halton</t>
  </si>
  <si>
    <t>E07000164</t>
  </si>
  <si>
    <t>Hambleton</t>
  </si>
  <si>
    <t>E07000131</t>
  </si>
  <si>
    <t>Harborough</t>
  </si>
  <si>
    <t>E07000073</t>
  </si>
  <si>
    <t>Harlow</t>
  </si>
  <si>
    <t>E07000165</t>
  </si>
  <si>
    <t>Harrogate</t>
  </si>
  <si>
    <t>E07000089</t>
  </si>
  <si>
    <t>Hart</t>
  </si>
  <si>
    <t>E06000001</t>
  </si>
  <si>
    <t>Hartlepool</t>
  </si>
  <si>
    <t>E07000062</t>
  </si>
  <si>
    <t>Hastings</t>
  </si>
  <si>
    <t>E06000019</t>
  </si>
  <si>
    <t>Herefordshire</t>
  </si>
  <si>
    <t>E07000098</t>
  </si>
  <si>
    <t>Hertsmere</t>
  </si>
  <si>
    <t>E07000037</t>
  </si>
  <si>
    <t>High Peak</t>
  </si>
  <si>
    <t>E07000132</t>
  </si>
  <si>
    <t>Hinckley and Bosworth</t>
  </si>
  <si>
    <t>E07000227</t>
  </si>
  <si>
    <t>Horsham</t>
  </si>
  <si>
    <t>E07000011</t>
  </si>
  <si>
    <t>Huntingdonshire</t>
  </si>
  <si>
    <t>E07000120</t>
  </si>
  <si>
    <t>Hyndburn</t>
  </si>
  <si>
    <t>E07000202</t>
  </si>
  <si>
    <t>Ipswich</t>
  </si>
  <si>
    <t>E06000046</t>
  </si>
  <si>
    <t>Isle of Wight</t>
  </si>
  <si>
    <t>E07000153</t>
  </si>
  <si>
    <t>Kettering</t>
  </si>
  <si>
    <t>E07000146</t>
  </si>
  <si>
    <t>Kings Lynn and West Norfolk</t>
  </si>
  <si>
    <t>E06000010</t>
  </si>
  <si>
    <t>Kingston Upon Hull</t>
  </si>
  <si>
    <t>E08000034</t>
  </si>
  <si>
    <t>Kirklees</t>
  </si>
  <si>
    <t>E08000011</t>
  </si>
  <si>
    <t>Knowsley</t>
  </si>
  <si>
    <t>E07000121</t>
  </si>
  <si>
    <t>Lancaster</t>
  </si>
  <si>
    <t>E08000035</t>
  </si>
  <si>
    <t>Leeds</t>
  </si>
  <si>
    <t>E06000016</t>
  </si>
  <si>
    <t>Leicester</t>
  </si>
  <si>
    <t>E07000063</t>
  </si>
  <si>
    <t>Lewes</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</si>
  <si>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</si>
  <si>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</si>
  <si>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</si>
  <si>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</si>
  <si>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</si>
  <si>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</si>
  <si>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</si>
  <si>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</si>
  <si>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</si>
  <si>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</si>
  <si>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</si>
  <si>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</si>
  <si>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</si>
  <si>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</si>
  <si>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</si>
  <si>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</si>
  <si>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</si>
  <si>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</si>
  <si>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</si>
  <si>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 Towns</t>
  </si>
  <si>
    <t>E07000133</t>
  </si>
  <si>
    <t>Melton</t>
  </si>
  <si>
    <t>E07000187</t>
  </si>
  <si>
    <t>Mendip</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</si>
  <si>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</si>
  <si>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</si>
  <si>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</si>
  <si>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</si>
  <si>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</si>
  <si>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</si>
  <si>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</si>
  <si>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</si>
  <si>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</si>
  <si>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</si>
  <si>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</si>
  <si>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</si>
  <si>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</si>
  <si>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</si>
  <si>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</si>
  <si>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</si>
  <si>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</si>
  <si>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</si>
  <si>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</si>
  <si>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</si>
  <si>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E07000043</t>
  </si>
  <si>
    <t>North Devon</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</si>
  <si>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</si>
  <si>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</si>
  <si>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</si>
  <si>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</si>
  <si>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</si>
  <si>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</si>
  <si>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</si>
  <si>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</si>
  <si>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</si>
  <si>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</si>
  <si>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</si>
  <si>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</si>
  <si>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</si>
  <si>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</si>
  <si>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</si>
  <si>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</si>
  <si>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</si>
  <si>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</si>
  <si>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</si>
  <si>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</si>
  <si>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</si>
  <si>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</si>
  <si>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Northumberland</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</si>
  <si>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</si>
  <si>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</si>
  <si>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</si>
  <si>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</si>
  <si>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</si>
  <si>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</si>
  <si>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</si>
  <si>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</si>
  <si>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</si>
  <si>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</si>
  <si>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</si>
  <si>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</si>
  <si>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</si>
  <si>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</si>
  <si>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</si>
  <si>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</si>
  <si>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E07000123</t>
  </si>
  <si>
    <t>Preston</t>
  </si>
  <si>
    <t>E06000038</t>
  </si>
  <si>
    <t>Reading</t>
  </si>
  <si>
    <t>E06000003</t>
  </si>
  <si>
    <t>Redcar and Cleveland</t>
  </si>
  <si>
    <t>E07000236</t>
  </si>
  <si>
    <t>Redditch</t>
  </si>
  <si>
    <t>E07000211</t>
  </si>
  <si>
    <t>Reigate and Banstead</t>
  </si>
  <si>
    <t>E07000124</t>
  </si>
  <si>
    <t>Ribble Valley</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</si>
  <si>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</si>
  <si>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</si>
  <si>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</si>
  <si>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</si>
  <si>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</si>
  <si>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</si>
  <si>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</si>
  <si>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</si>
  <si>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</si>
  <si>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</si>
  <si>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</si>
  <si>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</si>
  <si>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</si>
  <si>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</si>
  <si>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</si>
  <si>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</si>
  <si>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</si>
  <si>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</si>
  <si>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</si>
  <si>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</si>
  <si>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</si>
  <si>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</si>
  <si>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</si>
  <si>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</si>
  <si>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</si>
  <si>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</si>
  <si>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</si>
  <si>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</si>
  <si>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</si>
  <si>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</si>
  <si>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</si>
  <si>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</si>
  <si>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</si>
  <si>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</si>
  <si>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</si>
  <si>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</si>
  <si>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</si>
  <si>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</si>
  <si>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</si>
  <si>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</si>
  <si>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</si>
  <si>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</si>
  <si>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E08000029</t>
  </si>
  <si>
    <t>Solihull</t>
  </si>
  <si>
    <t>E07000006</t>
  </si>
  <si>
    <t>South Buckinghamshire</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</si>
  <si>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</si>
  <si>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</si>
  <si>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</si>
  <si>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</si>
  <si>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</si>
  <si>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</si>
  <si>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</si>
  <si>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</si>
  <si>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</si>
  <si>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</si>
  <si>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</si>
  <si>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</si>
  <si>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</si>
  <si>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</si>
  <si>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</si>
  <si>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</si>
  <si>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</si>
  <si>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</si>
  <si>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</si>
  <si>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</si>
  <si>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</si>
  <si>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</si>
  <si>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</si>
  <si>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</si>
  <si>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E08000023</t>
  </si>
  <si>
    <t>South Tyneside</t>
  </si>
  <si>
    <t>E06000045</t>
  </si>
  <si>
    <t>Southampton</t>
  </si>
  <si>
    <t>E06000033</t>
  </si>
  <si>
    <t>Southend-on-Sea</t>
  </si>
  <si>
    <t>E07000213</t>
  </si>
  <si>
    <t>Spelthorne</t>
  </si>
  <si>
    <t>St. Albans</t>
  </si>
  <si>
    <t>E08000013</t>
  </si>
  <si>
    <t>St. Helens</t>
  </si>
  <si>
    <t>E07000197</t>
  </si>
  <si>
    <t>Stafford</t>
  </si>
  <si>
    <t>E07000198</t>
  </si>
  <si>
    <t>Staffordshire Moorlands</t>
  </si>
  <si>
    <t>Stevenage</t>
  </si>
  <si>
    <t>E08000007</t>
  </si>
  <si>
    <t>Stockport</t>
  </si>
  <si>
    <t>E06000004</t>
  </si>
  <si>
    <t>Stockton-on-Tees</t>
  </si>
  <si>
    <t>E06000021</t>
  </si>
  <si>
    <t>Stoke-on-Trent</t>
  </si>
  <si>
    <t>E07000221</t>
  </si>
  <si>
    <t>Stratford-on-Avon</t>
  </si>
  <si>
    <t>E07000082</t>
  </si>
  <si>
    <t>Stroud</t>
  </si>
  <si>
    <t>E08000024</t>
  </si>
  <si>
    <t>Sunderland</t>
  </si>
  <si>
    <t>E07000214</t>
  </si>
  <si>
    <t>Surrey Heath</t>
  </si>
  <si>
    <t>E07000113</t>
  </si>
  <si>
    <t>Swale</t>
  </si>
  <si>
    <t>E06000030</t>
  </si>
  <si>
    <t>Swindon</t>
  </si>
  <si>
    <t>E08000008</t>
  </si>
  <si>
    <t>Tameside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</si>
  <si>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</si>
  <si>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</si>
  <si>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</si>
  <si>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</si>
  <si>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</si>
  <si>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</si>
  <si>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</si>
  <si>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</si>
  <si>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</si>
  <si>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</si>
  <si>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</si>
  <si>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</si>
  <si>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</si>
  <si>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</si>
  <si>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</si>
  <si>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</si>
  <si>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</si>
  <si>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</si>
  <si>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</si>
  <si>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</si>
  <si>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</si>
  <si>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</si>
  <si>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E08000009</t>
  </si>
  <si>
    <t>Trafford</t>
  </si>
  <si>
    <t>E07000116</t>
  </si>
  <si>
    <t>Tunbridge Wells</t>
  </si>
  <si>
    <t>E07000077</t>
  </si>
  <si>
    <t>Uttlesford</t>
  </si>
  <si>
    <t>E07000180</t>
  </si>
  <si>
    <t>Vale of White Horse</t>
  </si>
  <si>
    <t>E08000036</t>
  </si>
  <si>
    <t>Wakefield</t>
  </si>
  <si>
    <t>E08000030</t>
  </si>
  <si>
    <t>Walsall</t>
  </si>
  <si>
    <t>E06000007</t>
  </si>
  <si>
    <t>Warrington</t>
  </si>
  <si>
    <t>E07000222</t>
  </si>
  <si>
    <t>Warwick</t>
  </si>
  <si>
    <t>E07000103</t>
  </si>
  <si>
    <t>Watford</t>
  </si>
  <si>
    <t>E07000216</t>
  </si>
  <si>
    <t>Waverley</t>
  </si>
  <si>
    <t>E07000065</t>
  </si>
  <si>
    <t>Wealden</t>
  </si>
  <si>
    <t>E07000156</t>
  </si>
  <si>
    <t>Wellingborough</t>
  </si>
  <si>
    <t>E06000037</t>
  </si>
  <si>
    <t>West Berkshire</t>
  </si>
  <si>
    <t>E07000047</t>
  </si>
  <si>
    <t>West Devon</t>
  </si>
  <si>
    <t>E07000127</t>
  </si>
  <si>
    <t>West Lancashire</t>
  </si>
  <si>
    <t>E07000142</t>
  </si>
  <si>
    <t>West Lindsey</t>
  </si>
  <si>
    <t>E07000181</t>
  </si>
  <si>
    <t>West Oxfordshire</t>
  </si>
  <si>
    <t>E08000010</t>
  </si>
  <si>
    <t>Wigan</t>
  </si>
  <si>
    <t>E06000054</t>
  </si>
  <si>
    <t>Wiltshire</t>
  </si>
  <si>
    <t>E07000094</t>
  </si>
  <si>
    <t>Winchester</t>
  </si>
  <si>
    <t>E06000040</t>
  </si>
  <si>
    <t>Windsor and Maidenhead</t>
  </si>
  <si>
    <t>E08000015</t>
  </si>
  <si>
    <t>Wirral</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</si>
  <si>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</si>
  <si>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</si>
  <si>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</si>
  <si>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</si>
  <si>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</si>
  <si>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</si>
  <si>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</si>
  <si>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</si>
  <si>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</si>
  <si>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</si>
  <si>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</si>
  <si>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</si>
  <si>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</si>
  <si>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</si>
  <si>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</si>
  <si>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</si>
  <si>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</si>
  <si>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</si>
  <si>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North West</t>
  </si>
  <si>
    <t>Midlands</t>
  </si>
  <si>
    <t>North East, Yorkshire and The Humber</t>
  </si>
  <si>
    <t>October 2012 - March 2013</t>
  </si>
  <si>
    <t>Total 2012/13</t>
  </si>
  <si>
    <t>E07000240</t>
  </si>
  <si>
    <t>LON</t>
  </si>
  <si>
    <t>E09000006</t>
  </si>
  <si>
    <t>Bromley</t>
  </si>
  <si>
    <t>London</t>
  </si>
  <si>
    <t xml:space="preserve">Empty Homes </t>
  </si>
  <si>
    <t xml:space="preserve">Homelessness Change </t>
  </si>
  <si>
    <t xml:space="preserve">Traveller Pitch Funding </t>
  </si>
  <si>
    <t>2013/14</t>
  </si>
  <si>
    <t>April - September 2013</t>
  </si>
  <si>
    <r>
      <t xml:space="preserve">Empty Homes </t>
    </r>
    <r>
      <rPr>
        <sz val="10"/>
        <rFont val="Arial"/>
        <family val="2"/>
      </rPr>
      <t xml:space="preserve"> </t>
    </r>
  </si>
  <si>
    <r>
      <t xml:space="preserve">Homelessness Change </t>
    </r>
    <r>
      <rPr>
        <sz val="10"/>
        <rFont val="Arial"/>
        <family val="2"/>
      </rPr>
      <t xml:space="preserve"> </t>
    </r>
  </si>
  <si>
    <t>Unitary Authorities, Metropolitan and Shire Districts</t>
  </si>
  <si>
    <t>London Boroughs</t>
  </si>
  <si>
    <t>October 2013 - March 2014</t>
  </si>
  <si>
    <t>Total 2013/14</t>
  </si>
  <si>
    <t>Total (Oct 13 - Mar 2014)</t>
  </si>
  <si>
    <t xml:space="preserve">Affordable Homes Guarantees  </t>
  </si>
  <si>
    <r>
      <t xml:space="preserve">Starts on Site </t>
    </r>
    <r>
      <rPr>
        <b/>
        <vertAlign val="superscript"/>
        <sz val="10"/>
        <rFont val="Arial"/>
        <family val="2"/>
      </rPr>
      <t>3, 4</t>
    </r>
  </si>
  <si>
    <r>
      <t xml:space="preserve">Completions </t>
    </r>
    <r>
      <rPr>
        <b/>
        <vertAlign val="superscript"/>
        <sz val="10"/>
        <rFont val="Arial"/>
        <family val="2"/>
      </rPr>
      <t>3, 4</t>
    </r>
  </si>
  <si>
    <r>
      <t xml:space="preserve">Care and Support Specialised Housing </t>
    </r>
    <r>
      <rPr>
        <vertAlign val="superscript"/>
        <sz val="10"/>
        <rFont val="Arial"/>
        <family val="2"/>
      </rPr>
      <t>2</t>
    </r>
  </si>
  <si>
    <t>Right to Buy Replacement</t>
  </si>
  <si>
    <t>April - September 2014</t>
  </si>
  <si>
    <t>2014/15</t>
  </si>
  <si>
    <t>E08000037</t>
  </si>
  <si>
    <t>E06000057</t>
  </si>
  <si>
    <t>E07000242</t>
  </si>
  <si>
    <t>E07000243</t>
  </si>
  <si>
    <t xml:space="preserve">Empty Homes Round Two </t>
  </si>
  <si>
    <t>Empty Homes Round Two</t>
  </si>
  <si>
    <t>https://www.gov.uk/government/collections/housing-statistics</t>
  </si>
  <si>
    <t>Total 2014/15</t>
  </si>
  <si>
    <t>October 2014 - March 2015</t>
  </si>
  <si>
    <t>Total (Oct 2012 - Mar 2013)</t>
  </si>
  <si>
    <t>Total (Apr - Sep 2012)</t>
  </si>
  <si>
    <t>Total (Oct 2009 - Mar 2010)</t>
  </si>
  <si>
    <t>Total (Apr - Sep 2009)</t>
  </si>
  <si>
    <t>Total (Oct 2010 - Mar 2011)</t>
  </si>
  <si>
    <t>Total (Apr - Sep 2010)</t>
  </si>
  <si>
    <t>Total (Oct 2011 - Mar 2012)</t>
  </si>
  <si>
    <t>Total (Apr - Sep 2011)</t>
  </si>
  <si>
    <t>Total (Apr - Sep 2013)</t>
  </si>
  <si>
    <t>Total (Apr - Sep 2014)</t>
  </si>
  <si>
    <t>Total (Oct 2014 - Mar 2015)</t>
  </si>
  <si>
    <r>
      <t>Traveller Pitch Funding</t>
    </r>
    <r>
      <rPr>
        <sz val="10"/>
        <rFont val="Arial"/>
        <family val="2"/>
      </rPr>
      <t xml:space="preserve"> </t>
    </r>
  </si>
  <si>
    <t>2015/16</t>
  </si>
  <si>
    <t>April - September 2015</t>
  </si>
  <si>
    <t>Total (Apr - Sep 2015)</t>
  </si>
  <si>
    <r>
      <t>Care and Support Specialised Housing</t>
    </r>
    <r>
      <rPr>
        <sz val="10"/>
        <rFont val="Arial"/>
        <family val="2"/>
      </rPr>
      <t xml:space="preserve"> </t>
    </r>
    <r>
      <rPr>
        <vertAlign val="superscript"/>
        <sz val="10"/>
        <rFont val="Arial"/>
        <family val="2"/>
      </rPr>
      <t>2</t>
    </r>
  </si>
  <si>
    <r>
      <t xml:space="preserve">Affordable Homes Programme </t>
    </r>
    <r>
      <rPr>
        <vertAlign val="superscript"/>
        <sz val="10"/>
        <rFont val="Arial"/>
        <family val="2"/>
      </rPr>
      <t>8</t>
    </r>
  </si>
  <si>
    <r>
      <t xml:space="preserve">Economic Assets </t>
    </r>
    <r>
      <rPr>
        <vertAlign val="superscript"/>
        <sz val="10"/>
        <rFont val="Arial"/>
        <family val="2"/>
      </rPr>
      <t>10</t>
    </r>
  </si>
  <si>
    <r>
      <t xml:space="preserve">Homelessness Change </t>
    </r>
    <r>
      <rPr>
        <vertAlign val="superscript"/>
        <sz val="10"/>
        <rFont val="Arial"/>
        <family val="2"/>
      </rPr>
      <t>7</t>
    </r>
  </si>
  <si>
    <t>Total 2015/16</t>
  </si>
  <si>
    <t>October 2015 - March 2016</t>
  </si>
  <si>
    <r>
      <t xml:space="preserve">Homelessness Change 2015-18 </t>
    </r>
    <r>
      <rPr>
        <vertAlign val="superscript"/>
        <sz val="10"/>
        <rFont val="Arial"/>
        <family val="2"/>
      </rPr>
      <t>2</t>
    </r>
  </si>
  <si>
    <t>Total (Oct 2015 - Mar 2016)</t>
  </si>
  <si>
    <t xml:space="preserve">Empty Homes  </t>
  </si>
  <si>
    <t xml:space="preserve">Homelessness Change  </t>
  </si>
  <si>
    <t xml:space="preserve">Traveller Pitch Funding  </t>
  </si>
  <si>
    <t xml:space="preserve">Local Authority New Build </t>
  </si>
  <si>
    <t>2016/17</t>
  </si>
  <si>
    <t>April - September 2016</t>
  </si>
  <si>
    <t>Total (Apr - Sep 2016)</t>
  </si>
  <si>
    <r>
      <t xml:space="preserve">Platform for Life </t>
    </r>
    <r>
      <rPr>
        <vertAlign val="superscript"/>
        <sz val="10"/>
        <rFont val="Arial"/>
        <family val="2"/>
      </rPr>
      <t>2</t>
    </r>
  </si>
  <si>
    <t>October 2016 - March 2017</t>
  </si>
  <si>
    <t>Total (Oct 2016 - Mar 2017)</t>
  </si>
  <si>
    <t>Total 2016/17</t>
  </si>
  <si>
    <t>Affordable Homes Programme 2015-18</t>
  </si>
  <si>
    <t>2017/18</t>
  </si>
  <si>
    <t>April - September 2017</t>
  </si>
  <si>
    <t>Total (Apr - Sep 2017)</t>
  </si>
  <si>
    <t>SE</t>
  </si>
  <si>
    <t>SW</t>
  </si>
  <si>
    <t>South East</t>
  </si>
  <si>
    <t>South West</t>
  </si>
  <si>
    <t>October 2017 - March 2018</t>
  </si>
  <si>
    <t>Total (Oct 2017 - Mar 2018)</t>
  </si>
  <si>
    <t>Total 2017/18</t>
  </si>
  <si>
    <t>Homes England</t>
  </si>
  <si>
    <t>Homes England Operating Area totals</t>
  </si>
  <si>
    <r>
      <t xml:space="preserve">ENGLAND </t>
    </r>
    <r>
      <rPr>
        <b/>
        <sz val="8"/>
        <color indexed="8"/>
        <rFont val="Arial"/>
        <family val="2"/>
      </rPr>
      <t>(Excluding non-Homes England London delivery)</t>
    </r>
  </si>
  <si>
    <t>Ealing</t>
  </si>
  <si>
    <t>E09000009</t>
  </si>
  <si>
    <t>(Homes England is the trading name of Homes and Communities Agency (the legal entity))</t>
  </si>
  <si>
    <r>
      <t xml:space="preserve">Table 1: Housing Starts on Site and Completions by Programme and Tenure, </t>
    </r>
    <r>
      <rPr>
        <b/>
        <sz val="12"/>
        <color indexed="8"/>
        <rFont val="Arial"/>
        <family val="2"/>
      </rPr>
      <t>England 
(excluding Help to Buy and non-Homes England London delivery)</t>
    </r>
    <r>
      <rPr>
        <b/>
        <sz val="12"/>
        <rFont val="Arial"/>
        <family val="2"/>
      </rPr>
      <t xml:space="preserve"> </t>
    </r>
    <r>
      <rPr>
        <b/>
        <vertAlign val="superscript"/>
        <sz val="12"/>
        <rFont val="Arial"/>
        <family val="2"/>
      </rPr>
      <t>1, 2</t>
    </r>
  </si>
  <si>
    <t>2018/19</t>
  </si>
  <si>
    <t>April - September 2018</t>
  </si>
  <si>
    <t>Total (Apr - Sep 2018)</t>
  </si>
  <si>
    <t>October 2018 - March 2019</t>
  </si>
  <si>
    <t>Total (Oct 2018 - Mar 2019)</t>
  </si>
  <si>
    <t>Total 2018/19</t>
  </si>
  <si>
    <t>Publication date:  03 December 2019</t>
  </si>
  <si>
    <t>2019/20</t>
  </si>
  <si>
    <t>April - September 2019</t>
  </si>
  <si>
    <t>Total (Apr - Sep 2019)</t>
  </si>
  <si>
    <t>Table 2: Housing Starts on Site and Completions by Local Authority District and Tenure</t>
  </si>
  <si>
    <r>
      <t xml:space="preserve">All programmes except Help to Buy - England (excluding non-Homes England London delivery) 1 April 2019 - 30 September 2019 </t>
    </r>
    <r>
      <rPr>
        <b/>
        <vertAlign val="superscript"/>
        <sz val="12"/>
        <rFont val="Arial"/>
        <family val="2"/>
      </rPr>
      <t>1, 2</t>
    </r>
  </si>
  <si>
    <t>Barking and Dagenham</t>
  </si>
  <si>
    <t>Bournemouth, Christchurch and Poole</t>
  </si>
  <si>
    <t>Dorset</t>
  </si>
  <si>
    <t>East Suffolk</t>
  </si>
  <si>
    <t>Merton</t>
  </si>
  <si>
    <t>Somerset West and Taunton</t>
  </si>
  <si>
    <t>West Suffolk</t>
  </si>
  <si>
    <t>E09000002</t>
  </si>
  <si>
    <t>E06000058</t>
  </si>
  <si>
    <t>E06000059</t>
  </si>
  <si>
    <t>E07000244</t>
  </si>
  <si>
    <t>E09000024</t>
  </si>
  <si>
    <t>E07000246</t>
  </si>
  <si>
    <t>E07000245</t>
  </si>
  <si>
    <r>
      <t xml:space="preserve">Affordable Tenure 
TBC </t>
    </r>
    <r>
      <rPr>
        <vertAlign val="superscript"/>
        <sz val="10"/>
        <rFont val="Arial"/>
        <family val="2"/>
      </rPr>
      <t>5</t>
    </r>
  </si>
  <si>
    <r>
      <t xml:space="preserve">Total Affordable </t>
    </r>
    <r>
      <rPr>
        <b/>
        <vertAlign val="superscript"/>
        <sz val="10"/>
        <rFont val="Arial"/>
        <family val="2"/>
      </rPr>
      <t>6</t>
    </r>
  </si>
  <si>
    <r>
      <t xml:space="preserve">Market </t>
    </r>
    <r>
      <rPr>
        <vertAlign val="superscript"/>
        <sz val="10"/>
        <rFont val="Arial"/>
        <family val="2"/>
      </rPr>
      <t>7</t>
    </r>
  </si>
  <si>
    <r>
      <t>Affordable Homes Guarantees</t>
    </r>
    <r>
      <rPr>
        <sz val="10"/>
        <color rgb="FFFF0000"/>
        <rFont val="Arial"/>
        <family val="2"/>
      </rPr>
      <t xml:space="preserve"> </t>
    </r>
    <r>
      <rPr>
        <vertAlign val="superscript"/>
        <sz val="10"/>
        <rFont val="Arial"/>
        <family val="2"/>
      </rPr>
      <t>8</t>
    </r>
    <r>
      <rPr>
        <sz val="10"/>
        <rFont val="Arial"/>
        <family val="2"/>
      </rPr>
      <t xml:space="preserve">  </t>
    </r>
  </si>
  <si>
    <r>
      <t xml:space="preserve">Affordable Homes Programme 2015-18 </t>
    </r>
    <r>
      <rPr>
        <vertAlign val="superscript"/>
        <sz val="10"/>
        <rFont val="Arial"/>
        <family val="2"/>
      </rPr>
      <t>8, 9</t>
    </r>
  </si>
  <si>
    <r>
      <t xml:space="preserve">Build to Rent </t>
    </r>
    <r>
      <rPr>
        <vertAlign val="superscript"/>
        <sz val="10"/>
        <rFont val="Arial"/>
        <family val="2"/>
      </rPr>
      <t>10, 11</t>
    </r>
  </si>
  <si>
    <r>
      <t xml:space="preserve">Care and Support Specialised Housing </t>
    </r>
    <r>
      <rPr>
        <vertAlign val="superscript"/>
        <sz val="10"/>
        <rFont val="Arial"/>
        <family val="2"/>
      </rPr>
      <t>2, 12</t>
    </r>
  </si>
  <si>
    <r>
      <t xml:space="preserve">Get Britain Building </t>
    </r>
    <r>
      <rPr>
        <vertAlign val="superscript"/>
        <sz val="10"/>
        <rFont val="Arial"/>
        <family val="2"/>
      </rPr>
      <t>11,</t>
    </r>
    <r>
      <rPr>
        <vertAlign val="superscript"/>
        <sz val="10"/>
        <color rgb="FFFF0000"/>
        <rFont val="Arial"/>
        <family val="2"/>
      </rPr>
      <t xml:space="preserve"> </t>
    </r>
    <r>
      <rPr>
        <vertAlign val="superscript"/>
        <sz val="10"/>
        <rFont val="Arial"/>
        <family val="2"/>
      </rPr>
      <t>13</t>
    </r>
  </si>
  <si>
    <r>
      <t xml:space="preserve">Shared Ownership and Affordable Homes Programme 2016-21 </t>
    </r>
    <r>
      <rPr>
        <vertAlign val="superscript"/>
        <sz val="10"/>
        <rFont val="Arial"/>
        <family val="2"/>
      </rPr>
      <t>5, 8, 14</t>
    </r>
  </si>
  <si>
    <r>
      <t xml:space="preserve">Single Land Programme </t>
    </r>
    <r>
      <rPr>
        <vertAlign val="superscript"/>
        <sz val="10"/>
        <rFont val="Arial"/>
        <family val="2"/>
      </rPr>
      <t>11, 15</t>
    </r>
  </si>
  <si>
    <r>
      <t xml:space="preserve">The Home Building Fund - Short Term Fund </t>
    </r>
    <r>
      <rPr>
        <vertAlign val="superscript"/>
        <sz val="10"/>
        <rFont val="Arial"/>
        <family val="2"/>
      </rPr>
      <t>11, 16</t>
    </r>
  </si>
  <si>
    <r>
      <t xml:space="preserve">Affordable Homes Programme </t>
    </r>
    <r>
      <rPr>
        <vertAlign val="superscript"/>
        <sz val="10"/>
        <rFont val="Arial"/>
        <family val="2"/>
      </rPr>
      <t>9</t>
    </r>
  </si>
  <si>
    <r>
      <t>Affordable Homes Guarantees</t>
    </r>
    <r>
      <rPr>
        <sz val="10"/>
        <color rgb="FFFF0000"/>
        <rFont val="Arial"/>
        <family val="2"/>
      </rPr>
      <t xml:space="preserve"> </t>
    </r>
  </si>
  <si>
    <r>
      <t xml:space="preserve">Affordable Homes Programme </t>
    </r>
    <r>
      <rPr>
        <vertAlign val="superscript"/>
        <sz val="10"/>
        <rFont val="Arial"/>
        <family val="2"/>
      </rPr>
      <t>8, 9</t>
    </r>
  </si>
  <si>
    <r>
      <t xml:space="preserve">Right to Buy Replacement </t>
    </r>
    <r>
      <rPr>
        <vertAlign val="superscript"/>
        <sz val="10"/>
        <rFont val="Arial"/>
        <family val="2"/>
      </rPr>
      <t>8</t>
    </r>
  </si>
  <si>
    <r>
      <t xml:space="preserve">Shared Ownership and Affordable Homes Programme 2016-21 </t>
    </r>
    <r>
      <rPr>
        <vertAlign val="superscript"/>
        <sz val="10"/>
        <rFont val="Arial"/>
        <family val="2"/>
      </rPr>
      <t>8, 14</t>
    </r>
  </si>
  <si>
    <r>
      <t xml:space="preserve">National Affordable Housing Programme </t>
    </r>
    <r>
      <rPr>
        <vertAlign val="superscript"/>
        <sz val="10"/>
        <rFont val="Arial"/>
        <family val="2"/>
      </rPr>
      <t>17</t>
    </r>
  </si>
  <si>
    <r>
      <t xml:space="preserve">National Affordable Housing Programme </t>
    </r>
    <r>
      <rPr>
        <vertAlign val="superscript"/>
        <sz val="10"/>
        <rFont val="Arial"/>
        <family val="2"/>
      </rPr>
      <t>8, 17</t>
    </r>
  </si>
  <si>
    <r>
      <t xml:space="preserve">Short Form Agreements </t>
    </r>
    <r>
      <rPr>
        <vertAlign val="superscript"/>
        <sz val="10"/>
        <rFont val="Arial"/>
        <family val="2"/>
      </rPr>
      <t>9, 18</t>
    </r>
  </si>
  <si>
    <r>
      <t xml:space="preserve">Short Form Agreements </t>
    </r>
    <r>
      <rPr>
        <vertAlign val="superscript"/>
        <sz val="10"/>
        <rFont val="Arial"/>
        <family val="2"/>
      </rPr>
      <t>18</t>
    </r>
  </si>
  <si>
    <r>
      <t xml:space="preserve">Rent to Buy </t>
    </r>
    <r>
      <rPr>
        <vertAlign val="superscript"/>
        <sz val="10"/>
        <rFont val="Arial"/>
        <family val="2"/>
      </rPr>
      <t>8</t>
    </r>
  </si>
  <si>
    <r>
      <t xml:space="preserve">Builders Finance Fund </t>
    </r>
    <r>
      <rPr>
        <vertAlign val="superscript"/>
        <sz val="10"/>
        <rFont val="Arial"/>
        <family val="2"/>
      </rPr>
      <t>11, 19</t>
    </r>
  </si>
  <si>
    <r>
      <t xml:space="preserve">Empty Homes </t>
    </r>
    <r>
      <rPr>
        <vertAlign val="superscript"/>
        <sz val="10"/>
        <rFont val="Arial"/>
        <family val="2"/>
      </rPr>
      <t xml:space="preserve">9 </t>
    </r>
  </si>
  <si>
    <r>
      <t xml:space="preserve">Empty Homes Round Two </t>
    </r>
    <r>
      <rPr>
        <vertAlign val="superscript"/>
        <sz val="10"/>
        <rFont val="Arial"/>
        <family val="2"/>
      </rPr>
      <t>9</t>
    </r>
    <r>
      <rPr>
        <sz val="10"/>
        <rFont val="Arial"/>
        <family val="2"/>
      </rPr>
      <t xml:space="preserve"> </t>
    </r>
  </si>
  <si>
    <r>
      <t xml:space="preserve">Homelessness Change </t>
    </r>
    <r>
      <rPr>
        <vertAlign val="superscript"/>
        <sz val="10"/>
        <rFont val="Arial"/>
        <family val="2"/>
      </rPr>
      <t>9</t>
    </r>
    <r>
      <rPr>
        <sz val="10"/>
        <rFont val="Arial"/>
        <family val="2"/>
      </rPr>
      <t xml:space="preserve"> </t>
    </r>
  </si>
  <si>
    <r>
      <t xml:space="preserve">Homelessness Change </t>
    </r>
    <r>
      <rPr>
        <vertAlign val="superscript"/>
        <sz val="10"/>
        <rFont val="Arial"/>
        <family val="2"/>
      </rPr>
      <t>8</t>
    </r>
  </si>
  <si>
    <r>
      <t xml:space="preserve">Traveller Pitch Funding </t>
    </r>
    <r>
      <rPr>
        <vertAlign val="superscript"/>
        <sz val="10"/>
        <rFont val="Arial"/>
        <family val="2"/>
      </rPr>
      <t>9</t>
    </r>
    <r>
      <rPr>
        <sz val="10"/>
        <rFont val="Arial"/>
        <family val="2"/>
      </rPr>
      <t xml:space="preserve"> </t>
    </r>
  </si>
  <si>
    <r>
      <t xml:space="preserve">Traveller Pitch Funding </t>
    </r>
    <r>
      <rPr>
        <vertAlign val="superscript"/>
        <sz val="10"/>
        <rFont val="Arial"/>
        <family val="2"/>
      </rPr>
      <t>8</t>
    </r>
  </si>
  <si>
    <r>
      <t xml:space="preserve">Accelerated Land Disposal </t>
    </r>
    <r>
      <rPr>
        <vertAlign val="superscript"/>
        <sz val="10"/>
        <rFont val="Arial"/>
        <family val="2"/>
      </rPr>
      <t>11</t>
    </r>
  </si>
  <si>
    <r>
      <t xml:space="preserve">Economic Assets </t>
    </r>
    <r>
      <rPr>
        <vertAlign val="superscript"/>
        <sz val="10"/>
        <rFont val="Arial"/>
        <family val="2"/>
      </rPr>
      <t>11</t>
    </r>
  </si>
  <si>
    <r>
      <t xml:space="preserve">Mortgage Rescue </t>
    </r>
    <r>
      <rPr>
        <vertAlign val="superscript"/>
        <sz val="10"/>
        <rFont val="Arial"/>
        <family val="2"/>
      </rPr>
      <t>20</t>
    </r>
  </si>
  <si>
    <r>
      <t xml:space="preserve">Property and Regeneration Programme </t>
    </r>
    <r>
      <rPr>
        <vertAlign val="superscript"/>
        <sz val="10"/>
        <rFont val="Arial"/>
        <family val="2"/>
      </rPr>
      <t>11</t>
    </r>
  </si>
  <si>
    <r>
      <t xml:space="preserve">FirstBuy </t>
    </r>
    <r>
      <rPr>
        <vertAlign val="superscript"/>
        <sz val="10"/>
        <rFont val="Arial"/>
        <family val="2"/>
      </rPr>
      <t>21</t>
    </r>
  </si>
  <si>
    <r>
      <t>Kickstart Housing Delivery</t>
    </r>
    <r>
      <rPr>
        <vertAlign val="superscript"/>
        <sz val="10"/>
        <rFont val="Arial"/>
        <family val="2"/>
      </rPr>
      <t xml:space="preserve"> 11</t>
    </r>
  </si>
  <si>
    <r>
      <t xml:space="preserve">National Affordable Housing Programme </t>
    </r>
    <r>
      <rPr>
        <vertAlign val="superscript"/>
        <sz val="10"/>
        <rFont val="Arial"/>
        <family val="2"/>
      </rPr>
      <t>22</t>
    </r>
  </si>
  <si>
    <r>
      <t xml:space="preserve">Local Authority Name </t>
    </r>
    <r>
      <rPr>
        <b/>
        <vertAlign val="superscript"/>
        <sz val="10"/>
        <rFont val="Arial"/>
        <family val="2"/>
      </rPr>
      <t>23</t>
    </r>
  </si>
  <si>
    <r>
      <t xml:space="preserve">Homes England Operating Area </t>
    </r>
    <r>
      <rPr>
        <b/>
        <vertAlign val="superscript"/>
        <sz val="10"/>
        <rFont val="Arial"/>
        <family val="2"/>
      </rPr>
      <t>24</t>
    </r>
  </si>
  <si>
    <t>Since April 2012, the Mayor of London has had oversight of strategic housing, regeneration and economic development in London.  This means that Homes England (formerly known as Homes and Communities Agency (HCA)) no longer publishes housing starts on site and completions for London (current and historical series) except for delivery in London under the Build to Rent, Get Britain Building and Home Building Fund - Short Term Fund Programmes which are administered by Homes England on behalf of the Greater London Authority (GLA).  As housing starts on site and completions are recorded by their location, this release may exclude homes located outside London where the funding was allocated to a local authority district within London.  The historical series for London included in Homes England’s housing statistics published on 12 June 2012 (revised 24 August 2012) is available from:</t>
  </si>
  <si>
    <t>All programmes are funded by the Ministry of Housing, Communities and Local Government (MHCLG) with the exception of Care and Support Specialised Housing, Homelessness Change 2015-18 and Platform for Life which are funded by the Department of Health.</t>
  </si>
  <si>
    <t>The Affordable Homes Guarantees, Affordable Homes Programme 2015-18, Care and Support Specialised Housing, Homelessness Change 2015-18, National Affordable Housing Programme, Right to Buy Replacement, Shared Ownership and Affordable Homes Programme and Short Form Agreements figures for 1 April 2019 to 30 September 2019 are sourced from our Investment Management System (IMS) at close of business on 30 September 2019.  Starts on site reported for these programmes (where relevant) are correct at the time of first publication but reallocation of funding to another scheme can occur occasionally and the completion recorded against the second scheme.</t>
  </si>
  <si>
    <t xml:space="preserve">The Build to Rent, Get Britain Building, Single Land Programme and Home Building Fund - Short Term Fund figures for 1 April 2019 to 30 September 2019 are sourced from our Project Control System (PCS) at close of business on 4 November 2019. </t>
  </si>
  <si>
    <t>Affordable Tenure TBC refers to units that have reached the start on site milestone but where the tenure of these units has not yet been specified.  This was introduced as a flexibility for Strategic Partnerships to enable them to determine tenure close to or at the point of completion. These starts will be restated under their specified tenure headings in future national statistics updates once the tenure has been established at completion.</t>
  </si>
  <si>
    <t>Total affordable housing is the sum of Affordable Rent, Social Rent, Intermediate Rent and Affordable Home Ownership.</t>
  </si>
  <si>
    <t>Market housing is private housing (or bed spaces) for rent or for sale where the rental value or market price is set mainly in the open market.</t>
  </si>
  <si>
    <t>With effect from 1 April 2014 the range of products reported for affordable housing starts includes the start on site for new build homes where the procurement route is such that the provider purchases the home at completion - these are referred to as 'Off The Shelf' units.  For reporting purposes, the start on site date is taken as the date of completion.</t>
  </si>
  <si>
    <t>The Affordable Homes Programme (AHP) together with Empty Homes, Empty Homes Round Two, Homelessness Change, Short Form Agreements and Traveller Pitch Funding, closed in March 2015.  These programmes have been replaced by the Affordable Homes Programme 2015-18 but completions relating to schemes started prior to 1 April 2015 are reported under the predecessor programme name.  Any starts reported for these closed programmes post March 2015 relate to 'Off The Shelf' units (see note 8).</t>
  </si>
  <si>
    <t>The Build to Rent programme was launched in December 2012.  The starts on site reported for 2014/15, 2015/16 and 2016/17 exclude 45, 223 and 125 units respectively which count towards the overall target to deliver 10,000 homes across the lifetime of the programme but are either in receipt of funding from an affordable housing programme and are reported under that programme or are part of the wider project and have been unlocked as a result of the Build to Rent funding.  For the same reason, the reported completions for 2016/17, 2017/18 and the six-month period to 30 September 2019 exclude 47, 179 and 42 units respectively.</t>
  </si>
  <si>
    <t>The market units delivered under the Accelerated Land Disposal, Build to Rent, Builders Finance Fund, Economic Assets, Get Britain Building, Kickstart Housing Delivery, Property and Regeneration, Single Land and Home Building Fund - Short Term Fund programmes may include some starts on site and completions which are made available at below market price or rents but do not meet the definition for affordable housing.</t>
  </si>
  <si>
    <t xml:space="preserve">Care and Support Specialised Housing includes units from the 'Care and Support Specialised Housing 2016-21' programme. </t>
  </si>
  <si>
    <t>The Get Britain Building programme was announced in November 2011.  The reported starts on site for 2012/13, 2013/14 and 2014/15 exclude 1,079, 304 and 234 units respectively which count towards the overall target to unlock delivery of up to 12,000 homes across the lifetime of the programme but are either in receipt of funding from an affordable housing programme and are reported under that programme or are part of the wider project and have been unlocked as a result of the Get Britain Building funding.  For the same reason, the reported completions for 2013/14, 2014/15, 2015/16, 2016/17, 2017/18 and 2018/19 exclude 125, 872, 197, 63, 127 and 217 units respectively.</t>
  </si>
  <si>
    <t>The Shared Ownership and Affordable Homes Programme (SOAHP) was launched in April 2016 and includes housing starts and completions delivered under the Rent to Buy scheme.  Rent to Buy units are included in the 'Affordable Home Ownership' columns of these tables.  See section 6 of the latest statistical release available from the linked webpage in note 1 above for further details on Rent to Buy.</t>
  </si>
  <si>
    <t>The Single Land Programme replaced the Accelerated Land Disposal, Economic Assets and Property and Regeneration programmes with effect from 1 April 2015.</t>
  </si>
  <si>
    <t>The Home Building Fund - Short Term Fund (THBF - STF) was launched in October 2016 and includes the Builders Finance Fund from that point forwards.  The reported starts on site for the second six months of 2016/17, the whole of 2017/18, 2018/19 and the first six months of 2019/20 exclude 223, 1,931, 2,208 and 1,745 units respectively which count towards the overall target to unlock delivery of up to 25,500 homes across the lifetime of the programme but are either in receipt of funding from an affordable housing programme and are reported under that programme or are part of the wider project and have been unlocked as a result of the THBF - STF funding.  For the same reason, the reported completions for the second six months of 2016/17, the whole of 2017/18, 2018/19 and the first six months of 2019/20 exclude 11, 192, 720 and 413 units respectively.</t>
  </si>
  <si>
    <t>The National Affordable Housing Programme ended in March 2011 and outputs reported after this reflect commitments entered into prior to the closure date.</t>
  </si>
  <si>
    <r>
      <rPr>
        <sz val="10"/>
        <rFont val="Arial"/>
        <family val="2"/>
      </rPr>
      <t>Short Form Agreements (SFA) are used by Homes England to contract with providers who wish to deliver affordable rent units without Homes England funding.</t>
    </r>
    <r>
      <rPr>
        <vertAlign val="superscript"/>
        <sz val="10"/>
        <rFont val="Arial"/>
        <family val="2"/>
      </rPr>
      <t xml:space="preserve"> </t>
    </r>
  </si>
  <si>
    <t>The Builders Finance Fund was launched in May 2014.   Delivery of starts on site commenced in the second half of 2014/15 and the small number in this period and the first half of 2015/16 reflects the competitive clarification and due diligence process for the programme which has to be undertaken before signing contracts and starting on site.  The starts on site reported for 2014/15, 2015/16 and the first six months of 2016/17 exclude 23, 543 and 138 units respectively which are either in receipt of funding from an affordable housing programme and are reported under that programme or are part of the wider project and have been unlocked as a result of the Builders Finance Fund.  For the same reason, the reported completions for the first six months of 2016/17 exclude 31 units.</t>
  </si>
  <si>
    <t>Mortgage Rescue is either Equity Loan or Mortgage to Rent for which starts on site are not reported.</t>
  </si>
  <si>
    <r>
      <rPr>
        <sz val="10"/>
        <rFont val="Arial"/>
        <family val="2"/>
      </rPr>
      <t xml:space="preserve">FirstBuy is an equity loan product for which starts on site are not reported.  Completions reported for 2013/14 reflect units that were committed to purchase by 31 March 2013 when the scheme ended. </t>
    </r>
    <r>
      <rPr>
        <vertAlign val="superscript"/>
        <sz val="10"/>
        <rFont val="Arial"/>
        <family val="2"/>
      </rPr>
      <t xml:space="preserve">         </t>
    </r>
  </si>
  <si>
    <t>The National Affordable Housing Programme figures include Mortgage Rescue for 2009/10 and 2010/11.</t>
  </si>
  <si>
    <t>In a small number of cases, Homes England funding to an affordable housing provider is to support a person or family to be housed in a local authority that is different to the one in which they currently reside. The figures in this table are based on the local authority district in which the house is located which may not be the local authority where the funding is allocated.</t>
  </si>
  <si>
    <r>
      <rPr>
        <sz val="10"/>
        <rFont val="Arial"/>
        <family val="2"/>
      </rPr>
      <t xml:space="preserve">With effect from 1 April 2017 there were two Homes England Operating Area name changes, with </t>
    </r>
    <r>
      <rPr>
        <b/>
        <i/>
        <sz val="10"/>
        <rFont val="Arial"/>
        <family val="2"/>
      </rPr>
      <t>East and South East</t>
    </r>
    <r>
      <rPr>
        <b/>
        <sz val="10"/>
        <rFont val="Arial"/>
        <family val="2"/>
      </rPr>
      <t xml:space="preserve"> </t>
    </r>
    <r>
      <rPr>
        <sz val="10"/>
        <rFont val="Arial"/>
        <family val="2"/>
      </rPr>
      <t xml:space="preserve">becoming </t>
    </r>
    <r>
      <rPr>
        <b/>
        <i/>
        <sz val="10"/>
        <rFont val="Arial"/>
        <family val="2"/>
      </rPr>
      <t>South East</t>
    </r>
    <r>
      <rPr>
        <sz val="10"/>
        <rFont val="Arial"/>
        <family val="2"/>
      </rPr>
      <t xml:space="preserve"> and </t>
    </r>
    <r>
      <rPr>
        <b/>
        <i/>
        <sz val="10"/>
        <rFont val="Arial"/>
        <family val="2"/>
      </rPr>
      <t>South and South West</t>
    </r>
    <r>
      <rPr>
        <b/>
        <sz val="10"/>
        <rFont val="Arial"/>
        <family val="2"/>
      </rPr>
      <t xml:space="preserve"> </t>
    </r>
    <r>
      <rPr>
        <sz val="10"/>
        <rFont val="Arial"/>
        <family val="2"/>
      </rPr>
      <t xml:space="preserve">becoming </t>
    </r>
    <r>
      <rPr>
        <b/>
        <i/>
        <sz val="10"/>
        <rFont val="Arial"/>
        <family val="2"/>
      </rPr>
      <t>South West</t>
    </r>
    <r>
      <rPr>
        <sz val="10"/>
        <rFont val="Arial"/>
        <family val="2"/>
      </rPr>
      <t xml:space="preserve">.  Additionally, there was a boundary change with the following Local Authorities moving from </t>
    </r>
    <r>
      <rPr>
        <b/>
        <i/>
        <sz val="10"/>
        <rFont val="Arial"/>
        <family val="2"/>
      </rPr>
      <t>Midlands</t>
    </r>
    <r>
      <rPr>
        <sz val="10"/>
        <rFont val="Arial"/>
        <family val="2"/>
      </rPr>
      <t xml:space="preserve"> to </t>
    </r>
    <r>
      <rPr>
        <b/>
        <i/>
        <sz val="10"/>
        <rFont val="Arial"/>
        <family val="2"/>
      </rPr>
      <t>South East:</t>
    </r>
    <r>
      <rPr>
        <sz val="10"/>
        <rFont val="Arial"/>
        <family val="2"/>
      </rPr>
      <t xml:space="preserve">  Bedford, Central Bedfordshire, Corby, Daventry, East Northamptonshire, Kettering, Luton, Milton Keynes, Northampton, South Northamptonshire and Wellingborough.</t>
    </r>
  </si>
  <si>
    <t>Making homes happen</t>
  </si>
  <si>
    <t>Housing Statistics Tables</t>
  </si>
  <si>
    <t>1 April 2019 – 30 September 2019</t>
  </si>
  <si>
    <t>Published 3 December 2019</t>
  </si>
  <si>
    <t>enquiries@homesengland.gov.uk</t>
  </si>
  <si>
    <t>0300 1234 500</t>
  </si>
  <si>
    <t>gov.uk/homes-england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</si>
</sst>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30" x14ac:knownFonts="1">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8"/>
      <name val="Arial"/>
      <family val="2"/>
    </font>
    <font>
      <b/>
      <sz val="10"/>
      <name val="Arial"/>
      <family val="2"/>
    </font>
    <font>
      <sz val="8"/>
      <name val="Arial"/>
      <family val="2"/>
    </font>
    <font>
      <i/>
      <sz val="10"/>
      <name val="Arial"/>
      <family val="2"/>
    </font>
    <font>
      <b/>
      <sz val="12"/>
      <name val="Arial"/>
      <family val="2"/>
    </font>
    <font>
      <sz val="10"/>
      <name val="Arial"/>
      <family val="2"/>
    </font>
    <font>
      <b/>
      <u/>
      <sz val="10"/>
      <name val="Arial"/>
      <family val="2"/>
    </font>
    <font>
      <u/>
      <sz val="10"/>
      <color indexed="12"/>
      <name val="Arial"/>
      <family val="2"/>
    </font>
    <font>
      <vertAlign val="superscript"/>
      <sz val="10"/>
      <name val="Arial"/>
      <family val="2"/>
    </font>
    <font>
      <b/>
      <sz val="14"/>
      <name val="Arial"/>
      <family val="2"/>
    </font>
    <font>
      <b/>
      <vertAlign val="superscript"/>
      <sz val="12"/>
      <name val="Arial"/>
      <family val="2"/>
    </font>
    <font>
      <b/>
      <vertAlign val="superscript"/>
      <sz val="10"/>
      <name val="Arial"/>
      <family val="2"/>
    </font>
    <font>
      <sz val="10"/>
      <color indexed="8"/>
      <name val="Arial"/>
      <family val="2"/>
    </font>
    <font>
      <b/>
      <sz val="12"/>
      <color indexed="8"/>
      <name val="Arial"/>
      <family val="2"/>
    </font>
    <font>
      <b/>
      <sz val="8"/>
      <color indexed="8"/>
      <name val="Arial"/>
      <family val="2"/>
    </font>
    <font>
      <b/>
      <sz val="10"/>
      <color theme="1"/>
      <name val="Arial"/>
      <family val="2"/>
    </font>
    <font>
      <sz val="10"/>
      <color rgb="FFFF0000"/>
      <name val="Arial"/>
      <family val="2"/>
    </font>
    <font>
      <vertAlign val="superscript"/>
      <sz val="10"/>
      <color rgb="FFFF0000"/>
      <name val="Arial"/>
      <family val="2"/>
    </font>
    <font>
      <b/>
      <i/>
      <sz val="10"/>
      <name val="Arial"/>
      <family val="2"/>
    </font>
    <font>
      <sz val="14"/>
      <color rgb="FF000000"/>
      <name val="Corbel"/>
      <family val="2"/>
    </font>
    <font>
      <sz val="10"/>
      <color rgb="FF00857E"/>
      <name val="Arial"/>
      <family val="2"/>
    </font>
    <font>
      <sz val="28"/>
      <color rgb="FF000000"/>
      <name val="Corbel"/>
      <family val="2"/>
    </font>
    <font>
      <sz val="28"/>
      <color rgb="FF0090D7"/>
      <name val="Corbel"/>
      <family val="2"/>
    </font>
    <font>
      <sz val="18"/>
      <color rgb="FF0090D7"/>
      <name val="Corbel"/>
      <family val="2"/>
    </font>
    <font>
      <sz val="12"/>
      <color rgb="FF000000"/>
      <name val="Corbel"/>
      <family val="2"/>
    </font>
  </fonts>
  <fills count="4">
    <fill>
      <patternFill patternType="none"/>
    </fill>
    <fill>
      <patternFill patternType="gray125"/>
    </fill>
    <fill>
      <patternFill patternType="solid">
        <fgColor rgb="FFD9D9D9"/>
        <bgColor indexed="64"/>
      </patternFill>
    </fill>
    <fill>
      <patternFill patternType="solid">
        <fgColor rgb="FF009590"/>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auto="1"/>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37">
    <xf numFmtId="0" fontId="0" fillId="0" borderId="0" xfId="0"/>
    <xf numFmtId="0" fontId="0" fillId="0" borderId="0" xfId="0" applyBorder="1"/>
    <xf numFmtId="0" fontId="6" fillId="0" borderId="0" xfId="0" applyFont="1" applyBorder="1"/>
    <xf numFmtId="0" fontId="6" fillId="0" borderId="0" xfId="0" applyFont="1"/>
    <xf numFmtId="0" fontId="9" fillId="0" borderId="0" xfId="0" applyFont="1"/>
    <xf numFmtId="0" fontId="10" fillId="0" borderId="0" xfId="0" applyFont="1"/>
    <xf numFmtId="15" fontId="8" fillId="0" borderId="0" xfId="0" applyNumberFormat="1" applyFont="1" applyBorder="1"/>
    <xf numFmtId="0" fontId="6" fillId="0" borderId="0" xfId="0" applyFont="1" applyBorder="1" applyAlignment="1">
      <alignment vertical="top"/>
    </xf>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3" fontId="0" fillId="0" borderId="0" xfId="0" applyNumberFormat="1" applyFill="1" applyAlignment="1">
      <alignment horizontal="right"/>
    </xf>
    <xf numFmtId="0" fontId="0" fillId="0" borderId="0" xfId="0" applyFill="1"/>
    <xf numFmtId="3" fontId="0" fillId="0" borderId="0" xfId="0" applyNumberFormat="1" applyFill="1" applyBorder="1" applyAlignment="1">
      <alignment horizontal="right"/>
    </xf>
    <xf numFmtId="3" fontId="5" fillId="0" borderId="0" xfId="0" applyNumberFormat="1" applyFont="1" applyFill="1" applyBorder="1" applyAlignment="1">
      <alignment horizontal="right" vertical="center" wrapText="1"/>
    </xf>
    <xf numFmtId="3" fontId="10" fillId="0" borderId="0" xfId="0" applyNumberFormat="1" applyFont="1" applyFill="1" applyAlignment="1">
      <alignment horizontal="right"/>
    </xf>
    <xf numFmtId="0" fontId="13" fillId="0" borderId="0" xfId="0" applyFont="1"/>
    <xf numFmtId="0" fontId="0" fillId="0" borderId="0" xfId="0" applyAlignment="1">
      <alignment vertical="center"/>
    </xf>
    <xf numFmtId="0" fontId="10" fillId="0" borderId="0" xfId="0" applyFont="1" applyFill="1"/>
    <xf numFmtId="3" fontId="13" fillId="0" borderId="0" xfId="0" applyNumberFormat="1" applyFont="1" applyFill="1" applyAlignment="1">
      <alignment horizontal="left"/>
    </xf>
    <xf numFmtId="0" fontId="10" fillId="0" borderId="0" xfId="0" applyFont="1" applyBorder="1"/>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3" fontId="10" fillId="0" borderId="0" xfId="0" applyNumberFormat="1" applyFont="1" applyFill="1"/>
    <xf numFmtId="3" fontId="6" fillId="0" borderId="0" xfId="0" applyNumberFormat="1" applyFont="1" applyFill="1"/>
    <xf numFmtId="3" fontId="6" fillId="0" borderId="0" xfId="0" applyNumberFormat="1" applyFont="1"/>
    <xf numFmtId="3" fontId="10" fillId="0" borderId="0" xfId="0" applyNumberFormat="1" applyFont="1" applyBorder="1"/>
    <xf numFmtId="3" fontId="10" fillId="0" borderId="0" xfId="0" applyNumberFormat="1" applyFont="1"/>
    <xf numFmtId="3" fontId="6" fillId="0" borderId="3" xfId="0" applyNumberFormat="1" applyFont="1" applyFill="1" applyBorder="1"/>
    <xf numFmtId="3" fontId="6" fillId="0" borderId="3" xfId="0" applyNumberFormat="1" applyFont="1" applyBorder="1"/>
    <xf numFmtId="0" fontId="0" fillId="0" borderId="0" xfId="0" applyFill="1" applyBorder="1"/>
    <xf numFmtId="3" fontId="6" fillId="0" borderId="0" xfId="0" applyNumberFormat="1" applyFont="1" applyFill="1" applyBorder="1"/>
    <xf numFmtId="3" fontId="6" fillId="0" borderId="0" xfId="0" applyNumberFormat="1" applyFont="1" applyBorder="1"/>
    <xf numFmtId="0" fontId="6" fillId="0" borderId="0" xfId="0" applyFont="1" applyFill="1" applyAlignment="1">
      <alignment horizontal="right"/>
    </xf>
    <xf numFmtId="0" fontId="10" fillId="0" borderId="0" xfId="0" applyFont="1" applyFill="1" applyAlignment="1">
      <alignment horizontal="right"/>
    </xf>
    <xf numFmtId="0" fontId="6" fillId="0" borderId="0" xfId="0" applyFont="1" applyFill="1" applyBorder="1"/>
    <xf numFmtId="0" fontId="0" fillId="0" borderId="4" xfId="0" applyBorder="1"/>
    <xf numFmtId="0" fontId="6" fillId="0" borderId="4" xfId="0" applyFont="1" applyBorder="1"/>
    <xf numFmtId="3" fontId="6" fillId="0" borderId="4" xfId="0" applyNumberFormat="1" applyFont="1" applyFill="1" applyBorder="1" applyAlignment="1">
      <alignment horizontal="right"/>
    </xf>
    <xf numFmtId="3" fontId="13" fillId="0" borderId="0" xfId="0" applyNumberFormat="1" applyFont="1" applyFill="1" applyBorder="1" applyAlignment="1">
      <alignment horizontal="left"/>
    </xf>
    <xf numFmtId="0" fontId="0" fillId="0" borderId="4" xfId="0" applyFill="1" applyBorder="1"/>
    <xf numFmtId="0" fontId="6" fillId="0" borderId="0" xfId="0" quotePrefix="1" applyFont="1" applyFill="1"/>
    <xf numFmtId="3" fontId="6" fillId="0" borderId="3" xfId="0" applyNumberFormat="1" applyFont="1" applyFill="1" applyBorder="1" applyAlignment="1">
      <alignment horizontal="right"/>
    </xf>
    <xf numFmtId="0" fontId="6" fillId="0" borderId="3" xfId="0" applyFont="1" applyFill="1" applyBorder="1" applyAlignment="1">
      <alignment horizontal="right"/>
    </xf>
    <xf numFmtId="0" fontId="0" fillId="0" borderId="0" xfId="0" applyFont="1" applyFill="1" applyAlignment="1">
      <alignment horizontal="right"/>
    </xf>
    <xf numFmtId="0" fontId="5" fillId="0" borderId="0" xfId="0" applyFont="1" applyFill="1" applyBorder="1" applyAlignment="1">
      <alignment horizontal="center" vertical="center" wrapText="1"/>
    </xf>
    <xf numFmtId="0" fontId="10" fillId="0" borderId="0" xfId="0" applyFont="1" applyFill="1" applyBorder="1"/>
    <xf numFmtId="3" fontId="0" fillId="0" borderId="0" xfId="0" applyNumberFormat="1"/>
    <xf numFmtId="0" fontId="0" fillId="0" borderId="0" xfId="0" applyFont="1" applyAlignment="1">
      <alignment horizontal="left"/>
    </xf>
    <xf numFmtId="0" fontId="0" fillId="0" borderId="0" xfId="0" applyFont="1" applyFill="1" applyAlignment="1">
      <alignment horizontal="left" indent="2"/>
    </xf>
    <xf numFmtId="0" fontId="0" fillId="0" borderId="0" xfId="0" applyFont="1" applyAlignment="1">
      <alignment horizontal="left" indent="2"/>
    </xf>
    <xf numFmtId="0" fontId="0" fillId="2" borderId="1" xfId="0" applyFont="1" applyFill="1" applyBorder="1" applyAlignment="1">
      <alignment horizontal="center" wrapText="1"/>
    </xf>
    <xf numFmtId="3" fontId="10" fillId="0" borderId="0" xfId="0" applyNumberFormat="1" applyFont="1" applyFill="1" applyBorder="1"/>
    <xf numFmtId="0" fontId="6" fillId="0" borderId="0" xfId="0" applyFont="1" applyFill="1" applyBorder="1" applyAlignment="1">
      <alignment vertical="top"/>
    </xf>
    <xf numFmtId="15" fontId="8" fillId="0" borderId="0" xfId="0" applyNumberFormat="1" applyFont="1" applyFill="1" applyBorder="1"/>
    <xf numFmtId="0" fontId="10" fillId="0" borderId="0" xfId="0" applyFont="1" applyFill="1" applyAlignment="1">
      <alignment horizontal="left" indent="2"/>
    </xf>
    <xf numFmtId="0" fontId="0" fillId="0" borderId="0" xfId="0" applyFill="1" applyAlignment="1">
      <alignment horizontal="left" indent="2"/>
    </xf>
    <xf numFmtId="15" fontId="8" fillId="0" borderId="0" xfId="0" applyNumberFormat="1" applyFont="1" applyFill="1"/>
    <xf numFmtId="0" fontId="11" fillId="0" borderId="0" xfId="0" applyFont="1" applyFill="1"/>
    <xf numFmtId="0" fontId="10" fillId="0" borderId="0" xfId="0" applyFont="1" applyFill="1" applyBorder="1" applyAlignment="1">
      <alignment horizontal="left" indent="2"/>
    </xf>
    <xf numFmtId="3" fontId="10"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0" xfId="0" applyFont="1" applyFill="1"/>
    <xf numFmtId="0" fontId="0" fillId="0" borderId="0" xfId="0" applyFont="1" applyBorder="1"/>
    <xf numFmtId="3" fontId="0" fillId="0" borderId="5" xfId="0" applyNumberFormat="1" applyFill="1" applyBorder="1" applyAlignment="1">
      <alignment horizontal="right"/>
    </xf>
    <xf numFmtId="0" fontId="6" fillId="2" borderId="1" xfId="0" applyFont="1" applyFill="1" applyBorder="1" applyAlignment="1" applyProtection="1">
      <alignment horizontal="center" wrapText="1" readingOrder="1"/>
      <protection locked="0"/>
    </xf>
    <xf numFmtId="164" fontId="0" fillId="0" borderId="0" xfId="0" applyNumberFormat="1" applyFont="1" applyFill="1" applyAlignment="1">
      <alignment horizontal="right"/>
    </xf>
    <xf numFmtId="0" fontId="10" fillId="2" borderId="1" xfId="0" applyFont="1" applyFill="1" applyBorder="1" applyAlignment="1" applyProtection="1">
      <alignment horizontal="center" wrapText="1" readingOrder="1"/>
      <protection locked="0"/>
    </xf>
    <xf numFmtId="0" fontId="10" fillId="0" borderId="1" xfId="0" applyFont="1" applyFill="1" applyBorder="1" applyAlignment="1" applyProtection="1">
      <alignment horizontal="center" wrapText="1" readingOrder="1"/>
      <protection locked="0"/>
    </xf>
    <xf numFmtId="0" fontId="11" fillId="0" borderId="0" xfId="0" applyFont="1" applyAlignment="1">
      <alignment vertical="center"/>
    </xf>
    <xf numFmtId="0" fontId="11" fillId="0" borderId="2" xfId="0" applyFont="1" applyFill="1" applyBorder="1" applyAlignment="1">
      <alignment vertical="center" wrapText="1"/>
    </xf>
    <xf numFmtId="0" fontId="11" fillId="0" borderId="2" xfId="0" applyFont="1" applyFill="1" applyBorder="1" applyAlignment="1">
      <alignment vertical="center"/>
    </xf>
    <xf numFmtId="3" fontId="0" fillId="0" borderId="0" xfId="0" applyNumberFormat="1" applyFont="1" applyFill="1" applyAlignment="1">
      <alignment horizontal="right"/>
    </xf>
    <xf numFmtId="164" fontId="0" fillId="0" borderId="0" xfId="0" applyNumberFormat="1" applyFill="1" applyAlignment="1">
      <alignment horizontal="left" vertical="center"/>
    </xf>
    <xf numFmtId="0" fontId="0" fillId="0" borderId="0" xfId="0" applyFont="1"/>
    <xf numFmtId="0" fontId="0" fillId="2" borderId="0" xfId="0" applyFont="1" applyFill="1" applyBorder="1"/>
    <xf numFmtId="0" fontId="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wrapText="1"/>
    </xf>
    <xf numFmtId="0" fontId="0" fillId="2" borderId="4" xfId="0" applyFont="1" applyFill="1" applyBorder="1" applyAlignment="1">
      <alignment horizontal="center" wrapText="1"/>
    </xf>
    <xf numFmtId="0" fontId="6" fillId="2" borderId="1" xfId="0" applyFont="1" applyFill="1" applyBorder="1" applyAlignment="1">
      <alignment horizontal="center" wrapText="1"/>
    </xf>
    <xf numFmtId="0" fontId="0" fillId="0" borderId="0" xfId="0" applyAlignment="1"/>
    <xf numFmtId="0" fontId="10" fillId="0" borderId="0" xfId="0" applyFont="1" applyFill="1" applyAlignment="1">
      <alignment vertical="center" wrapText="1"/>
    </xf>
    <xf numFmtId="0" fontId="0" fillId="0" borderId="0" xfId="0" applyFill="1" applyAlignment="1">
      <alignment vertical="center" wrapText="1"/>
    </xf>
    <xf numFmtId="0" fontId="4" fillId="0" borderId="0" xfId="0" applyFont="1" applyFill="1" applyAlignment="1">
      <alignment vertical="center" wrapText="1"/>
    </xf>
    <xf numFmtId="0" fontId="12" fillId="0" borderId="0" xfId="1" applyFill="1" applyAlignment="1" applyProtection="1">
      <alignment vertical="center"/>
    </xf>
    <xf numFmtId="0" fontId="13" fillId="0" borderId="0" xfId="0" applyFont="1" applyAlignment="1">
      <alignment horizontal="left"/>
    </xf>
    <xf numFmtId="0" fontId="13" fillId="0" borderId="0" xfId="0" applyFont="1" applyBorder="1" applyAlignment="1">
      <alignment horizontal="left"/>
    </xf>
    <xf numFmtId="0" fontId="13" fillId="0" borderId="4" xfId="0" applyFont="1" applyBorder="1" applyAlignment="1">
      <alignment horizontal="left"/>
    </xf>
    <xf numFmtId="3" fontId="13" fillId="0" borderId="5" xfId="0" applyNumberFormat="1" applyFont="1" applyFill="1" applyBorder="1" applyAlignment="1">
      <alignment horizontal="left"/>
    </xf>
    <xf numFmtId="0" fontId="13" fillId="0" borderId="0" xfId="0" applyFont="1" applyFill="1" applyAlignment="1">
      <alignment horizontal="left"/>
    </xf>
    <xf numFmtId="0" fontId="13" fillId="0" borderId="0" xfId="0" quotePrefix="1" applyFont="1" applyAlignment="1">
      <alignment horizontal="left"/>
    </xf>
    <xf numFmtId="0" fontId="10" fillId="0" borderId="0" xfId="0" applyFont="1" applyFill="1" applyBorder="1" applyAlignment="1" applyProtection="1">
      <alignment horizontal="right" vertical="center" wrapText="1" readingOrder="1"/>
      <protection locked="0"/>
    </xf>
    <xf numFmtId="0" fontId="0" fillId="0" borderId="5" xfId="0" applyFill="1" applyBorder="1"/>
    <xf numFmtId="0" fontId="6" fillId="0" borderId="5" xfId="0" applyFont="1" applyBorder="1"/>
    <xf numFmtId="3" fontId="6" fillId="0" borderId="5" xfId="0" applyNumberFormat="1" applyFont="1" applyFill="1" applyBorder="1" applyAlignment="1">
      <alignment horizontal="right"/>
    </xf>
    <xf numFmtId="0" fontId="6" fillId="0" borderId="5" xfId="0" applyFont="1" applyFill="1" applyBorder="1"/>
    <xf numFmtId="0" fontId="13" fillId="0" borderId="5" xfId="0" applyFont="1" applyFill="1" applyBorder="1" applyAlignment="1">
      <alignment horizontal="left"/>
    </xf>
    <xf numFmtId="0" fontId="3" fillId="0" borderId="0" xfId="0" applyFont="1" applyFill="1" applyAlignment="1">
      <alignment vertical="center" wrapText="1"/>
    </xf>
    <xf numFmtId="0" fontId="0" fillId="0" borderId="0" xfId="0" applyAlignment="1">
      <alignment horizontal="left"/>
    </xf>
    <xf numFmtId="0" fontId="2" fillId="0" borderId="0" xfId="0" applyFont="1" applyFill="1" applyAlignment="1">
      <alignment vertical="center" wrapText="1"/>
    </xf>
    <xf numFmtId="0" fontId="0" fillId="0" borderId="0" xfId="0" applyAlignment="1">
      <alignment wrapText="1"/>
    </xf>
    <xf numFmtId="0" fontId="0" fillId="0" borderId="0" xfId="0" applyFont="1" applyAlignment="1">
      <alignment wrapText="1"/>
    </xf>
    <xf numFmtId="3" fontId="13" fillId="0" borderId="4" xfId="0" applyNumberFormat="1" applyFont="1" applyFill="1" applyBorder="1" applyAlignment="1">
      <alignment horizontal="left"/>
    </xf>
    <xf numFmtId="0" fontId="0" fillId="2" borderId="0" xfId="0" applyFont="1" applyFill="1" applyBorder="1" applyAlignment="1">
      <alignment horizontal="center" vertical="center" wrapText="1"/>
    </xf>
    <xf numFmtId="0" fontId="13" fillId="0" borderId="0" xfId="0" applyFont="1" applyAlignment="1">
      <alignment horizontal="left" vertical="top"/>
    </xf>
    <xf numFmtId="0" fontId="13" fillId="0" borderId="0" xfId="0" applyFont="1" applyFill="1" applyAlignment="1">
      <alignment horizontal="left" vertical="top"/>
    </xf>
    <xf numFmtId="0" fontId="17" fillId="0" borderId="0" xfId="0" applyFont="1" applyFill="1" applyAlignment="1">
      <alignment vertical="top" wrapText="1"/>
    </xf>
    <xf numFmtId="0" fontId="12" fillId="0" borderId="0" xfId="1" applyFill="1" applyAlignment="1" applyProtection="1">
      <alignment vertical="top"/>
    </xf>
    <xf numFmtId="0" fontId="1" fillId="0" borderId="0" xfId="0" applyFont="1" applyFill="1" applyAlignment="1">
      <alignment vertical="top" wrapText="1"/>
    </xf>
    <xf numFmtId="0" fontId="0" fillId="0" borderId="0" xfId="0" applyFont="1" applyFill="1" applyAlignment="1">
      <alignment vertical="top" wrapText="1"/>
    </xf>
    <xf numFmtId="0" fontId="0" fillId="0" borderId="0" xfId="0" quotePrefix="1" applyFont="1" applyFill="1" applyAlignment="1">
      <alignment vertical="top" wrapText="1"/>
    </xf>
    <xf numFmtId="0" fontId="13" fillId="0" borderId="0" xfId="0" applyFont="1" applyFill="1" applyAlignment="1">
      <alignment vertical="top" wrapText="1"/>
    </xf>
    <xf numFmtId="0" fontId="0" fillId="0" borderId="0" xfId="0" applyAlignment="1">
      <alignment vertical="top"/>
    </xf>
    <xf numFmtId="164" fontId="0" fillId="0" borderId="0" xfId="0" applyNumberFormat="1" applyFont="1" applyFill="1" applyAlignment="1">
      <alignment horizontal="left" vertical="top"/>
    </xf>
    <xf numFmtId="0" fontId="24" fillId="0" borderId="0" xfId="0" applyFont="1" applyAlignment="1">
      <alignment horizontal="right" vertical="center"/>
    </xf>
    <xf numFmtId="0" fontId="25" fillId="0" borderId="0" xfId="0" applyFont="1"/>
    <xf numFmtId="0" fontId="26" fillId="0" borderId="0" xfId="0" applyFont="1" applyAlignment="1">
      <alignment vertical="center"/>
    </xf>
    <xf numFmtId="0" fontId="27" fillId="0" borderId="0" xfId="0" applyFont="1" applyAlignment="1">
      <alignment vertical="center"/>
    </xf>
    <xf numFmtId="0" fontId="28" fillId="0" borderId="0" xfId="0" applyFont="1" applyAlignment="1"/>
    <xf numFmtId="0" fontId="29" fillId="0" borderId="0" xfId="0" applyFont="1" applyAlignment="1">
      <alignment vertical="center"/>
    </xf>
    <xf numFmtId="0" fontId="0" fillId="0" borderId="0" xfId="0" applyAlignment="1">
      <alignment vertical="center"/>
    </xf>
    <xf numFmtId="0" fontId="11" fillId="0" borderId="0" xfId="0" applyFont="1" applyAlignment="1">
      <alignment vertical="center"/>
    </xf>
    <xf numFmtId="0" fontId="14" fillId="0" borderId="0" xfId="0" applyFont="1" applyAlignment="1">
      <alignment horizontal="center"/>
    </xf>
    <xf numFmtId="0" fontId="0" fillId="0" borderId="0" xfId="0" applyAlignment="1">
      <alignment horizontal="center"/>
    </xf>
    <xf numFmtId="0" fontId="6" fillId="3" borderId="0" xfId="0" applyFont="1" applyFill="1" applyBorder="1" applyAlignment="1">
      <alignment horizontal="center"/>
    </xf>
    <xf numFmtId="0" fontId="6" fillId="3" borderId="0" xfId="0" applyFont="1" applyFill="1" applyBorder="1" applyAlignment="1">
      <alignment horizontal="center" wrapText="1"/>
    </xf>
    <xf numFmtId="0" fontId="0" fillId="2" borderId="0" xfId="0" applyFont="1" applyFill="1" applyBorder="1" applyAlignment="1">
      <alignment horizontal="center" vertical="center" wrapText="1"/>
    </xf>
    <xf numFmtId="0" fontId="6" fillId="0" borderId="0" xfId="0" applyFont="1" applyAlignment="1">
      <alignment horizontal="center" vertical="center"/>
    </xf>
    <xf numFmtId="0" fontId="9" fillId="0" borderId="0" xfId="0" applyFont="1" applyAlignment="1">
      <alignment wrapText="1"/>
    </xf>
    <xf numFmtId="0" fontId="6" fillId="0" borderId="0" xfId="0" applyFont="1" applyAlignment="1">
      <alignment horizontal="center"/>
    </xf>
    <xf numFmtId="0" fontId="6" fillId="3" borderId="0" xfId="0" applyFont="1" applyFill="1" applyBorder="1" applyAlignment="1" applyProtection="1">
      <alignment horizontal="center" vertical="center" wrapText="1" readingOrder="1"/>
      <protection locked="0"/>
    </xf>
    <xf numFmtId="0" fontId="6" fillId="3" borderId="0" xfId="0" applyFont="1" applyFill="1" applyBorder="1" applyAlignment="1" applyProtection="1">
      <alignment vertical="top" wrapText="1" readingOrder="1"/>
      <protection locked="0"/>
    </xf>
    <xf numFmtId="0" fontId="6" fillId="3" borderId="0" xfId="0" applyFont="1" applyFill="1" applyBorder="1" applyAlignment="1">
      <alignment wrapText="1" readingOrder="1"/>
    </xf>
    <xf numFmtId="0" fontId="6" fillId="3" borderId="0" xfId="0" applyFont="1" applyFill="1" applyBorder="1" applyAlignment="1" applyProtection="1">
      <alignment vertical="top" wrapText="1"/>
      <protection locked="0"/>
    </xf>
    <xf numFmtId="0" fontId="6" fillId="3" borderId="0" xfId="0" applyFont="1" applyFill="1" applyBorder="1" applyAlignment="1"/>
    <xf numFmtId="0" fontId="20" fillId="0" borderId="0" xfId="0" applyFont="1" applyAlignment="1">
      <alignment horizontal="center"/>
    </xf>
    <xf numFmtId="0" fontId="0" fillId="2" borderId="1" xfId="0" applyFont="1" applyFill="1" applyBorder="1" applyAlignment="1" applyProtection="1">
      <alignment horizontal="center" wrapText="1" readingOrder="1"/>
      <protection locked="0"/>
    </xf>
  </cellXfs>
  <cellStyles count="2">
    <cellStyle name="Hyperlink" xfId="1" builtinId="8"/>
    <cellStyle name="Normal" xfId="0" builtinId="0"/>
  </cellStyles>
  <dxfs count="39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94D4"/>
      <color rgb="FF69B1E7"/>
      <color rgb="FF007CB2"/>
      <color rgb="FF84BBEA"/>
      <color rgb="FFADCFEF"/>
      <color rgb="FF008C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393701</xdr:colOff>
      <xdr:row>0</xdr:row>
      <xdr:rowOff>88900</xdr:rowOff>
    </xdr:from>
    <xdr:to>
      <xdr:col>3</xdr:col>
      <xdr:colOff>101601</xdr:colOff>
      <xdr:row>9</xdr:row>
      <xdr:rowOff>76257</xdr:rowOff>
    </xdr:to>
    <xdr:pic>
      <xdr:nvPicPr>
        <xdr:cNvPr id="2" name="Picture 1" descr="http://hca-net/wp-content/uploads/2019/08/Homes-England_BLK_AW-300x291.png">
          <a:extLst>
            <a:ext uri="{FF2B5EF4-FFF2-40B4-BE49-F238E27FC236}">
              <a16:creationId xmlns:a16="http://schemas.microsoft.com/office/drawing/2014/main" id="{437CE692-10F2-4DD8-B9DB-452BA447D2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701" y="88900"/>
          <a:ext cx="1536700" cy="1492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25400</xdr:colOff>
      <xdr:row>27</xdr:row>
      <xdr:rowOff>120650</xdr:rowOff>
    </xdr:from>
    <xdr:to>
      <xdr:col>15</xdr:col>
      <xdr:colOff>573150</xdr:colOff>
      <xdr:row>35</xdr:row>
      <xdr:rowOff>127000</xdr:rowOff>
    </xdr:to>
    <xdr:pic>
      <xdr:nvPicPr>
        <xdr:cNvPr id="3" name="Picture 2">
          <a:extLst>
            <a:ext uri="{FF2B5EF4-FFF2-40B4-BE49-F238E27FC236}">
              <a16:creationId xmlns:a16="http://schemas.microsoft.com/office/drawing/2014/main" id="{869FC661-6752-4C19-B47F-E02F710D92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 y="5334000"/>
          <a:ext cx="9691750" cy="1276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housing-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94386-0489-4724-ABCF-8E4B50DDA328}">
  <dimension ref="B9:O21"/>
  <sheetViews>
    <sheetView showGridLines="0" tabSelected="1" zoomScaleNormal="100" workbookViewId="0"/>
  </sheetViews>
  <sheetFormatPr defaultRowHeight="12.5" x14ac:dyDescent="0.25"/>
  <sheetData>
    <row r="9" spans="3:15" ht="18.5" x14ac:dyDescent="0.25">
      <c r="O9" s="114" t="s">
        <v>722</v>
      </c>
    </row>
    <row r="12" spans="3:15" x14ac:dyDescent="0.25">
      <c r="I12" s="115"/>
    </row>
    <row r="13" spans="3:15" ht="36" x14ac:dyDescent="0.25">
      <c r="C13" s="116" t="s">
        <v>723</v>
      </c>
      <c r="D13" s="116"/>
      <c r="E13" s="116"/>
      <c r="F13" s="116"/>
      <c r="G13" s="116"/>
      <c r="H13" s="116"/>
      <c r="I13" s="116"/>
      <c r="J13" s="116"/>
      <c r="K13" s="116"/>
    </row>
    <row r="14" spans="3:15" ht="36" x14ac:dyDescent="0.25">
      <c r="C14" s="117" t="s">
        <v>724</v>
      </c>
      <c r="D14" s="117"/>
      <c r="E14" s="117"/>
      <c r="F14" s="117"/>
      <c r="G14" s="117"/>
      <c r="H14" s="117"/>
      <c r="I14" s="117"/>
      <c r="J14" s="117"/>
      <c r="K14" s="117"/>
    </row>
    <row r="15" spans="3:15" ht="23.5" x14ac:dyDescent="0.55000000000000004">
      <c r="C15" s="118" t="s">
        <v>725</v>
      </c>
      <c r="D15" s="118"/>
      <c r="E15" s="118"/>
      <c r="F15" s="118"/>
      <c r="G15" s="118"/>
      <c r="H15" s="118"/>
      <c r="I15" s="118"/>
      <c r="J15" s="118"/>
      <c r="K15" s="118"/>
    </row>
    <row r="19" spans="2:6" ht="15.5" x14ac:dyDescent="0.25">
      <c r="B19" s="119" t="s">
        <v>726</v>
      </c>
      <c r="C19" s="119"/>
      <c r="D19" s="119"/>
      <c r="E19" s="119"/>
      <c r="F19" s="119"/>
    </row>
    <row r="20" spans="2:6" ht="15.5" x14ac:dyDescent="0.25">
      <c r="B20" s="119" t="s">
        <v>727</v>
      </c>
      <c r="C20" s="120"/>
      <c r="D20" s="120"/>
      <c r="E20" s="120"/>
      <c r="F20" s="120"/>
    </row>
    <row r="21" spans="2:6" ht="15.5" x14ac:dyDescent="0.25">
      <c r="B21" s="119" t="s">
        <v>728</v>
      </c>
      <c r="C21" s="120"/>
      <c r="D21" s="120"/>
      <c r="E21" s="120"/>
      <c r="F21" s="120"/>
    </row>
  </sheetData>
  <mergeCells count="6">
    <mergeCell ref="B21:F21"/>
    <mergeCell ref="C13:K13"/>
    <mergeCell ref="C14:K14"/>
    <mergeCell ref="C15:K15"/>
    <mergeCell ref="B19:F19"/>
    <mergeCell ref="B20:F20"/>
  </mergeCells>
  <pageMargins left="0.31496062992125984" right="0.31496062992125984" top="0.74803149606299213" bottom="0" header="0.31496062992125984" footer="0"/>
  <pageSetup paperSize="9" orientation="landscape" r:id="rId1"/>
  <headerFooter scaleWithDoc="0" alignWithMargins="0">
    <oddFooter>&amp;C&amp;1#&amp;"Calibri"&amp;12&amp;K0078D7OFFICIAL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1"/>
  <sheetViews>
    <sheetView showGridLines="0" zoomScale="90" zoomScaleNormal="90" zoomScaleSheetLayoutView="90" workbookViewId="0"/>
  </sheetViews>
  <sheetFormatPr defaultRowHeight="12.5" x14ac:dyDescent="0.25"/>
  <cols>
    <col min="1" max="1" width="2.08984375" bestFit="1" customWidth="1"/>
    <col min="2" max="2" width="194.1796875" customWidth="1"/>
    <col min="7" max="7" width="9.1796875" customWidth="1"/>
  </cols>
  <sheetData>
    <row r="1" spans="1:18" ht="13" x14ac:dyDescent="0.25">
      <c r="A1" s="121" t="s">
        <v>26</v>
      </c>
      <c r="B1" s="121"/>
      <c r="C1" s="16"/>
      <c r="D1" s="16"/>
      <c r="E1" s="16"/>
      <c r="F1" s="16"/>
      <c r="G1" s="16"/>
      <c r="H1" s="16"/>
      <c r="I1" s="16"/>
      <c r="J1" s="16"/>
      <c r="K1" s="16"/>
      <c r="L1" s="16"/>
      <c r="M1" s="16"/>
      <c r="N1" s="16"/>
      <c r="O1" s="16"/>
      <c r="P1" s="16"/>
      <c r="Q1" s="16"/>
      <c r="R1" s="16"/>
    </row>
    <row r="2" spans="1:18" ht="50" x14ac:dyDescent="0.25">
      <c r="A2" s="104">
        <v>1</v>
      </c>
      <c r="B2" s="106" t="s">
        <v>698</v>
      </c>
      <c r="C2" s="83"/>
      <c r="D2" s="83"/>
      <c r="E2" s="83"/>
      <c r="F2" s="83"/>
      <c r="G2" s="83"/>
      <c r="H2" s="83"/>
      <c r="I2" s="83"/>
      <c r="J2" s="83"/>
      <c r="K2" s="83"/>
      <c r="L2" s="83"/>
      <c r="M2" s="83"/>
      <c r="N2" s="83"/>
      <c r="O2" s="83"/>
      <c r="P2" s="83"/>
      <c r="Q2" s="83"/>
      <c r="R2" s="83"/>
    </row>
    <row r="3" spans="1:18" ht="20.5" customHeight="1" x14ac:dyDescent="0.25">
      <c r="A3" s="104"/>
      <c r="B3" s="107" t="s">
        <v>580</v>
      </c>
      <c r="C3" s="84"/>
      <c r="D3" s="84"/>
      <c r="E3" s="84"/>
      <c r="F3" s="84"/>
      <c r="G3" s="84"/>
      <c r="H3" s="84"/>
      <c r="I3" s="84"/>
      <c r="J3" s="84"/>
      <c r="K3" s="84"/>
      <c r="L3" s="84"/>
      <c r="M3" s="84"/>
      <c r="N3" s="84"/>
      <c r="O3" s="84"/>
      <c r="P3" s="84"/>
      <c r="Q3" s="84"/>
      <c r="R3" s="84"/>
    </row>
    <row r="4" spans="1:18" ht="31" customHeight="1" x14ac:dyDescent="0.25">
      <c r="A4" s="104">
        <v>2</v>
      </c>
      <c r="B4" s="108" t="s">
        <v>699</v>
      </c>
      <c r="C4" s="83"/>
      <c r="D4" s="83"/>
      <c r="E4" s="83"/>
      <c r="F4" s="83"/>
      <c r="G4" s="83"/>
      <c r="H4" s="83"/>
      <c r="I4" s="83"/>
      <c r="J4" s="83"/>
      <c r="K4" s="83"/>
      <c r="L4" s="83"/>
      <c r="M4" s="83"/>
      <c r="N4" s="83"/>
      <c r="O4" s="83"/>
      <c r="P4" s="83"/>
      <c r="Q4" s="83"/>
      <c r="R4" s="83"/>
    </row>
    <row r="5" spans="1:18" ht="43.5" customHeight="1" x14ac:dyDescent="0.25">
      <c r="A5" s="104">
        <v>3</v>
      </c>
      <c r="B5" s="108" t="s">
        <v>700</v>
      </c>
      <c r="C5" s="83"/>
      <c r="D5" s="83"/>
      <c r="E5" s="83"/>
      <c r="F5" s="83"/>
      <c r="G5" s="83"/>
      <c r="H5" s="83"/>
      <c r="I5" s="83"/>
      <c r="J5" s="83"/>
      <c r="K5" s="83"/>
      <c r="L5" s="83"/>
      <c r="M5" s="83"/>
      <c r="N5" s="83"/>
      <c r="O5" s="83"/>
      <c r="P5" s="83"/>
      <c r="Q5" s="83"/>
      <c r="R5" s="83"/>
    </row>
    <row r="6" spans="1:18" ht="31" customHeight="1" x14ac:dyDescent="0.25">
      <c r="A6" s="104">
        <v>4</v>
      </c>
      <c r="B6" s="108" t="s">
        <v>701</v>
      </c>
      <c r="C6" s="83"/>
      <c r="D6" s="83"/>
      <c r="E6" s="83"/>
      <c r="F6" s="83"/>
      <c r="G6" s="83"/>
      <c r="H6" s="83"/>
      <c r="I6" s="83"/>
      <c r="J6" s="83"/>
      <c r="K6" s="83"/>
      <c r="L6" s="83"/>
      <c r="M6" s="83"/>
      <c r="N6" s="83"/>
      <c r="O6" s="83"/>
      <c r="P6" s="83"/>
      <c r="Q6" s="83"/>
      <c r="R6" s="83"/>
    </row>
    <row r="7" spans="1:18" ht="31" customHeight="1" x14ac:dyDescent="0.25">
      <c r="A7" s="104">
        <v>5</v>
      </c>
      <c r="B7" s="109" t="s">
        <v>702</v>
      </c>
      <c r="C7" s="83"/>
      <c r="D7" s="83"/>
      <c r="E7" s="83"/>
      <c r="F7" s="83"/>
      <c r="G7" s="83"/>
      <c r="H7" s="83"/>
      <c r="I7" s="83"/>
      <c r="J7" s="83"/>
      <c r="K7" s="83"/>
      <c r="L7" s="83"/>
      <c r="M7" s="83"/>
      <c r="N7" s="83"/>
      <c r="O7" s="83"/>
      <c r="P7" s="83"/>
      <c r="Q7" s="83"/>
      <c r="R7" s="83"/>
    </row>
    <row r="8" spans="1:18" ht="20.5" customHeight="1" x14ac:dyDescent="0.25">
      <c r="A8" s="104">
        <v>6</v>
      </c>
      <c r="B8" s="109" t="s">
        <v>703</v>
      </c>
      <c r="C8" s="83"/>
      <c r="D8" s="83"/>
      <c r="E8" s="83"/>
      <c r="F8" s="83"/>
      <c r="G8" s="83"/>
      <c r="H8" s="83"/>
      <c r="I8" s="83"/>
      <c r="J8" s="83"/>
      <c r="K8" s="83"/>
      <c r="L8" s="83"/>
      <c r="M8" s="83"/>
      <c r="N8" s="83"/>
      <c r="O8" s="83"/>
      <c r="P8" s="83"/>
      <c r="Q8" s="83"/>
      <c r="R8" s="83"/>
    </row>
    <row r="9" spans="1:18" ht="20.5" customHeight="1" x14ac:dyDescent="0.25">
      <c r="A9" s="104">
        <v>7</v>
      </c>
      <c r="B9" s="109" t="s">
        <v>704</v>
      </c>
      <c r="C9" s="83"/>
      <c r="D9" s="83"/>
      <c r="E9" s="83"/>
      <c r="F9" s="83"/>
      <c r="G9" s="83"/>
      <c r="H9" s="83"/>
      <c r="I9" s="83"/>
      <c r="J9" s="83"/>
      <c r="K9" s="83"/>
      <c r="L9" s="83"/>
      <c r="M9" s="83"/>
      <c r="N9" s="83"/>
      <c r="O9" s="83"/>
      <c r="P9" s="83"/>
      <c r="Q9" s="83"/>
      <c r="R9" s="83"/>
    </row>
    <row r="10" spans="1:18" ht="31" customHeight="1" x14ac:dyDescent="0.25">
      <c r="A10" s="104">
        <v>8</v>
      </c>
      <c r="B10" s="110" t="s">
        <v>705</v>
      </c>
      <c r="C10" s="81"/>
      <c r="D10" s="81"/>
      <c r="E10" s="81"/>
      <c r="F10" s="81"/>
      <c r="G10" s="81"/>
      <c r="H10" s="81"/>
      <c r="I10" s="81"/>
      <c r="J10" s="81"/>
      <c r="K10" s="81"/>
      <c r="L10" s="81"/>
      <c r="M10" s="81"/>
      <c r="N10" s="81"/>
      <c r="O10" s="81"/>
      <c r="P10" s="81"/>
      <c r="Q10" s="81"/>
      <c r="R10" s="81"/>
    </row>
    <row r="11" spans="1:18" ht="43.5" customHeight="1" x14ac:dyDescent="0.25">
      <c r="A11" s="104">
        <v>9</v>
      </c>
      <c r="B11" s="109" t="s">
        <v>706</v>
      </c>
      <c r="C11" s="99"/>
      <c r="D11" s="83"/>
      <c r="E11" s="83"/>
      <c r="F11" s="83"/>
      <c r="G11" s="83"/>
      <c r="H11" s="83"/>
      <c r="I11" s="83"/>
      <c r="J11" s="83"/>
      <c r="K11" s="83"/>
      <c r="L11" s="83"/>
      <c r="M11" s="83"/>
      <c r="N11" s="83"/>
      <c r="O11" s="83"/>
      <c r="P11" s="83"/>
      <c r="Q11" s="83"/>
      <c r="R11" s="83"/>
    </row>
    <row r="12" spans="1:18" ht="43.5" customHeight="1" x14ac:dyDescent="0.25">
      <c r="A12" s="104">
        <v>10</v>
      </c>
      <c r="B12" s="109" t="s">
        <v>707</v>
      </c>
      <c r="C12" s="82"/>
      <c r="D12" s="82"/>
      <c r="E12" s="82"/>
      <c r="F12" s="82"/>
      <c r="G12" s="82"/>
      <c r="H12" s="82"/>
      <c r="I12" s="82"/>
      <c r="J12" s="82"/>
      <c r="K12" s="82"/>
      <c r="L12" s="82"/>
      <c r="M12" s="82"/>
      <c r="N12" s="82"/>
      <c r="O12" s="82"/>
      <c r="P12" s="82"/>
      <c r="Q12" s="82"/>
      <c r="R12" s="82"/>
    </row>
    <row r="13" spans="1:18" ht="31" customHeight="1" x14ac:dyDescent="0.25">
      <c r="A13" s="104">
        <v>11</v>
      </c>
      <c r="B13" s="109" t="s">
        <v>708</v>
      </c>
      <c r="C13" s="81"/>
      <c r="D13" s="81"/>
      <c r="E13" s="81"/>
      <c r="F13" s="81"/>
      <c r="G13" s="81"/>
      <c r="H13" s="81"/>
      <c r="I13" s="81"/>
      <c r="J13" s="81"/>
      <c r="K13" s="81"/>
      <c r="L13" s="81"/>
      <c r="M13" s="81"/>
      <c r="N13" s="81"/>
      <c r="O13" s="81"/>
      <c r="P13" s="81"/>
      <c r="Q13" s="81"/>
      <c r="R13" s="81"/>
    </row>
    <row r="14" spans="1:18" ht="20.5" customHeight="1" x14ac:dyDescent="0.25">
      <c r="A14" s="104">
        <v>12</v>
      </c>
      <c r="B14" s="109" t="s">
        <v>709</v>
      </c>
      <c r="C14" s="81"/>
      <c r="D14" s="81"/>
      <c r="E14" s="81"/>
      <c r="F14" s="81"/>
      <c r="G14" s="81"/>
      <c r="H14" s="81"/>
      <c r="I14" s="81"/>
      <c r="J14" s="81"/>
      <c r="K14" s="81"/>
      <c r="L14" s="81"/>
      <c r="M14" s="81"/>
      <c r="N14" s="81"/>
      <c r="O14" s="81"/>
      <c r="P14" s="81"/>
      <c r="Q14" s="81"/>
      <c r="R14" s="81"/>
    </row>
    <row r="15" spans="1:18" s="16" customFormat="1" ht="43.5" customHeight="1" x14ac:dyDescent="0.25">
      <c r="A15" s="104">
        <v>13</v>
      </c>
      <c r="B15" s="109" t="s">
        <v>710</v>
      </c>
      <c r="C15" s="82"/>
      <c r="D15" s="82"/>
      <c r="E15" s="82"/>
      <c r="F15" s="82"/>
      <c r="G15" s="82"/>
      <c r="H15" s="82"/>
      <c r="I15" s="82"/>
      <c r="J15" s="82"/>
      <c r="K15" s="82"/>
      <c r="L15" s="82"/>
      <c r="M15" s="82"/>
      <c r="N15" s="82"/>
      <c r="O15" s="82"/>
      <c r="P15" s="82"/>
      <c r="Q15" s="82"/>
      <c r="R15" s="82"/>
    </row>
    <row r="16" spans="1:18" s="16" customFormat="1" ht="31" customHeight="1" x14ac:dyDescent="0.25">
      <c r="A16" s="104">
        <v>14</v>
      </c>
      <c r="B16" s="109" t="s">
        <v>711</v>
      </c>
      <c r="C16" s="82"/>
      <c r="D16" s="82"/>
      <c r="E16" s="82"/>
      <c r="F16" s="82"/>
      <c r="G16" s="82"/>
      <c r="H16" s="82"/>
      <c r="I16" s="82"/>
      <c r="J16" s="82"/>
      <c r="K16" s="82"/>
      <c r="L16" s="82"/>
      <c r="M16" s="82"/>
      <c r="N16" s="82"/>
      <c r="O16" s="82"/>
      <c r="P16" s="82"/>
      <c r="Q16" s="82"/>
      <c r="R16" s="82"/>
    </row>
    <row r="17" spans="1:18" ht="20.5" customHeight="1" x14ac:dyDescent="0.25">
      <c r="A17" s="104">
        <v>15</v>
      </c>
      <c r="B17" s="108" t="s">
        <v>712</v>
      </c>
      <c r="C17" s="81"/>
      <c r="D17" s="81"/>
      <c r="E17" s="81"/>
      <c r="F17" s="81"/>
      <c r="G17" s="81"/>
      <c r="H17" s="81"/>
      <c r="I17" s="81"/>
      <c r="J17" s="81"/>
      <c r="K17" s="81"/>
      <c r="L17" s="81"/>
      <c r="M17" s="81"/>
      <c r="N17" s="81"/>
      <c r="O17" s="81"/>
      <c r="P17" s="81"/>
      <c r="Q17" s="81"/>
      <c r="R17" s="81"/>
    </row>
    <row r="18" spans="1:18" ht="56" customHeight="1" x14ac:dyDescent="0.25">
      <c r="A18" s="104">
        <v>16</v>
      </c>
      <c r="B18" s="109" t="s">
        <v>713</v>
      </c>
      <c r="C18" s="81"/>
      <c r="D18" s="81"/>
      <c r="E18" s="81"/>
      <c r="F18" s="81"/>
      <c r="G18" s="81"/>
      <c r="H18" s="81"/>
      <c r="I18" s="81"/>
      <c r="J18" s="81"/>
      <c r="K18" s="81"/>
      <c r="L18" s="81"/>
      <c r="M18" s="81"/>
      <c r="N18" s="81"/>
      <c r="O18" s="81"/>
      <c r="P18" s="81"/>
      <c r="Q18" s="81"/>
      <c r="R18" s="81"/>
    </row>
    <row r="19" spans="1:18" ht="20.5" customHeight="1" x14ac:dyDescent="0.25">
      <c r="A19" s="104">
        <v>17</v>
      </c>
      <c r="B19" s="109" t="s">
        <v>714</v>
      </c>
      <c r="C19" s="81"/>
      <c r="D19" s="81"/>
      <c r="E19" s="81"/>
      <c r="F19" s="81"/>
      <c r="G19" s="81"/>
      <c r="H19" s="81"/>
      <c r="I19" s="81"/>
      <c r="J19" s="81"/>
      <c r="K19" s="81"/>
      <c r="L19" s="81"/>
      <c r="M19" s="81"/>
      <c r="N19" s="81"/>
      <c r="O19" s="81"/>
      <c r="P19" s="81"/>
      <c r="Q19" s="81"/>
      <c r="R19" s="81"/>
    </row>
    <row r="20" spans="1:18" ht="20.5" customHeight="1" x14ac:dyDescent="0.25">
      <c r="A20" s="104">
        <v>18</v>
      </c>
      <c r="B20" s="111" t="s">
        <v>715</v>
      </c>
      <c r="C20" s="81"/>
      <c r="D20" s="81"/>
      <c r="E20" s="81"/>
      <c r="F20" s="81"/>
      <c r="G20" s="81"/>
      <c r="H20" s="81"/>
      <c r="I20" s="81"/>
      <c r="J20" s="81"/>
      <c r="K20" s="81"/>
      <c r="L20" s="81"/>
      <c r="M20" s="81"/>
      <c r="N20" s="81"/>
      <c r="O20" s="81"/>
      <c r="P20" s="81"/>
      <c r="Q20" s="81"/>
      <c r="R20" s="81"/>
    </row>
    <row r="21" spans="1:18" s="16" customFormat="1" ht="56" customHeight="1" x14ac:dyDescent="0.25">
      <c r="A21" s="104">
        <v>19</v>
      </c>
      <c r="B21" s="109" t="s">
        <v>716</v>
      </c>
      <c r="C21" s="81"/>
      <c r="D21" s="81"/>
      <c r="E21" s="81"/>
      <c r="F21" s="81"/>
      <c r="G21" s="81"/>
      <c r="H21" s="81"/>
      <c r="I21" s="81"/>
      <c r="J21" s="81"/>
      <c r="K21" s="81"/>
      <c r="L21" s="81"/>
      <c r="M21" s="81"/>
      <c r="N21" s="81"/>
      <c r="O21" s="81"/>
      <c r="P21" s="81"/>
      <c r="Q21" s="81"/>
      <c r="R21" s="81"/>
    </row>
    <row r="22" spans="1:18" s="73" customFormat="1" ht="20.5" customHeight="1" x14ac:dyDescent="0.25">
      <c r="A22" s="104">
        <v>20</v>
      </c>
      <c r="B22" s="109" t="s">
        <v>717</v>
      </c>
      <c r="C22" s="97"/>
      <c r="D22" s="97"/>
      <c r="E22" s="97"/>
      <c r="F22" s="97"/>
      <c r="G22" s="97"/>
      <c r="H22" s="97"/>
      <c r="I22" s="97"/>
      <c r="J22" s="97"/>
      <c r="K22" s="97"/>
      <c r="L22" s="97"/>
      <c r="M22" s="97"/>
      <c r="N22" s="97"/>
      <c r="O22" s="97"/>
      <c r="P22" s="97"/>
      <c r="Q22" s="97"/>
      <c r="R22" s="97"/>
    </row>
    <row r="23" spans="1:18" s="11" customFormat="1" ht="20.5" customHeight="1" x14ac:dyDescent="0.25">
      <c r="A23" s="105">
        <v>21</v>
      </c>
      <c r="B23" s="111" t="s">
        <v>718</v>
      </c>
      <c r="C23" s="81"/>
      <c r="D23" s="81"/>
      <c r="E23" s="81"/>
      <c r="F23" s="81"/>
      <c r="G23" s="81"/>
      <c r="H23" s="81"/>
      <c r="I23" s="81"/>
      <c r="J23" s="81"/>
      <c r="K23" s="81"/>
      <c r="L23" s="81"/>
      <c r="M23" s="81"/>
      <c r="N23" s="81"/>
      <c r="O23" s="81"/>
      <c r="P23" s="81"/>
      <c r="Q23" s="81"/>
      <c r="R23" s="81"/>
    </row>
    <row r="24" spans="1:18" ht="20.5" customHeight="1" x14ac:dyDescent="0.25">
      <c r="A24" s="104">
        <v>22</v>
      </c>
      <c r="B24" s="109" t="s">
        <v>719</v>
      </c>
      <c r="C24" s="81"/>
      <c r="D24" s="81"/>
      <c r="E24" s="81"/>
      <c r="F24" s="81"/>
      <c r="G24" s="81"/>
      <c r="H24" s="81"/>
      <c r="I24" s="81"/>
      <c r="J24" s="81"/>
      <c r="K24" s="81"/>
      <c r="L24" s="81"/>
      <c r="M24" s="81"/>
      <c r="N24" s="81"/>
      <c r="O24" s="81"/>
      <c r="P24" s="81"/>
      <c r="Q24" s="81"/>
      <c r="R24" s="81"/>
    </row>
    <row r="25" spans="1:18" s="5" customFormat="1" ht="31" customHeight="1" x14ac:dyDescent="0.25">
      <c r="A25" s="104">
        <v>23</v>
      </c>
      <c r="B25" s="109" t="s">
        <v>720</v>
      </c>
      <c r="C25" s="82"/>
      <c r="D25" s="82"/>
      <c r="E25" s="82"/>
      <c r="F25" s="82"/>
      <c r="G25" s="82"/>
      <c r="H25" s="82"/>
      <c r="I25" s="82"/>
      <c r="J25" s="82"/>
      <c r="K25" s="82"/>
      <c r="L25" s="82"/>
      <c r="M25" s="82"/>
      <c r="N25" s="82"/>
      <c r="O25" s="82"/>
      <c r="P25" s="82"/>
      <c r="Q25" s="82"/>
      <c r="R25" s="82"/>
    </row>
    <row r="26" spans="1:18" s="5" customFormat="1" ht="38.5" x14ac:dyDescent="0.25">
      <c r="A26" s="104">
        <v>24</v>
      </c>
      <c r="B26" s="109" t="s">
        <v>721</v>
      </c>
      <c r="C26" s="82"/>
      <c r="D26" s="82"/>
      <c r="E26" s="82"/>
      <c r="F26" s="82"/>
      <c r="G26" s="82"/>
      <c r="H26" s="82"/>
      <c r="I26" s="82"/>
      <c r="J26" s="82"/>
      <c r="K26" s="82"/>
      <c r="L26" s="82"/>
      <c r="M26" s="82"/>
      <c r="N26" s="82"/>
      <c r="O26" s="82"/>
      <c r="P26" s="82"/>
      <c r="Q26" s="82"/>
      <c r="R26" s="82"/>
    </row>
    <row r="27" spans="1:18" ht="14.5" x14ac:dyDescent="0.25">
      <c r="A27" s="104"/>
      <c r="B27" s="112"/>
      <c r="C27" s="16"/>
      <c r="D27" s="16"/>
      <c r="E27" s="16"/>
      <c r="F27" s="16"/>
      <c r="G27" s="16"/>
      <c r="H27" s="16"/>
      <c r="I27" s="16"/>
      <c r="J27" s="16"/>
      <c r="K27" s="16"/>
      <c r="L27" s="16"/>
      <c r="M27" s="16"/>
      <c r="N27" s="16"/>
      <c r="O27" s="16"/>
      <c r="P27" s="16"/>
      <c r="Q27" s="16"/>
      <c r="R27" s="16"/>
    </row>
    <row r="28" spans="1:18" ht="14.5" x14ac:dyDescent="0.25">
      <c r="A28" s="104"/>
      <c r="B28" s="113" t="str">
        <f>'Table 1'!R1</f>
        <v>Publication date:  03 December 2019</v>
      </c>
      <c r="C28" s="16"/>
      <c r="D28" s="16"/>
      <c r="E28" s="16"/>
      <c r="F28" s="16"/>
      <c r="G28" s="16"/>
      <c r="H28" s="16"/>
      <c r="I28" s="16"/>
      <c r="J28" s="16"/>
      <c r="K28" s="16"/>
      <c r="L28" s="16"/>
      <c r="M28" s="16"/>
      <c r="N28" s="16"/>
      <c r="O28" s="16"/>
      <c r="P28" s="16"/>
      <c r="Q28" s="16"/>
      <c r="R28" s="16"/>
    </row>
    <row r="29" spans="1:18" x14ac:dyDescent="0.25">
      <c r="B29" s="16"/>
      <c r="C29" s="16"/>
      <c r="D29" s="16"/>
      <c r="E29" s="16"/>
      <c r="F29" s="16"/>
      <c r="G29" s="16"/>
      <c r="H29" s="16"/>
      <c r="I29" s="16"/>
      <c r="J29" s="16"/>
      <c r="K29" s="16"/>
      <c r="L29" s="16"/>
      <c r="M29" s="16"/>
      <c r="N29" s="16"/>
      <c r="O29" s="16"/>
      <c r="P29" s="16"/>
      <c r="Q29" s="16"/>
      <c r="R29" s="16"/>
    </row>
    <row r="30" spans="1:18" x14ac:dyDescent="0.25">
      <c r="C30" s="72"/>
      <c r="D30" s="16"/>
      <c r="E30" s="16"/>
      <c r="F30" s="16"/>
      <c r="G30" s="16"/>
      <c r="H30" s="16"/>
      <c r="I30" s="16"/>
      <c r="J30" s="16"/>
      <c r="K30" s="16"/>
      <c r="L30" s="16"/>
      <c r="M30" s="16"/>
      <c r="N30" s="16"/>
      <c r="O30" s="16"/>
      <c r="P30" s="16"/>
      <c r="Q30" s="16"/>
      <c r="R30" s="16"/>
    </row>
    <row r="31" spans="1:18" x14ac:dyDescent="0.25">
      <c r="B31" s="17"/>
      <c r="C31" s="17"/>
    </row>
  </sheetData>
  <mergeCells count="1">
    <mergeCell ref="A1:B1"/>
  </mergeCells>
  <hyperlinks>
    <hyperlink ref="B3" r:id="rId1" xr:uid="{00000000-0004-0000-0000-000000000000}"/>
  </hyperlinks>
  <pageMargins left="0.70866141732283472" right="0.70866141732283472" top="0.35433070866141736" bottom="0.35433070866141736" header="0.31496062992125984" footer="0.31496062992125984"/>
  <pageSetup paperSize="9" scale="65" orientation="landscape" r:id="rId2"/>
  <headerFooter scaleWithDoc="0" alignWithMargins="0">
    <oddFooter>&amp;C&amp;1#&amp;"Calibri,Regular"&amp;12&amp;K0078D7OFFICIAL&amp;RPage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82"/>
  <sheetViews>
    <sheetView zoomScaleNormal="100" zoomScaleSheetLayoutView="70" workbookViewId="0">
      <pane xSplit="2" ySplit="8" topLeftCell="C9" activePane="bottomRight" state="frozen"/>
      <selection pane="topRight"/>
      <selection pane="bottomLeft"/>
      <selection pane="bottomRight"/>
    </sheetView>
  </sheetViews>
  <sheetFormatPr defaultRowHeight="14.5" x14ac:dyDescent="0.25"/>
  <cols>
    <col min="1" max="1" width="8.1796875" customWidth="1"/>
    <col min="2" max="2" width="60.81640625" bestFit="1" customWidth="1"/>
    <col min="3" max="10" width="10.81640625" customWidth="1"/>
    <col min="11" max="11" width="4" style="85" customWidth="1"/>
    <col min="12" max="18" width="10.81640625" customWidth="1"/>
    <col min="19" max="19" width="2.26953125" style="85" customWidth="1"/>
  </cols>
  <sheetData>
    <row r="1" spans="1:19" x14ac:dyDescent="0.25">
      <c r="R1" s="65" t="s">
        <v>641</v>
      </c>
    </row>
    <row r="2" spans="1:19" ht="18" x14ac:dyDescent="0.4">
      <c r="A2" s="122" t="s">
        <v>628</v>
      </c>
      <c r="B2" s="123"/>
      <c r="C2" s="123"/>
      <c r="D2" s="123"/>
      <c r="E2" s="123"/>
      <c r="F2" s="123"/>
      <c r="G2" s="123"/>
      <c r="H2" s="123"/>
      <c r="I2" s="123"/>
      <c r="J2" s="123"/>
      <c r="K2" s="123"/>
      <c r="L2" s="123"/>
      <c r="M2" s="123"/>
      <c r="N2" s="123"/>
      <c r="O2" s="123"/>
      <c r="P2" s="123"/>
      <c r="Q2" s="123"/>
      <c r="R2" s="123"/>
    </row>
    <row r="3" spans="1:19" x14ac:dyDescent="0.25">
      <c r="A3" s="127" t="s">
        <v>633</v>
      </c>
      <c r="B3" s="127"/>
      <c r="C3" s="127"/>
      <c r="D3" s="127"/>
      <c r="E3" s="127"/>
      <c r="F3" s="127"/>
      <c r="G3" s="127"/>
      <c r="H3" s="127"/>
      <c r="I3" s="127"/>
      <c r="J3" s="127"/>
      <c r="K3" s="127"/>
      <c r="L3" s="127"/>
      <c r="M3" s="127"/>
      <c r="N3" s="127"/>
      <c r="O3" s="127"/>
      <c r="P3" s="127"/>
      <c r="Q3" s="127"/>
      <c r="R3" s="127"/>
    </row>
    <row r="4" spans="1:19" s="80" customFormat="1" ht="40.5" customHeight="1" x14ac:dyDescent="0.35">
      <c r="A4" s="128" t="s">
        <v>634</v>
      </c>
      <c r="B4" s="128"/>
      <c r="C4" s="128"/>
      <c r="D4" s="128"/>
      <c r="E4" s="128"/>
      <c r="F4" s="128"/>
      <c r="G4" s="128"/>
      <c r="H4" s="128"/>
      <c r="I4" s="128"/>
      <c r="J4" s="128"/>
      <c r="K4" s="128"/>
      <c r="L4" s="128"/>
      <c r="M4" s="128"/>
      <c r="N4" s="128"/>
      <c r="O4" s="128"/>
      <c r="P4" s="128"/>
      <c r="Q4" s="128"/>
      <c r="R4" s="128"/>
      <c r="S4" s="85"/>
    </row>
    <row r="5" spans="1:19" x14ac:dyDescent="0.25">
      <c r="A5" s="100"/>
      <c r="B5" s="100"/>
      <c r="C5" s="100"/>
      <c r="D5" s="100"/>
      <c r="E5" s="100"/>
      <c r="F5" s="100"/>
      <c r="G5" s="100"/>
      <c r="H5" s="100"/>
      <c r="I5" s="100"/>
      <c r="J5" s="100"/>
      <c r="K5" s="101"/>
      <c r="L5" s="100"/>
      <c r="M5" s="100"/>
      <c r="N5" s="100"/>
      <c r="O5" s="100"/>
      <c r="P5" s="100"/>
      <c r="Q5" s="100"/>
      <c r="R5" s="100"/>
    </row>
    <row r="6" spans="1:19" ht="15" x14ac:dyDescent="0.3">
      <c r="C6" s="124" t="s">
        <v>568</v>
      </c>
      <c r="D6" s="124"/>
      <c r="E6" s="124"/>
      <c r="F6" s="124"/>
      <c r="G6" s="124"/>
      <c r="H6" s="124"/>
      <c r="I6" s="124"/>
      <c r="J6" s="124"/>
      <c r="L6" s="125" t="s">
        <v>569</v>
      </c>
      <c r="M6" s="125"/>
      <c r="N6" s="125"/>
      <c r="O6" s="125"/>
      <c r="P6" s="125"/>
      <c r="Q6" s="125"/>
      <c r="R6" s="125"/>
    </row>
    <row r="7" spans="1:19" ht="25.5" customHeight="1" x14ac:dyDescent="0.25">
      <c r="A7" s="1"/>
      <c r="B7" s="1"/>
      <c r="C7" s="74"/>
      <c r="D7" s="75"/>
      <c r="E7" s="126" t="s">
        <v>1</v>
      </c>
      <c r="F7" s="126"/>
      <c r="G7" s="103"/>
      <c r="H7" s="76"/>
      <c r="I7" s="75"/>
      <c r="J7" s="76"/>
      <c r="K7" s="86"/>
      <c r="L7" s="74"/>
      <c r="M7" s="75"/>
      <c r="N7" s="126" t="s">
        <v>1</v>
      </c>
      <c r="O7" s="126"/>
      <c r="P7" s="76"/>
      <c r="Q7" s="75"/>
      <c r="R7" s="76"/>
    </row>
    <row r="8" spans="1:19" ht="45" customHeight="1" thickBot="1" x14ac:dyDescent="0.35">
      <c r="A8" s="35"/>
      <c r="B8" s="35"/>
      <c r="C8" s="78" t="s">
        <v>20</v>
      </c>
      <c r="D8" s="78" t="s">
        <v>0</v>
      </c>
      <c r="E8" s="78" t="s">
        <v>2</v>
      </c>
      <c r="F8" s="78" t="s">
        <v>23</v>
      </c>
      <c r="G8" s="78" t="s">
        <v>661</v>
      </c>
      <c r="H8" s="77" t="s">
        <v>662</v>
      </c>
      <c r="I8" s="78" t="s">
        <v>663</v>
      </c>
      <c r="J8" s="77" t="s">
        <v>5</v>
      </c>
      <c r="K8" s="87"/>
      <c r="L8" s="78" t="s">
        <v>20</v>
      </c>
      <c r="M8" s="78" t="s">
        <v>0</v>
      </c>
      <c r="N8" s="78" t="s">
        <v>2</v>
      </c>
      <c r="O8" s="78" t="s">
        <v>23</v>
      </c>
      <c r="P8" s="77" t="s">
        <v>662</v>
      </c>
      <c r="Q8" s="78" t="s">
        <v>663</v>
      </c>
      <c r="R8" s="77" t="s">
        <v>5</v>
      </c>
    </row>
    <row r="9" spans="1:19" x14ac:dyDescent="0.25">
      <c r="A9" s="92"/>
      <c r="B9" s="92"/>
      <c r="C9" s="92"/>
      <c r="D9" s="92"/>
      <c r="E9" s="92"/>
      <c r="F9" s="92"/>
      <c r="G9" s="92"/>
      <c r="H9" s="92"/>
      <c r="I9" s="92"/>
      <c r="J9" s="92"/>
      <c r="K9" s="96"/>
      <c r="L9" s="92"/>
      <c r="M9" s="92"/>
      <c r="N9" s="92"/>
      <c r="O9" s="92"/>
      <c r="P9" s="92"/>
      <c r="Q9" s="92"/>
      <c r="R9" s="92"/>
    </row>
    <row r="10" spans="1:19" ht="17.25" customHeight="1" x14ac:dyDescent="0.3">
      <c r="A10" s="7" t="s">
        <v>642</v>
      </c>
      <c r="B10" s="6" t="s">
        <v>643</v>
      </c>
      <c r="C10" s="10"/>
      <c r="D10" s="10"/>
      <c r="E10" s="10"/>
      <c r="F10" s="10"/>
      <c r="G10" s="10"/>
      <c r="H10" s="10"/>
      <c r="I10" s="10"/>
      <c r="J10" s="10"/>
      <c r="K10" s="18"/>
      <c r="L10" s="10"/>
      <c r="M10" s="10"/>
      <c r="N10" s="10"/>
      <c r="O10" s="10"/>
      <c r="P10" s="10"/>
      <c r="Q10" s="10"/>
      <c r="R10" s="10"/>
      <c r="S10" s="90"/>
    </row>
    <row r="11" spans="1:19" ht="15" x14ac:dyDescent="0.3">
      <c r="A11" s="29"/>
      <c r="B11" s="48" t="s">
        <v>673</v>
      </c>
      <c r="C11" s="14">
        <v>0</v>
      </c>
      <c r="D11" s="71">
        <v>0</v>
      </c>
      <c r="E11" s="8" t="s">
        <v>10</v>
      </c>
      <c r="F11" s="14">
        <v>0</v>
      </c>
      <c r="G11" s="8" t="s">
        <v>10</v>
      </c>
      <c r="H11" s="9">
        <f>SUM(C11:G11)</f>
        <v>0</v>
      </c>
      <c r="I11" s="8" t="s">
        <v>10</v>
      </c>
      <c r="J11" s="9">
        <f t="shared" ref="J11:J15" si="0">SUM(H11:I11)</f>
        <v>0</v>
      </c>
      <c r="K11" s="18"/>
      <c r="L11" s="14">
        <v>22</v>
      </c>
      <c r="M11" s="71">
        <v>0</v>
      </c>
      <c r="N11" s="8" t="s">
        <v>10</v>
      </c>
      <c r="O11" s="14">
        <v>0</v>
      </c>
      <c r="P11" s="9">
        <f>SUM(L11:O11)</f>
        <v>22</v>
      </c>
      <c r="Q11" s="8" t="s">
        <v>10</v>
      </c>
      <c r="R11" s="9">
        <f>SUM(P11:Q11)</f>
        <v>22</v>
      </c>
      <c r="S11" s="18"/>
    </row>
    <row r="12" spans="1:19" ht="15" x14ac:dyDescent="0.3">
      <c r="A12" s="29"/>
      <c r="B12" s="48" t="s">
        <v>665</v>
      </c>
      <c r="C12" s="14">
        <v>332</v>
      </c>
      <c r="D12" s="14">
        <v>0</v>
      </c>
      <c r="E12" s="8" t="s">
        <v>10</v>
      </c>
      <c r="F12" s="14">
        <v>26</v>
      </c>
      <c r="G12" s="8" t="s">
        <v>10</v>
      </c>
      <c r="H12" s="9">
        <f>SUM(C12:G12)</f>
        <v>358</v>
      </c>
      <c r="I12" s="8" t="s">
        <v>10</v>
      </c>
      <c r="J12" s="9">
        <f t="shared" si="0"/>
        <v>358</v>
      </c>
      <c r="K12" s="18"/>
      <c r="L12" s="14">
        <v>1707</v>
      </c>
      <c r="M12" s="14">
        <v>13</v>
      </c>
      <c r="N12" s="8" t="s">
        <v>10</v>
      </c>
      <c r="O12" s="14">
        <v>342</v>
      </c>
      <c r="P12" s="9">
        <f>SUM(L12:O12)</f>
        <v>2062</v>
      </c>
      <c r="Q12" s="8" t="s">
        <v>10</v>
      </c>
      <c r="R12" s="9">
        <f t="shared" ref="R12:R15" si="1">SUM(P12:Q12)</f>
        <v>2062</v>
      </c>
      <c r="S12" s="18"/>
    </row>
    <row r="13" spans="1:19" ht="15" x14ac:dyDescent="0.3">
      <c r="A13" s="29"/>
      <c r="B13" s="48" t="s">
        <v>666</v>
      </c>
      <c r="C13" s="8" t="s">
        <v>10</v>
      </c>
      <c r="D13" s="8" t="s">
        <v>10</v>
      </c>
      <c r="E13" s="8" t="s">
        <v>10</v>
      </c>
      <c r="F13" s="8" t="s">
        <v>10</v>
      </c>
      <c r="G13" s="8" t="s">
        <v>10</v>
      </c>
      <c r="H13" s="8" t="s">
        <v>10</v>
      </c>
      <c r="I13" s="71">
        <v>0</v>
      </c>
      <c r="J13" s="9">
        <f t="shared" si="0"/>
        <v>0</v>
      </c>
      <c r="K13" s="18"/>
      <c r="L13" s="8" t="s">
        <v>10</v>
      </c>
      <c r="M13" s="8" t="s">
        <v>10</v>
      </c>
      <c r="N13" s="8" t="s">
        <v>10</v>
      </c>
      <c r="O13" s="8" t="s">
        <v>10</v>
      </c>
      <c r="P13" s="8" t="s">
        <v>10</v>
      </c>
      <c r="Q13" s="71">
        <v>388</v>
      </c>
      <c r="R13" s="9">
        <f t="shared" si="1"/>
        <v>388</v>
      </c>
      <c r="S13" s="90"/>
    </row>
    <row r="14" spans="1:19" ht="15" x14ac:dyDescent="0.3">
      <c r="A14" s="29"/>
      <c r="B14" s="48" t="s">
        <v>667</v>
      </c>
      <c r="C14" s="71">
        <v>152</v>
      </c>
      <c r="D14" s="71">
        <v>30</v>
      </c>
      <c r="E14" s="8" t="s">
        <v>10</v>
      </c>
      <c r="F14" s="71">
        <v>64</v>
      </c>
      <c r="G14" s="8" t="s">
        <v>10</v>
      </c>
      <c r="H14" s="9">
        <f t="shared" ref="H14:H17" si="2">SUM(C14:G14)</f>
        <v>246</v>
      </c>
      <c r="I14" s="8" t="s">
        <v>10</v>
      </c>
      <c r="J14" s="9">
        <f t="shared" si="0"/>
        <v>246</v>
      </c>
      <c r="K14" s="18"/>
      <c r="L14" s="71">
        <v>73</v>
      </c>
      <c r="M14" s="71">
        <v>0</v>
      </c>
      <c r="N14" s="8" t="s">
        <v>10</v>
      </c>
      <c r="O14" s="71">
        <v>0</v>
      </c>
      <c r="P14" s="9">
        <f t="shared" ref="P14:P15" si="3">SUM(L14:O14)</f>
        <v>73</v>
      </c>
      <c r="Q14" s="8" t="s">
        <v>10</v>
      </c>
      <c r="R14" s="9">
        <f t="shared" si="1"/>
        <v>73</v>
      </c>
      <c r="S14" s="90"/>
    </row>
    <row r="15" spans="1:19" ht="15" x14ac:dyDescent="0.3">
      <c r="A15" s="29"/>
      <c r="B15" s="48" t="s">
        <v>668</v>
      </c>
      <c r="C15" s="32" t="s">
        <v>10</v>
      </c>
      <c r="D15" s="71">
        <v>0</v>
      </c>
      <c r="E15" s="71">
        <v>0</v>
      </c>
      <c r="F15" s="71">
        <v>0</v>
      </c>
      <c r="G15" s="8" t="s">
        <v>10</v>
      </c>
      <c r="H15" s="9">
        <f t="shared" si="2"/>
        <v>0</v>
      </c>
      <c r="I15" s="71">
        <v>0</v>
      </c>
      <c r="J15" s="9">
        <f t="shared" si="0"/>
        <v>0</v>
      </c>
      <c r="K15" s="18"/>
      <c r="L15" s="8" t="s">
        <v>10</v>
      </c>
      <c r="M15" s="14">
        <v>0</v>
      </c>
      <c r="N15" s="14">
        <v>0</v>
      </c>
      <c r="O15" s="14">
        <v>0</v>
      </c>
      <c r="P15" s="9">
        <f t="shared" si="3"/>
        <v>0</v>
      </c>
      <c r="Q15" s="14">
        <v>89</v>
      </c>
      <c r="R15" s="9">
        <f t="shared" si="1"/>
        <v>89</v>
      </c>
      <c r="S15" s="18"/>
    </row>
    <row r="16" spans="1:19" ht="15" x14ac:dyDescent="0.3">
      <c r="A16" s="29"/>
      <c r="B16" s="48" t="s">
        <v>571</v>
      </c>
      <c r="C16" s="71">
        <v>0</v>
      </c>
      <c r="D16" s="71">
        <v>0</v>
      </c>
      <c r="E16" s="8" t="s">
        <v>10</v>
      </c>
      <c r="F16" s="71">
        <v>0</v>
      </c>
      <c r="G16" s="8" t="s">
        <v>10</v>
      </c>
      <c r="H16" s="9">
        <f t="shared" si="2"/>
        <v>0</v>
      </c>
      <c r="I16" s="8" t="s">
        <v>10</v>
      </c>
      <c r="J16" s="9">
        <f t="shared" ref="J16:J19" si="4">SUM(H16:I16)</f>
        <v>0</v>
      </c>
      <c r="K16" s="18"/>
      <c r="L16" s="71">
        <v>69</v>
      </c>
      <c r="M16" s="71">
        <v>0</v>
      </c>
      <c r="N16" s="8" t="s">
        <v>10</v>
      </c>
      <c r="O16" s="71">
        <v>0</v>
      </c>
      <c r="P16" s="9">
        <f t="shared" ref="P16:P19" si="5">SUM(L16:O16)</f>
        <v>69</v>
      </c>
      <c r="Q16" s="8" t="s">
        <v>10</v>
      </c>
      <c r="R16" s="9">
        <f t="shared" ref="R16:R19" si="6">SUM(P16:Q16)</f>
        <v>69</v>
      </c>
      <c r="S16" s="90"/>
    </row>
    <row r="17" spans="1:19" ht="15" x14ac:dyDescent="0.3">
      <c r="A17" s="29"/>
      <c r="B17" s="48" t="s">
        <v>669</v>
      </c>
      <c r="C17" s="14">
        <v>4673</v>
      </c>
      <c r="D17" s="71">
        <v>474</v>
      </c>
      <c r="E17" s="8" t="s">
        <v>10</v>
      </c>
      <c r="F17" s="14">
        <v>3157</v>
      </c>
      <c r="G17" s="14">
        <v>2603</v>
      </c>
      <c r="H17" s="9">
        <f t="shared" si="2"/>
        <v>10907</v>
      </c>
      <c r="I17" s="8" t="s">
        <v>10</v>
      </c>
      <c r="J17" s="9">
        <f t="shared" si="4"/>
        <v>10907</v>
      </c>
      <c r="K17" s="18"/>
      <c r="L17" s="71">
        <v>4534</v>
      </c>
      <c r="M17" s="71">
        <v>325</v>
      </c>
      <c r="N17" s="8" t="s">
        <v>10</v>
      </c>
      <c r="O17" s="71">
        <v>2778</v>
      </c>
      <c r="P17" s="9">
        <f t="shared" si="5"/>
        <v>7637</v>
      </c>
      <c r="Q17" s="8" t="s">
        <v>10</v>
      </c>
      <c r="R17" s="9">
        <f t="shared" si="6"/>
        <v>7637</v>
      </c>
      <c r="S17" s="18"/>
    </row>
    <row r="18" spans="1:19" ht="15" x14ac:dyDescent="0.3">
      <c r="A18" s="29"/>
      <c r="B18" s="48" t="s">
        <v>670</v>
      </c>
      <c r="C18" s="8" t="s">
        <v>10</v>
      </c>
      <c r="D18" s="14">
        <v>160</v>
      </c>
      <c r="E18" s="71">
        <v>57</v>
      </c>
      <c r="F18" s="14">
        <v>427</v>
      </c>
      <c r="G18" s="8" t="s">
        <v>10</v>
      </c>
      <c r="H18" s="9">
        <f t="shared" ref="H18" si="7">SUM(C18:G18)</f>
        <v>644</v>
      </c>
      <c r="I18" s="14">
        <v>2651</v>
      </c>
      <c r="J18" s="9">
        <f t="shared" ref="J18" si="8">SUM(H18:I18)</f>
        <v>3295</v>
      </c>
      <c r="K18" s="18"/>
      <c r="L18" s="8" t="s">
        <v>10</v>
      </c>
      <c r="M18" s="14">
        <v>148</v>
      </c>
      <c r="N18" s="71">
        <v>0</v>
      </c>
      <c r="O18" s="14">
        <v>92</v>
      </c>
      <c r="P18" s="9">
        <f t="shared" ref="P18" si="9">SUM(L18:O18)</f>
        <v>240</v>
      </c>
      <c r="Q18" s="14">
        <v>2316</v>
      </c>
      <c r="R18" s="9">
        <f t="shared" ref="R18" si="10">SUM(P18:Q18)</f>
        <v>2556</v>
      </c>
      <c r="S18" s="90"/>
    </row>
    <row r="19" spans="1:19" ht="15" x14ac:dyDescent="0.3">
      <c r="A19" s="29"/>
      <c r="B19" s="48" t="s">
        <v>671</v>
      </c>
      <c r="C19" s="8" t="s">
        <v>10</v>
      </c>
      <c r="D19" s="14">
        <v>0</v>
      </c>
      <c r="E19" s="71">
        <v>28</v>
      </c>
      <c r="F19" s="14">
        <v>127</v>
      </c>
      <c r="G19" s="8" t="s">
        <v>10</v>
      </c>
      <c r="H19" s="9">
        <f>SUM(C19:G19)</f>
        <v>155</v>
      </c>
      <c r="I19" s="14">
        <v>1994</v>
      </c>
      <c r="J19" s="9">
        <f t="shared" si="4"/>
        <v>2149</v>
      </c>
      <c r="K19" s="18"/>
      <c r="L19" s="8" t="s">
        <v>10</v>
      </c>
      <c r="M19" s="14">
        <v>33</v>
      </c>
      <c r="N19" s="71">
        <v>16</v>
      </c>
      <c r="O19" s="14">
        <v>143</v>
      </c>
      <c r="P19" s="9">
        <f t="shared" si="5"/>
        <v>192</v>
      </c>
      <c r="Q19" s="14">
        <v>1704</v>
      </c>
      <c r="R19" s="9">
        <f t="shared" si="6"/>
        <v>1896</v>
      </c>
      <c r="S19" s="90"/>
    </row>
    <row r="20" spans="1:19" ht="15.5" thickBot="1" x14ac:dyDescent="0.35">
      <c r="A20" s="39"/>
      <c r="B20" s="36" t="s">
        <v>644</v>
      </c>
      <c r="C20" s="37">
        <f t="shared" ref="C20:J20" si="11">SUM(C11:C19)</f>
        <v>5157</v>
      </c>
      <c r="D20" s="37">
        <f t="shared" si="11"/>
        <v>664</v>
      </c>
      <c r="E20" s="37">
        <f t="shared" si="11"/>
        <v>85</v>
      </c>
      <c r="F20" s="37">
        <f t="shared" si="11"/>
        <v>3801</v>
      </c>
      <c r="G20" s="37">
        <f t="shared" si="11"/>
        <v>2603</v>
      </c>
      <c r="H20" s="37">
        <f t="shared" si="11"/>
        <v>12310</v>
      </c>
      <c r="I20" s="37">
        <f t="shared" si="11"/>
        <v>4645</v>
      </c>
      <c r="J20" s="37">
        <f t="shared" si="11"/>
        <v>16955</v>
      </c>
      <c r="K20" s="102"/>
      <c r="L20" s="37">
        <f t="shared" ref="L20:R20" si="12">SUM(L11:L19)</f>
        <v>6405</v>
      </c>
      <c r="M20" s="37">
        <f t="shared" si="12"/>
        <v>519</v>
      </c>
      <c r="N20" s="37">
        <f t="shared" si="12"/>
        <v>16</v>
      </c>
      <c r="O20" s="37">
        <f t="shared" si="12"/>
        <v>3355</v>
      </c>
      <c r="P20" s="37">
        <f t="shared" si="12"/>
        <v>10295</v>
      </c>
      <c r="Q20" s="37">
        <f t="shared" si="12"/>
        <v>4497</v>
      </c>
      <c r="R20" s="37">
        <f t="shared" si="12"/>
        <v>14792</v>
      </c>
      <c r="S20" s="18"/>
    </row>
    <row r="21" spans="1:19" ht="15" x14ac:dyDescent="0.3">
      <c r="A21" s="29"/>
      <c r="B21" s="2"/>
      <c r="C21" s="9"/>
      <c r="D21" s="9"/>
      <c r="E21" s="9"/>
      <c r="F21" s="9"/>
      <c r="G21" s="9"/>
      <c r="H21" s="9"/>
      <c r="I21" s="9"/>
      <c r="J21" s="9"/>
      <c r="K21" s="18"/>
      <c r="L21" s="9"/>
      <c r="M21" s="9"/>
      <c r="N21" s="9"/>
      <c r="O21" s="9"/>
      <c r="P21" s="9"/>
      <c r="Q21" s="9"/>
      <c r="R21" s="9"/>
      <c r="S21" s="18"/>
    </row>
    <row r="22" spans="1:19" ht="17.25" customHeight="1" x14ac:dyDescent="0.3">
      <c r="A22" s="7" t="s">
        <v>635</v>
      </c>
      <c r="B22" s="6" t="s">
        <v>636</v>
      </c>
      <c r="C22" s="10"/>
      <c r="D22" s="10"/>
      <c r="E22" s="10"/>
      <c r="F22" s="10"/>
      <c r="G22" s="10"/>
      <c r="H22" s="10"/>
      <c r="I22" s="10"/>
      <c r="J22" s="10"/>
      <c r="K22" s="18"/>
      <c r="L22" s="10"/>
      <c r="M22" s="10"/>
      <c r="N22" s="10"/>
      <c r="O22" s="10"/>
      <c r="P22" s="10"/>
      <c r="Q22" s="10"/>
      <c r="R22" s="10"/>
      <c r="S22" s="90"/>
    </row>
    <row r="23" spans="1:19" ht="15" x14ac:dyDescent="0.3">
      <c r="A23" s="29"/>
      <c r="B23" s="48" t="s">
        <v>664</v>
      </c>
      <c r="C23" s="14">
        <v>19</v>
      </c>
      <c r="D23" s="71">
        <v>0</v>
      </c>
      <c r="E23" s="8" t="s">
        <v>10</v>
      </c>
      <c r="F23" s="14">
        <v>8</v>
      </c>
      <c r="G23" s="8" t="s">
        <v>10</v>
      </c>
      <c r="H23" s="9">
        <f>SUM(C23:F23)</f>
        <v>27</v>
      </c>
      <c r="I23" s="8" t="s">
        <v>10</v>
      </c>
      <c r="J23" s="9">
        <f t="shared" ref="J23:J34" si="13">SUM(H23:I23)</f>
        <v>27</v>
      </c>
      <c r="K23" s="18"/>
      <c r="L23" s="14">
        <v>120</v>
      </c>
      <c r="M23" s="71">
        <v>0</v>
      </c>
      <c r="N23" s="8" t="s">
        <v>10</v>
      </c>
      <c r="O23" s="14">
        <v>46</v>
      </c>
      <c r="P23" s="9">
        <f>SUM(L23:O23)</f>
        <v>166</v>
      </c>
      <c r="Q23" s="8" t="s">
        <v>10</v>
      </c>
      <c r="R23" s="9">
        <f>SUM(P23:Q23)</f>
        <v>166</v>
      </c>
      <c r="S23" s="18"/>
    </row>
    <row r="24" spans="1:19" ht="15" x14ac:dyDescent="0.3">
      <c r="A24" s="29"/>
      <c r="B24" s="48" t="s">
        <v>665</v>
      </c>
      <c r="C24" s="14">
        <v>571</v>
      </c>
      <c r="D24" s="14">
        <v>5</v>
      </c>
      <c r="E24" s="8" t="s">
        <v>10</v>
      </c>
      <c r="F24" s="14">
        <v>169</v>
      </c>
      <c r="G24" s="8" t="s">
        <v>10</v>
      </c>
      <c r="H24" s="9">
        <f>SUM(C24:F24)</f>
        <v>745</v>
      </c>
      <c r="I24" s="8" t="s">
        <v>10</v>
      </c>
      <c r="J24" s="9">
        <f t="shared" si="13"/>
        <v>745</v>
      </c>
      <c r="K24" s="18"/>
      <c r="L24" s="14">
        <v>4840</v>
      </c>
      <c r="M24" s="14">
        <v>57</v>
      </c>
      <c r="N24" s="8" t="s">
        <v>10</v>
      </c>
      <c r="O24" s="14">
        <v>923</v>
      </c>
      <c r="P24" s="9">
        <f>SUM(L24:O24)</f>
        <v>5820</v>
      </c>
      <c r="Q24" s="8" t="s">
        <v>10</v>
      </c>
      <c r="R24" s="9">
        <f t="shared" ref="R24:R34" si="14">SUM(P24:Q24)</f>
        <v>5820</v>
      </c>
      <c r="S24" s="18"/>
    </row>
    <row r="25" spans="1:19" ht="15" x14ac:dyDescent="0.3">
      <c r="A25" s="29"/>
      <c r="B25" s="48" t="s">
        <v>666</v>
      </c>
      <c r="C25" s="8" t="s">
        <v>10</v>
      </c>
      <c r="D25" s="8" t="s">
        <v>10</v>
      </c>
      <c r="E25" s="8" t="s">
        <v>10</v>
      </c>
      <c r="F25" s="8" t="s">
        <v>10</v>
      </c>
      <c r="G25" s="8" t="s">
        <v>10</v>
      </c>
      <c r="H25" s="8" t="s">
        <v>10</v>
      </c>
      <c r="I25" s="71">
        <v>0</v>
      </c>
      <c r="J25" s="9">
        <f t="shared" si="13"/>
        <v>0</v>
      </c>
      <c r="K25" s="18"/>
      <c r="L25" s="8" t="s">
        <v>10</v>
      </c>
      <c r="M25" s="8" t="s">
        <v>10</v>
      </c>
      <c r="N25" s="8" t="s">
        <v>10</v>
      </c>
      <c r="O25" s="8" t="s">
        <v>10</v>
      </c>
      <c r="P25" s="8" t="s">
        <v>10</v>
      </c>
      <c r="Q25" s="71">
        <v>401</v>
      </c>
      <c r="R25" s="9">
        <f t="shared" si="14"/>
        <v>401</v>
      </c>
      <c r="S25" s="90"/>
    </row>
    <row r="26" spans="1:19" ht="15" x14ac:dyDescent="0.3">
      <c r="A26" s="29"/>
      <c r="B26" s="48" t="s">
        <v>598</v>
      </c>
      <c r="C26" s="71">
        <v>7</v>
      </c>
      <c r="D26" s="71">
        <v>52</v>
      </c>
      <c r="E26" s="8" t="s">
        <v>10</v>
      </c>
      <c r="F26" s="71">
        <v>10</v>
      </c>
      <c r="G26" s="8" t="s">
        <v>10</v>
      </c>
      <c r="H26" s="9">
        <f>SUM(C26:F26)</f>
        <v>69</v>
      </c>
      <c r="I26" s="8" t="s">
        <v>10</v>
      </c>
      <c r="J26" s="9">
        <f t="shared" si="13"/>
        <v>69</v>
      </c>
      <c r="K26" s="18"/>
      <c r="L26" s="71">
        <v>120</v>
      </c>
      <c r="M26" s="71">
        <v>0</v>
      </c>
      <c r="N26" s="8" t="s">
        <v>10</v>
      </c>
      <c r="O26" s="71">
        <v>0</v>
      </c>
      <c r="P26" s="9">
        <f t="shared" ref="P26:P34" si="15">SUM(L26:O26)</f>
        <v>120</v>
      </c>
      <c r="Q26" s="8" t="s">
        <v>10</v>
      </c>
      <c r="R26" s="9">
        <f t="shared" si="14"/>
        <v>120</v>
      </c>
      <c r="S26" s="90"/>
    </row>
    <row r="27" spans="1:19" ht="15" x14ac:dyDescent="0.3">
      <c r="A27" s="29"/>
      <c r="B27" s="48" t="s">
        <v>668</v>
      </c>
      <c r="C27" s="32" t="s">
        <v>10</v>
      </c>
      <c r="D27" s="71">
        <v>0</v>
      </c>
      <c r="E27" s="71">
        <v>0</v>
      </c>
      <c r="F27" s="71">
        <v>0</v>
      </c>
      <c r="G27" s="8" t="s">
        <v>10</v>
      </c>
      <c r="H27" s="9">
        <f t="shared" ref="H27:H34" si="16">SUM(C27:F27)</f>
        <v>0</v>
      </c>
      <c r="I27" s="71">
        <v>0</v>
      </c>
      <c r="J27" s="9">
        <f t="shared" si="13"/>
        <v>0</v>
      </c>
      <c r="K27" s="18"/>
      <c r="L27" s="8" t="s">
        <v>10</v>
      </c>
      <c r="M27" s="14">
        <v>0</v>
      </c>
      <c r="N27" s="14">
        <v>0</v>
      </c>
      <c r="O27" s="14">
        <v>0</v>
      </c>
      <c r="P27" s="9">
        <f t="shared" si="15"/>
        <v>0</v>
      </c>
      <c r="Q27" s="14">
        <v>77</v>
      </c>
      <c r="R27" s="9">
        <f t="shared" si="14"/>
        <v>77</v>
      </c>
      <c r="S27" s="18"/>
    </row>
    <row r="28" spans="1:19" ht="15" x14ac:dyDescent="0.3">
      <c r="A28" s="29"/>
      <c r="B28" s="48" t="s">
        <v>604</v>
      </c>
      <c r="C28" s="71">
        <v>0</v>
      </c>
      <c r="D28" s="8" t="s">
        <v>10</v>
      </c>
      <c r="E28" s="8" t="s">
        <v>10</v>
      </c>
      <c r="F28" s="8" t="s">
        <v>10</v>
      </c>
      <c r="G28" s="8" t="s">
        <v>10</v>
      </c>
      <c r="H28" s="9">
        <f t="shared" si="16"/>
        <v>0</v>
      </c>
      <c r="I28" s="8" t="s">
        <v>10</v>
      </c>
      <c r="J28" s="9">
        <f t="shared" si="13"/>
        <v>0</v>
      </c>
      <c r="K28" s="18"/>
      <c r="L28" s="71">
        <v>30</v>
      </c>
      <c r="M28" s="8" t="s">
        <v>10</v>
      </c>
      <c r="N28" s="8" t="s">
        <v>10</v>
      </c>
      <c r="O28" s="8" t="s">
        <v>10</v>
      </c>
      <c r="P28" s="9">
        <f t="shared" si="15"/>
        <v>30</v>
      </c>
      <c r="Q28" s="8" t="s">
        <v>10</v>
      </c>
      <c r="R28" s="9">
        <f t="shared" si="14"/>
        <v>30</v>
      </c>
      <c r="S28" s="90"/>
    </row>
    <row r="29" spans="1:19" ht="15" x14ac:dyDescent="0.3">
      <c r="A29" s="29"/>
      <c r="B29" s="48" t="s">
        <v>677</v>
      </c>
      <c r="C29" s="32" t="s">
        <v>10</v>
      </c>
      <c r="D29" s="71">
        <v>0</v>
      </c>
      <c r="E29" s="71">
        <v>0</v>
      </c>
      <c r="F29" s="71">
        <v>0</v>
      </c>
      <c r="G29" s="8" t="s">
        <v>10</v>
      </c>
      <c r="H29" s="9">
        <f>SUM(C29:F29)</f>
        <v>0</v>
      </c>
      <c r="I29" s="32" t="s">
        <v>10</v>
      </c>
      <c r="J29" s="9">
        <f>SUM(H29:I29)</f>
        <v>0</v>
      </c>
      <c r="K29" s="18"/>
      <c r="L29" s="32" t="s">
        <v>10</v>
      </c>
      <c r="M29" s="71">
        <v>4</v>
      </c>
      <c r="N29" s="71">
        <v>0</v>
      </c>
      <c r="O29" s="71">
        <v>0</v>
      </c>
      <c r="P29" s="9">
        <f>SUM(L29:O29)</f>
        <v>4</v>
      </c>
      <c r="Q29" s="32" t="s">
        <v>10</v>
      </c>
      <c r="R29" s="9">
        <f>SUM(P29:Q29)</f>
        <v>4</v>
      </c>
      <c r="S29" s="90"/>
    </row>
    <row r="30" spans="1:19" ht="15" x14ac:dyDescent="0.3">
      <c r="A30" s="29"/>
      <c r="B30" s="48" t="s">
        <v>571</v>
      </c>
      <c r="C30" s="71">
        <v>45</v>
      </c>
      <c r="D30" s="71">
        <v>0</v>
      </c>
      <c r="E30" s="8" t="s">
        <v>10</v>
      </c>
      <c r="F30" s="71">
        <v>0</v>
      </c>
      <c r="G30" s="8" t="s">
        <v>10</v>
      </c>
      <c r="H30" s="9">
        <f t="shared" si="16"/>
        <v>45</v>
      </c>
      <c r="I30" s="8" t="s">
        <v>10</v>
      </c>
      <c r="J30" s="9">
        <f t="shared" si="13"/>
        <v>45</v>
      </c>
      <c r="K30" s="18"/>
      <c r="L30" s="71">
        <v>138</v>
      </c>
      <c r="M30" s="71">
        <v>0</v>
      </c>
      <c r="N30" s="8" t="s">
        <v>10</v>
      </c>
      <c r="O30" s="71">
        <v>5</v>
      </c>
      <c r="P30" s="9">
        <f t="shared" si="15"/>
        <v>143</v>
      </c>
      <c r="Q30" s="8" t="s">
        <v>10</v>
      </c>
      <c r="R30" s="9">
        <f t="shared" si="14"/>
        <v>143</v>
      </c>
      <c r="S30" s="90"/>
    </row>
    <row r="31" spans="1:19" ht="15" x14ac:dyDescent="0.3">
      <c r="A31" s="29"/>
      <c r="B31" s="48" t="s">
        <v>676</v>
      </c>
      <c r="C31" s="14">
        <v>5056</v>
      </c>
      <c r="D31" s="71">
        <v>295</v>
      </c>
      <c r="E31" s="8" t="s">
        <v>10</v>
      </c>
      <c r="F31" s="14">
        <v>3063</v>
      </c>
      <c r="G31" s="8" t="s">
        <v>10</v>
      </c>
      <c r="H31" s="9">
        <f t="shared" si="16"/>
        <v>8414</v>
      </c>
      <c r="I31" s="8" t="s">
        <v>10</v>
      </c>
      <c r="J31" s="9">
        <f t="shared" si="13"/>
        <v>8414</v>
      </c>
      <c r="K31" s="18"/>
      <c r="L31" s="71">
        <v>2669</v>
      </c>
      <c r="M31" s="71">
        <v>109</v>
      </c>
      <c r="N31" s="8" t="s">
        <v>10</v>
      </c>
      <c r="O31" s="71">
        <v>1746</v>
      </c>
      <c r="P31" s="9">
        <f t="shared" si="15"/>
        <v>4524</v>
      </c>
      <c r="Q31" s="8" t="s">
        <v>10</v>
      </c>
      <c r="R31" s="9">
        <f t="shared" si="14"/>
        <v>4524</v>
      </c>
      <c r="S31" s="18"/>
    </row>
    <row r="32" spans="1:19" ht="15" x14ac:dyDescent="0.3">
      <c r="A32" s="29"/>
      <c r="B32" s="48" t="s">
        <v>679</v>
      </c>
      <c r="C32" s="14">
        <v>0</v>
      </c>
      <c r="D32" s="8" t="s">
        <v>10</v>
      </c>
      <c r="E32" s="8" t="s">
        <v>10</v>
      </c>
      <c r="F32" s="8" t="s">
        <v>10</v>
      </c>
      <c r="G32" s="8" t="s">
        <v>10</v>
      </c>
      <c r="H32" s="9">
        <f t="shared" si="16"/>
        <v>0</v>
      </c>
      <c r="I32" s="8" t="s">
        <v>10</v>
      </c>
      <c r="J32" s="9">
        <f t="shared" si="13"/>
        <v>0</v>
      </c>
      <c r="K32" s="18"/>
      <c r="L32" s="14">
        <v>1</v>
      </c>
      <c r="M32" s="8" t="s">
        <v>10</v>
      </c>
      <c r="N32" s="8" t="s">
        <v>10</v>
      </c>
      <c r="O32" s="8" t="s">
        <v>10</v>
      </c>
      <c r="P32" s="9">
        <f t="shared" si="15"/>
        <v>1</v>
      </c>
      <c r="Q32" s="8" t="s">
        <v>10</v>
      </c>
      <c r="R32" s="9">
        <f t="shared" si="14"/>
        <v>1</v>
      </c>
      <c r="S32" s="90"/>
    </row>
    <row r="33" spans="1:19" ht="15" x14ac:dyDescent="0.3">
      <c r="A33" s="29"/>
      <c r="B33" s="48" t="s">
        <v>670</v>
      </c>
      <c r="C33" s="8" t="s">
        <v>10</v>
      </c>
      <c r="D33" s="14">
        <v>135</v>
      </c>
      <c r="E33" s="71">
        <v>80</v>
      </c>
      <c r="F33" s="14">
        <v>81</v>
      </c>
      <c r="G33" s="8" t="s">
        <v>10</v>
      </c>
      <c r="H33" s="9">
        <f t="shared" si="16"/>
        <v>296</v>
      </c>
      <c r="I33" s="14">
        <v>3326</v>
      </c>
      <c r="J33" s="9">
        <f t="shared" si="13"/>
        <v>3622</v>
      </c>
      <c r="K33" s="18"/>
      <c r="L33" s="8" t="s">
        <v>10</v>
      </c>
      <c r="M33" s="14">
        <v>143</v>
      </c>
      <c r="N33" s="71">
        <v>4</v>
      </c>
      <c r="O33" s="14">
        <v>62</v>
      </c>
      <c r="P33" s="9">
        <f t="shared" si="15"/>
        <v>209</v>
      </c>
      <c r="Q33" s="14">
        <v>2935</v>
      </c>
      <c r="R33" s="9">
        <f t="shared" si="14"/>
        <v>3144</v>
      </c>
      <c r="S33" s="90"/>
    </row>
    <row r="34" spans="1:19" ht="15" x14ac:dyDescent="0.3">
      <c r="A34" s="29"/>
      <c r="B34" s="48" t="s">
        <v>671</v>
      </c>
      <c r="C34" s="8" t="s">
        <v>10</v>
      </c>
      <c r="D34" s="14">
        <v>6</v>
      </c>
      <c r="E34" s="71">
        <v>110</v>
      </c>
      <c r="F34" s="14">
        <v>181</v>
      </c>
      <c r="G34" s="8" t="s">
        <v>10</v>
      </c>
      <c r="H34" s="9">
        <f t="shared" si="16"/>
        <v>297</v>
      </c>
      <c r="I34" s="14">
        <v>2580</v>
      </c>
      <c r="J34" s="9">
        <f t="shared" si="13"/>
        <v>2877</v>
      </c>
      <c r="K34" s="18"/>
      <c r="L34" s="8" t="s">
        <v>10</v>
      </c>
      <c r="M34" s="14">
        <v>7</v>
      </c>
      <c r="N34" s="71">
        <v>7</v>
      </c>
      <c r="O34" s="14">
        <v>41</v>
      </c>
      <c r="P34" s="9">
        <f t="shared" si="15"/>
        <v>55</v>
      </c>
      <c r="Q34" s="14">
        <v>1379</v>
      </c>
      <c r="R34" s="9">
        <f t="shared" si="14"/>
        <v>1434</v>
      </c>
      <c r="S34" s="90"/>
    </row>
    <row r="35" spans="1:19" ht="15" x14ac:dyDescent="0.3">
      <c r="A35" s="29"/>
      <c r="B35" s="2" t="s">
        <v>637</v>
      </c>
      <c r="C35" s="9">
        <f t="shared" ref="C35:J35" si="17">SUM(C23:C34)</f>
        <v>5698</v>
      </c>
      <c r="D35" s="9">
        <f t="shared" si="17"/>
        <v>493</v>
      </c>
      <c r="E35" s="9">
        <f t="shared" si="17"/>
        <v>190</v>
      </c>
      <c r="F35" s="9">
        <f t="shared" si="17"/>
        <v>3512</v>
      </c>
      <c r="G35" s="8" t="s">
        <v>10</v>
      </c>
      <c r="H35" s="9">
        <f t="shared" si="17"/>
        <v>9893</v>
      </c>
      <c r="I35" s="9">
        <f t="shared" si="17"/>
        <v>5906</v>
      </c>
      <c r="J35" s="9">
        <f t="shared" si="17"/>
        <v>15799</v>
      </c>
      <c r="K35" s="38"/>
      <c r="L35" s="9">
        <f t="shared" ref="L35:R35" si="18">SUM(L23:L34)</f>
        <v>7918</v>
      </c>
      <c r="M35" s="9">
        <f t="shared" si="18"/>
        <v>320</v>
      </c>
      <c r="N35" s="9">
        <f t="shared" si="18"/>
        <v>11</v>
      </c>
      <c r="O35" s="9">
        <f t="shared" si="18"/>
        <v>2823</v>
      </c>
      <c r="P35" s="9">
        <f t="shared" si="18"/>
        <v>11072</v>
      </c>
      <c r="Q35" s="9">
        <f t="shared" si="18"/>
        <v>4792</v>
      </c>
      <c r="R35" s="9">
        <f t="shared" si="18"/>
        <v>15864</v>
      </c>
      <c r="S35" s="18"/>
    </row>
    <row r="36" spans="1:19" ht="15" x14ac:dyDescent="0.3">
      <c r="A36" s="29"/>
      <c r="B36" s="2"/>
      <c r="C36" s="9"/>
      <c r="D36" s="9"/>
      <c r="E36" s="9"/>
      <c r="F36" s="9"/>
      <c r="G36" s="9"/>
      <c r="H36" s="9"/>
      <c r="I36" s="9"/>
      <c r="J36" s="9"/>
      <c r="K36" s="18"/>
      <c r="L36" s="9"/>
      <c r="M36" s="9"/>
      <c r="N36" s="9"/>
      <c r="O36" s="9"/>
      <c r="P36" s="9"/>
      <c r="Q36" s="9"/>
      <c r="R36" s="9"/>
      <c r="S36" s="18"/>
    </row>
    <row r="37" spans="1:19" ht="17.25" customHeight="1" x14ac:dyDescent="0.3">
      <c r="A37" s="7"/>
      <c r="B37" s="6" t="s">
        <v>638</v>
      </c>
      <c r="C37" s="10"/>
      <c r="D37" s="10"/>
      <c r="E37" s="10"/>
      <c r="F37" s="10"/>
      <c r="G37" s="10"/>
      <c r="H37" s="10"/>
      <c r="I37" s="10"/>
      <c r="J37" s="10"/>
      <c r="K37" s="18"/>
      <c r="L37" s="10"/>
      <c r="M37" s="10"/>
      <c r="N37" s="10"/>
      <c r="O37" s="10"/>
      <c r="P37" s="10"/>
      <c r="Q37" s="10"/>
      <c r="R37" s="10"/>
      <c r="S37" s="90"/>
    </row>
    <row r="38" spans="1:19" ht="15" x14ac:dyDescent="0.3">
      <c r="A38" s="29"/>
      <c r="B38" s="48" t="s">
        <v>664</v>
      </c>
      <c r="C38" s="14">
        <v>0</v>
      </c>
      <c r="D38" s="71">
        <v>0</v>
      </c>
      <c r="E38" s="8" t="s">
        <v>10</v>
      </c>
      <c r="F38" s="14">
        <v>0</v>
      </c>
      <c r="G38" s="8" t="s">
        <v>10</v>
      </c>
      <c r="H38" s="9">
        <f>SUM(C38:F38)</f>
        <v>0</v>
      </c>
      <c r="I38" s="8" t="s">
        <v>10</v>
      </c>
      <c r="J38" s="9">
        <f t="shared" ref="J38:J43" si="19">SUM(H38:I38)</f>
        <v>0</v>
      </c>
      <c r="K38" s="18"/>
      <c r="L38" s="14">
        <v>0</v>
      </c>
      <c r="M38" s="71">
        <v>0</v>
      </c>
      <c r="N38" s="8" t="s">
        <v>10</v>
      </c>
      <c r="O38" s="14">
        <v>0</v>
      </c>
      <c r="P38" s="9">
        <f>SUM(L38:O38)</f>
        <v>0</v>
      </c>
      <c r="Q38" s="8" t="s">
        <v>10</v>
      </c>
      <c r="R38" s="9">
        <f>SUM(P38:Q38)</f>
        <v>0</v>
      </c>
      <c r="S38" s="18"/>
    </row>
    <row r="39" spans="1:19" ht="15" x14ac:dyDescent="0.3">
      <c r="A39" s="29"/>
      <c r="B39" s="48" t="s">
        <v>665</v>
      </c>
      <c r="C39" s="14">
        <v>523</v>
      </c>
      <c r="D39" s="14">
        <v>0</v>
      </c>
      <c r="E39" s="8" t="s">
        <v>10</v>
      </c>
      <c r="F39" s="14">
        <v>129</v>
      </c>
      <c r="G39" s="8" t="s">
        <v>10</v>
      </c>
      <c r="H39" s="9">
        <f>SUM(C39:F39)</f>
        <v>652</v>
      </c>
      <c r="I39" s="8" t="s">
        <v>10</v>
      </c>
      <c r="J39" s="9">
        <f t="shared" si="19"/>
        <v>652</v>
      </c>
      <c r="K39" s="18"/>
      <c r="L39" s="14">
        <v>4399</v>
      </c>
      <c r="M39" s="14">
        <v>47</v>
      </c>
      <c r="N39" s="8" t="s">
        <v>10</v>
      </c>
      <c r="O39" s="14">
        <v>847</v>
      </c>
      <c r="P39" s="9">
        <f>SUM(L39:O39)</f>
        <v>5293</v>
      </c>
      <c r="Q39" s="8" t="s">
        <v>10</v>
      </c>
      <c r="R39" s="9">
        <f t="shared" ref="R39:R43" si="20">SUM(P39:Q39)</f>
        <v>5293</v>
      </c>
      <c r="S39" s="18"/>
    </row>
    <row r="40" spans="1:19" ht="15" x14ac:dyDescent="0.3">
      <c r="A40" s="29"/>
      <c r="B40" s="48" t="s">
        <v>666</v>
      </c>
      <c r="C40" s="8" t="s">
        <v>10</v>
      </c>
      <c r="D40" s="8" t="s">
        <v>10</v>
      </c>
      <c r="E40" s="8" t="s">
        <v>10</v>
      </c>
      <c r="F40" s="8" t="s">
        <v>10</v>
      </c>
      <c r="G40" s="8" t="s">
        <v>10</v>
      </c>
      <c r="H40" s="8" t="s">
        <v>10</v>
      </c>
      <c r="I40" s="71">
        <v>0</v>
      </c>
      <c r="J40" s="9">
        <f t="shared" si="19"/>
        <v>0</v>
      </c>
      <c r="K40" s="18"/>
      <c r="L40" s="8" t="s">
        <v>10</v>
      </c>
      <c r="M40" s="8" t="s">
        <v>10</v>
      </c>
      <c r="N40" s="8" t="s">
        <v>10</v>
      </c>
      <c r="O40" s="8" t="s">
        <v>10</v>
      </c>
      <c r="P40" s="8" t="s">
        <v>10</v>
      </c>
      <c r="Q40" s="71">
        <v>1022</v>
      </c>
      <c r="R40" s="9">
        <f t="shared" si="20"/>
        <v>1022</v>
      </c>
      <c r="S40" s="90"/>
    </row>
    <row r="41" spans="1:19" ht="15" x14ac:dyDescent="0.3">
      <c r="A41" s="29"/>
      <c r="B41" s="48" t="s">
        <v>598</v>
      </c>
      <c r="C41" s="71">
        <v>116</v>
      </c>
      <c r="D41" s="71">
        <v>6</v>
      </c>
      <c r="E41" s="8" t="s">
        <v>10</v>
      </c>
      <c r="F41" s="71">
        <v>15</v>
      </c>
      <c r="G41" s="8" t="s">
        <v>10</v>
      </c>
      <c r="H41" s="9">
        <f>SUM(C41:F41)</f>
        <v>137</v>
      </c>
      <c r="I41" s="8" t="s">
        <v>10</v>
      </c>
      <c r="J41" s="9">
        <f t="shared" si="19"/>
        <v>137</v>
      </c>
      <c r="K41" s="18"/>
      <c r="L41" s="71">
        <v>276</v>
      </c>
      <c r="M41" s="71">
        <v>0</v>
      </c>
      <c r="N41" s="8" t="s">
        <v>10</v>
      </c>
      <c r="O41" s="71">
        <v>0</v>
      </c>
      <c r="P41" s="9">
        <f t="shared" ref="P41:P43" si="21">SUM(L41:O41)</f>
        <v>276</v>
      </c>
      <c r="Q41" s="8" t="s">
        <v>10</v>
      </c>
      <c r="R41" s="9">
        <f t="shared" si="20"/>
        <v>276</v>
      </c>
      <c r="S41" s="90"/>
    </row>
    <row r="42" spans="1:19" ht="15" x14ac:dyDescent="0.3">
      <c r="A42" s="29"/>
      <c r="B42" s="48" t="s">
        <v>668</v>
      </c>
      <c r="C42" s="32" t="s">
        <v>10</v>
      </c>
      <c r="D42" s="71">
        <v>0</v>
      </c>
      <c r="E42" s="71">
        <v>0</v>
      </c>
      <c r="F42" s="71">
        <v>0</v>
      </c>
      <c r="G42" s="8" t="s">
        <v>10</v>
      </c>
      <c r="H42" s="9">
        <f t="shared" ref="H42:H43" si="22">SUM(C42:F42)</f>
        <v>0</v>
      </c>
      <c r="I42" s="71">
        <v>0</v>
      </c>
      <c r="J42" s="9">
        <f t="shared" si="19"/>
        <v>0</v>
      </c>
      <c r="K42" s="18"/>
      <c r="L42" s="8" t="s">
        <v>10</v>
      </c>
      <c r="M42" s="14">
        <v>0</v>
      </c>
      <c r="N42" s="14">
        <v>0</v>
      </c>
      <c r="O42" s="14">
        <v>0</v>
      </c>
      <c r="P42" s="9">
        <f t="shared" si="21"/>
        <v>0</v>
      </c>
      <c r="Q42" s="14">
        <v>12</v>
      </c>
      <c r="R42" s="9">
        <f t="shared" si="20"/>
        <v>12</v>
      </c>
      <c r="S42" s="18"/>
    </row>
    <row r="43" spans="1:19" ht="15" x14ac:dyDescent="0.3">
      <c r="A43" s="29"/>
      <c r="B43" s="48" t="s">
        <v>604</v>
      </c>
      <c r="C43" s="71">
        <v>0</v>
      </c>
      <c r="D43" s="8" t="s">
        <v>10</v>
      </c>
      <c r="E43" s="8" t="s">
        <v>10</v>
      </c>
      <c r="F43" s="8" t="s">
        <v>10</v>
      </c>
      <c r="G43" s="8" t="s">
        <v>10</v>
      </c>
      <c r="H43" s="9">
        <f t="shared" si="22"/>
        <v>0</v>
      </c>
      <c r="I43" s="8" t="s">
        <v>10</v>
      </c>
      <c r="J43" s="9">
        <f t="shared" si="19"/>
        <v>0</v>
      </c>
      <c r="K43" s="18"/>
      <c r="L43" s="71">
        <v>0</v>
      </c>
      <c r="M43" s="8" t="s">
        <v>10</v>
      </c>
      <c r="N43" s="8" t="s">
        <v>10</v>
      </c>
      <c r="O43" s="8" t="s">
        <v>10</v>
      </c>
      <c r="P43" s="9">
        <f t="shared" si="21"/>
        <v>0</v>
      </c>
      <c r="Q43" s="8" t="s">
        <v>10</v>
      </c>
      <c r="R43" s="9">
        <f t="shared" si="20"/>
        <v>0</v>
      </c>
      <c r="S43" s="90"/>
    </row>
    <row r="44" spans="1:19" ht="15" x14ac:dyDescent="0.3">
      <c r="A44" s="29"/>
      <c r="B44" s="48" t="s">
        <v>677</v>
      </c>
      <c r="C44" s="32" t="s">
        <v>10</v>
      </c>
      <c r="D44" s="71">
        <v>0</v>
      </c>
      <c r="E44" s="71">
        <v>0</v>
      </c>
      <c r="F44" s="71">
        <v>0</v>
      </c>
      <c r="G44" s="8" t="s">
        <v>10</v>
      </c>
      <c r="H44" s="9">
        <f>SUM(C44:F44)</f>
        <v>0</v>
      </c>
      <c r="I44" s="32" t="s">
        <v>10</v>
      </c>
      <c r="J44" s="9">
        <f>SUM(H44:I44)</f>
        <v>0</v>
      </c>
      <c r="K44" s="18"/>
      <c r="L44" s="32" t="s">
        <v>10</v>
      </c>
      <c r="M44" s="71">
        <v>22</v>
      </c>
      <c r="N44" s="71">
        <v>0</v>
      </c>
      <c r="O44" s="71">
        <v>16</v>
      </c>
      <c r="P44" s="9">
        <f>SUM(L44:O44)</f>
        <v>38</v>
      </c>
      <c r="Q44" s="32" t="s">
        <v>10</v>
      </c>
      <c r="R44" s="9">
        <f>SUM(P44:Q44)</f>
        <v>38</v>
      </c>
      <c r="S44" s="90"/>
    </row>
    <row r="45" spans="1:19" ht="15" x14ac:dyDescent="0.3">
      <c r="A45" s="29"/>
      <c r="B45" s="48" t="s">
        <v>571</v>
      </c>
      <c r="C45" s="71">
        <v>226</v>
      </c>
      <c r="D45" s="71">
        <v>24</v>
      </c>
      <c r="E45" s="8" t="s">
        <v>10</v>
      </c>
      <c r="F45" s="71">
        <v>0</v>
      </c>
      <c r="G45" s="8" t="s">
        <v>10</v>
      </c>
      <c r="H45" s="9">
        <f t="shared" ref="H45:H49" si="23">SUM(C45:F45)</f>
        <v>250</v>
      </c>
      <c r="I45" s="8" t="s">
        <v>10</v>
      </c>
      <c r="J45" s="9">
        <f t="shared" ref="J45:J49" si="24">SUM(H45:I45)</f>
        <v>250</v>
      </c>
      <c r="K45" s="18"/>
      <c r="L45" s="71">
        <v>68</v>
      </c>
      <c r="M45" s="71">
        <v>0</v>
      </c>
      <c r="N45" s="8" t="s">
        <v>10</v>
      </c>
      <c r="O45" s="71">
        <v>0</v>
      </c>
      <c r="P45" s="9">
        <f t="shared" ref="P45:P49" si="25">SUM(L45:O45)</f>
        <v>68</v>
      </c>
      <c r="Q45" s="8" t="s">
        <v>10</v>
      </c>
      <c r="R45" s="9">
        <f t="shared" ref="R45:R49" si="26">SUM(P45:Q45)</f>
        <v>68</v>
      </c>
      <c r="S45" s="90"/>
    </row>
    <row r="46" spans="1:19" ht="15" x14ac:dyDescent="0.3">
      <c r="A46" s="29"/>
      <c r="B46" s="48" t="s">
        <v>676</v>
      </c>
      <c r="C46" s="14">
        <v>11209</v>
      </c>
      <c r="D46" s="71">
        <v>579</v>
      </c>
      <c r="E46" s="8" t="s">
        <v>10</v>
      </c>
      <c r="F46" s="14">
        <v>7012</v>
      </c>
      <c r="G46" s="8" t="s">
        <v>10</v>
      </c>
      <c r="H46" s="9">
        <f t="shared" si="23"/>
        <v>18800</v>
      </c>
      <c r="I46" s="8" t="s">
        <v>10</v>
      </c>
      <c r="J46" s="9">
        <f t="shared" si="24"/>
        <v>18800</v>
      </c>
      <c r="K46" s="18"/>
      <c r="L46" s="71">
        <v>6234</v>
      </c>
      <c r="M46" s="71">
        <v>238</v>
      </c>
      <c r="N46" s="8" t="s">
        <v>10</v>
      </c>
      <c r="O46" s="71">
        <v>4882</v>
      </c>
      <c r="P46" s="9">
        <f t="shared" si="25"/>
        <v>11354</v>
      </c>
      <c r="Q46" s="8" t="s">
        <v>10</v>
      </c>
      <c r="R46" s="9">
        <f t="shared" si="26"/>
        <v>11354</v>
      </c>
      <c r="S46" s="18"/>
    </row>
    <row r="47" spans="1:19" ht="15" x14ac:dyDescent="0.3">
      <c r="A47" s="29"/>
      <c r="B47" s="48" t="s">
        <v>679</v>
      </c>
      <c r="C47" s="14">
        <v>0</v>
      </c>
      <c r="D47" s="8" t="s">
        <v>10</v>
      </c>
      <c r="E47" s="8" t="s">
        <v>10</v>
      </c>
      <c r="F47" s="8" t="s">
        <v>10</v>
      </c>
      <c r="G47" s="8" t="s">
        <v>10</v>
      </c>
      <c r="H47" s="9">
        <f t="shared" si="23"/>
        <v>0</v>
      </c>
      <c r="I47" s="8" t="s">
        <v>10</v>
      </c>
      <c r="J47" s="9">
        <f t="shared" si="24"/>
        <v>0</v>
      </c>
      <c r="K47" s="18"/>
      <c r="L47" s="14">
        <v>0</v>
      </c>
      <c r="M47" s="8" t="s">
        <v>10</v>
      </c>
      <c r="N47" s="8" t="s">
        <v>10</v>
      </c>
      <c r="O47" s="8" t="s">
        <v>10</v>
      </c>
      <c r="P47" s="9">
        <f t="shared" si="25"/>
        <v>0</v>
      </c>
      <c r="Q47" s="8" t="s">
        <v>10</v>
      </c>
      <c r="R47" s="9">
        <f t="shared" si="26"/>
        <v>0</v>
      </c>
      <c r="S47" s="90"/>
    </row>
    <row r="48" spans="1:19" ht="15" x14ac:dyDescent="0.3">
      <c r="A48" s="29"/>
      <c r="B48" s="48" t="s">
        <v>670</v>
      </c>
      <c r="C48" s="8" t="s">
        <v>10</v>
      </c>
      <c r="D48" s="14">
        <v>65</v>
      </c>
      <c r="E48" s="71">
        <v>79</v>
      </c>
      <c r="F48" s="14">
        <v>245</v>
      </c>
      <c r="G48" s="8" t="s">
        <v>10</v>
      </c>
      <c r="H48" s="9">
        <f t="shared" si="23"/>
        <v>389</v>
      </c>
      <c r="I48" s="14">
        <v>4763</v>
      </c>
      <c r="J48" s="9">
        <f t="shared" si="24"/>
        <v>5152</v>
      </c>
      <c r="K48" s="18"/>
      <c r="L48" s="8" t="s">
        <v>10</v>
      </c>
      <c r="M48" s="14">
        <v>322</v>
      </c>
      <c r="N48" s="71">
        <v>34</v>
      </c>
      <c r="O48" s="14">
        <v>162</v>
      </c>
      <c r="P48" s="9">
        <f t="shared" si="25"/>
        <v>518</v>
      </c>
      <c r="Q48" s="14">
        <v>3219</v>
      </c>
      <c r="R48" s="9">
        <f t="shared" si="26"/>
        <v>3737</v>
      </c>
      <c r="S48" s="90"/>
    </row>
    <row r="49" spans="1:19" ht="15" x14ac:dyDescent="0.3">
      <c r="A49" s="29"/>
      <c r="B49" s="48" t="s">
        <v>671</v>
      </c>
      <c r="C49" s="8" t="s">
        <v>10</v>
      </c>
      <c r="D49" s="14">
        <v>64</v>
      </c>
      <c r="E49" s="71">
        <v>91</v>
      </c>
      <c r="F49" s="14">
        <v>287</v>
      </c>
      <c r="G49" s="8" t="s">
        <v>10</v>
      </c>
      <c r="H49" s="9">
        <f t="shared" si="23"/>
        <v>442</v>
      </c>
      <c r="I49" s="14">
        <v>4460</v>
      </c>
      <c r="J49" s="9">
        <f t="shared" si="24"/>
        <v>4902</v>
      </c>
      <c r="K49" s="18"/>
      <c r="L49" s="8" t="s">
        <v>10</v>
      </c>
      <c r="M49" s="14">
        <v>12</v>
      </c>
      <c r="N49" s="71">
        <v>20</v>
      </c>
      <c r="O49" s="14">
        <v>59</v>
      </c>
      <c r="P49" s="9">
        <f t="shared" si="25"/>
        <v>91</v>
      </c>
      <c r="Q49" s="14">
        <v>2534</v>
      </c>
      <c r="R49" s="9">
        <f t="shared" si="26"/>
        <v>2625</v>
      </c>
      <c r="S49" s="90"/>
    </row>
    <row r="50" spans="1:19" ht="15" x14ac:dyDescent="0.3">
      <c r="A50" s="29"/>
      <c r="B50" s="2" t="s">
        <v>639</v>
      </c>
      <c r="C50" s="9">
        <f t="shared" ref="C50:J50" si="27">SUM(C38:C49)</f>
        <v>12074</v>
      </c>
      <c r="D50" s="9">
        <f t="shared" si="27"/>
        <v>738</v>
      </c>
      <c r="E50" s="9">
        <f t="shared" si="27"/>
        <v>170</v>
      </c>
      <c r="F50" s="9">
        <f t="shared" si="27"/>
        <v>7688</v>
      </c>
      <c r="G50" s="8" t="s">
        <v>10</v>
      </c>
      <c r="H50" s="9">
        <f t="shared" si="27"/>
        <v>20670</v>
      </c>
      <c r="I50" s="9">
        <f t="shared" si="27"/>
        <v>9223</v>
      </c>
      <c r="J50" s="9">
        <f t="shared" si="27"/>
        <v>29893</v>
      </c>
      <c r="K50" s="18"/>
      <c r="L50" s="9">
        <f t="shared" ref="L50:R50" si="28">SUM(L38:L49)</f>
        <v>10977</v>
      </c>
      <c r="M50" s="9">
        <f t="shared" si="28"/>
        <v>641</v>
      </c>
      <c r="N50" s="9">
        <f t="shared" si="28"/>
        <v>54</v>
      </c>
      <c r="O50" s="9">
        <f t="shared" si="28"/>
        <v>5966</v>
      </c>
      <c r="P50" s="9">
        <f t="shared" si="28"/>
        <v>17638</v>
      </c>
      <c r="Q50" s="9">
        <f t="shared" si="28"/>
        <v>6787</v>
      </c>
      <c r="R50" s="9">
        <f t="shared" si="28"/>
        <v>24425</v>
      </c>
      <c r="S50" s="18"/>
    </row>
    <row r="51" spans="1:19" ht="15" x14ac:dyDescent="0.3">
      <c r="A51" s="29"/>
      <c r="B51" s="2"/>
      <c r="C51" s="9"/>
      <c r="D51" s="9"/>
      <c r="E51" s="9"/>
      <c r="F51" s="9"/>
      <c r="G51" s="9"/>
      <c r="H51" s="9"/>
      <c r="I51" s="9"/>
      <c r="J51" s="9"/>
      <c r="K51" s="18"/>
      <c r="L51" s="9"/>
      <c r="M51" s="9"/>
      <c r="N51" s="9"/>
      <c r="O51" s="9"/>
      <c r="P51" s="9"/>
      <c r="Q51" s="9"/>
      <c r="R51" s="9"/>
      <c r="S51" s="18"/>
    </row>
    <row r="52" spans="1:19" ht="17.25" customHeight="1" x14ac:dyDescent="0.3">
      <c r="A52" s="7"/>
      <c r="B52" s="6" t="s">
        <v>635</v>
      </c>
      <c r="C52" s="10"/>
      <c r="D52" s="10"/>
      <c r="E52" s="10"/>
      <c r="F52" s="10"/>
      <c r="G52" s="10"/>
      <c r="H52" s="10"/>
      <c r="I52" s="10"/>
      <c r="J52" s="10"/>
      <c r="K52" s="18"/>
      <c r="L52" s="10"/>
      <c r="M52" s="10"/>
      <c r="N52" s="10"/>
      <c r="O52" s="10"/>
      <c r="P52" s="10"/>
      <c r="Q52" s="10"/>
      <c r="R52" s="10"/>
      <c r="S52" s="90"/>
    </row>
    <row r="53" spans="1:19" ht="15" x14ac:dyDescent="0.3">
      <c r="A53" s="29"/>
      <c r="B53" s="48" t="s">
        <v>664</v>
      </c>
      <c r="C53" s="14">
        <f>C23+C38</f>
        <v>19</v>
      </c>
      <c r="D53" s="14">
        <f>D23+D38</f>
        <v>0</v>
      </c>
      <c r="E53" s="8" t="s">
        <v>10</v>
      </c>
      <c r="F53" s="14">
        <f>F23+F38</f>
        <v>8</v>
      </c>
      <c r="G53" s="8" t="s">
        <v>10</v>
      </c>
      <c r="H53" s="9">
        <f>SUM(C53:F53)</f>
        <v>27</v>
      </c>
      <c r="I53" s="8" t="s">
        <v>10</v>
      </c>
      <c r="J53" s="9">
        <f t="shared" ref="J53:J58" si="29">SUM(H53:I53)</f>
        <v>27</v>
      </c>
      <c r="K53" s="18"/>
      <c r="L53" s="14">
        <f t="shared" ref="L53:M53" si="30">L23+L38</f>
        <v>120</v>
      </c>
      <c r="M53" s="14">
        <f t="shared" si="30"/>
        <v>0</v>
      </c>
      <c r="N53" s="8" t="s">
        <v>10</v>
      </c>
      <c r="O53" s="14">
        <f>O23+O38</f>
        <v>46</v>
      </c>
      <c r="P53" s="9">
        <f>SUM(L53:O53)</f>
        <v>166</v>
      </c>
      <c r="Q53" s="8" t="s">
        <v>10</v>
      </c>
      <c r="R53" s="9">
        <f>SUM(P53:Q53)</f>
        <v>166</v>
      </c>
      <c r="S53" s="18"/>
    </row>
    <row r="54" spans="1:19" ht="15" x14ac:dyDescent="0.3">
      <c r="A54" s="29"/>
      <c r="B54" s="48" t="s">
        <v>665</v>
      </c>
      <c r="C54" s="14">
        <f>C24+C39</f>
        <v>1094</v>
      </c>
      <c r="D54" s="14">
        <f>D24+D39</f>
        <v>5</v>
      </c>
      <c r="E54" s="8" t="s">
        <v>10</v>
      </c>
      <c r="F54" s="14">
        <f>F24+F39</f>
        <v>298</v>
      </c>
      <c r="G54" s="8" t="s">
        <v>10</v>
      </c>
      <c r="H54" s="9">
        <f>SUM(C54:F54)</f>
        <v>1397</v>
      </c>
      <c r="I54" s="8" t="s">
        <v>10</v>
      </c>
      <c r="J54" s="9">
        <f t="shared" si="29"/>
        <v>1397</v>
      </c>
      <c r="K54" s="18"/>
      <c r="L54" s="14">
        <f>L24+L39</f>
        <v>9239</v>
      </c>
      <c r="M54" s="14">
        <f>M24+M39</f>
        <v>104</v>
      </c>
      <c r="N54" s="8" t="s">
        <v>10</v>
      </c>
      <c r="O54" s="14">
        <f>O24+O39</f>
        <v>1770</v>
      </c>
      <c r="P54" s="9">
        <f>SUM(L54:O54)</f>
        <v>11113</v>
      </c>
      <c r="Q54" s="8" t="s">
        <v>10</v>
      </c>
      <c r="R54" s="9">
        <f t="shared" ref="R54:R64" si="31">SUM(P54:Q54)</f>
        <v>11113</v>
      </c>
      <c r="S54" s="18"/>
    </row>
    <row r="55" spans="1:19" ht="15" x14ac:dyDescent="0.3">
      <c r="A55" s="29"/>
      <c r="B55" s="48" t="s">
        <v>666</v>
      </c>
      <c r="C55" s="8" t="s">
        <v>10</v>
      </c>
      <c r="D55" s="8" t="s">
        <v>10</v>
      </c>
      <c r="E55" s="8" t="s">
        <v>10</v>
      </c>
      <c r="F55" s="8" t="s">
        <v>10</v>
      </c>
      <c r="G55" s="8" t="s">
        <v>10</v>
      </c>
      <c r="H55" s="8" t="s">
        <v>10</v>
      </c>
      <c r="I55" s="14">
        <f>I25+I40</f>
        <v>0</v>
      </c>
      <c r="J55" s="9">
        <f t="shared" si="29"/>
        <v>0</v>
      </c>
      <c r="K55" s="18"/>
      <c r="L55" s="8" t="s">
        <v>10</v>
      </c>
      <c r="M55" s="8" t="s">
        <v>10</v>
      </c>
      <c r="N55" s="8" t="s">
        <v>10</v>
      </c>
      <c r="O55" s="8" t="s">
        <v>10</v>
      </c>
      <c r="P55" s="8" t="s">
        <v>10</v>
      </c>
      <c r="Q55" s="14">
        <f>Q25+Q40</f>
        <v>1423</v>
      </c>
      <c r="R55" s="9">
        <f t="shared" si="31"/>
        <v>1423</v>
      </c>
      <c r="S55" s="18"/>
    </row>
    <row r="56" spans="1:19" ht="15" x14ac:dyDescent="0.3">
      <c r="A56" s="29"/>
      <c r="B56" s="48" t="s">
        <v>598</v>
      </c>
      <c r="C56" s="14">
        <f>C26+C41</f>
        <v>123</v>
      </c>
      <c r="D56" s="14">
        <f>D26+D41</f>
        <v>58</v>
      </c>
      <c r="E56" s="8" t="s">
        <v>10</v>
      </c>
      <c r="F56" s="14">
        <f>F26+F41</f>
        <v>25</v>
      </c>
      <c r="G56" s="8" t="s">
        <v>10</v>
      </c>
      <c r="H56" s="9">
        <f>SUM(C56:F56)</f>
        <v>206</v>
      </c>
      <c r="I56" s="8" t="s">
        <v>10</v>
      </c>
      <c r="J56" s="9">
        <f t="shared" si="29"/>
        <v>206</v>
      </c>
      <c r="K56" s="18"/>
      <c r="L56" s="14">
        <f>L26+L41</f>
        <v>396</v>
      </c>
      <c r="M56" s="14">
        <f>M26+M41</f>
        <v>0</v>
      </c>
      <c r="N56" s="8" t="s">
        <v>10</v>
      </c>
      <c r="O56" s="14">
        <f>O26+O41</f>
        <v>0</v>
      </c>
      <c r="P56" s="9">
        <f t="shared" ref="P56:P58" si="32">SUM(L56:O56)</f>
        <v>396</v>
      </c>
      <c r="Q56" s="8" t="s">
        <v>10</v>
      </c>
      <c r="R56" s="9">
        <f t="shared" si="31"/>
        <v>396</v>
      </c>
      <c r="S56" s="90"/>
    </row>
    <row r="57" spans="1:19" ht="15" x14ac:dyDescent="0.3">
      <c r="A57" s="29"/>
      <c r="B57" s="48" t="s">
        <v>668</v>
      </c>
      <c r="C57" s="32" t="s">
        <v>10</v>
      </c>
      <c r="D57" s="14">
        <f>D27+D42</f>
        <v>0</v>
      </c>
      <c r="E57" s="14">
        <f>E27+E42</f>
        <v>0</v>
      </c>
      <c r="F57" s="14">
        <f>F27+F42</f>
        <v>0</v>
      </c>
      <c r="G57" s="8" t="s">
        <v>10</v>
      </c>
      <c r="H57" s="9">
        <f t="shared" ref="H57:H58" si="33">SUM(C57:F57)</f>
        <v>0</v>
      </c>
      <c r="I57" s="14">
        <f>I27+I42</f>
        <v>0</v>
      </c>
      <c r="J57" s="9">
        <f t="shared" si="29"/>
        <v>0</v>
      </c>
      <c r="K57" s="18"/>
      <c r="L57" s="8" t="s">
        <v>10</v>
      </c>
      <c r="M57" s="14">
        <f>M27+M42</f>
        <v>0</v>
      </c>
      <c r="N57" s="14">
        <f>N27+N42</f>
        <v>0</v>
      </c>
      <c r="O57" s="14">
        <f>O27+O42</f>
        <v>0</v>
      </c>
      <c r="P57" s="9">
        <f t="shared" si="32"/>
        <v>0</v>
      </c>
      <c r="Q57" s="14">
        <f>Q27+Q42</f>
        <v>89</v>
      </c>
      <c r="R57" s="9">
        <f t="shared" si="31"/>
        <v>89</v>
      </c>
      <c r="S57" s="90"/>
    </row>
    <row r="58" spans="1:19" ht="15" x14ac:dyDescent="0.3">
      <c r="A58" s="29"/>
      <c r="B58" s="48" t="s">
        <v>604</v>
      </c>
      <c r="C58" s="14">
        <f>C28+C43</f>
        <v>0</v>
      </c>
      <c r="D58" s="8" t="s">
        <v>10</v>
      </c>
      <c r="E58" s="8" t="s">
        <v>10</v>
      </c>
      <c r="F58" s="8" t="s">
        <v>10</v>
      </c>
      <c r="G58" s="8" t="s">
        <v>10</v>
      </c>
      <c r="H58" s="9">
        <f t="shared" si="33"/>
        <v>0</v>
      </c>
      <c r="I58" s="8" t="s">
        <v>10</v>
      </c>
      <c r="J58" s="9">
        <f t="shared" si="29"/>
        <v>0</v>
      </c>
      <c r="K58" s="18"/>
      <c r="L58" s="14">
        <f>L28+L43</f>
        <v>30</v>
      </c>
      <c r="M58" s="8" t="s">
        <v>10</v>
      </c>
      <c r="N58" s="8" t="s">
        <v>10</v>
      </c>
      <c r="O58" s="8" t="s">
        <v>10</v>
      </c>
      <c r="P58" s="9">
        <f t="shared" si="32"/>
        <v>30</v>
      </c>
      <c r="Q58" s="8" t="s">
        <v>10</v>
      </c>
      <c r="R58" s="9">
        <f t="shared" si="31"/>
        <v>30</v>
      </c>
      <c r="S58" s="18"/>
    </row>
    <row r="59" spans="1:19" ht="15" x14ac:dyDescent="0.3">
      <c r="A59" s="29"/>
      <c r="B59" s="48" t="s">
        <v>677</v>
      </c>
      <c r="C59" s="32" t="s">
        <v>10</v>
      </c>
      <c r="D59" s="14">
        <f>D29+D44</f>
        <v>0</v>
      </c>
      <c r="E59" s="14">
        <f>E29+E44</f>
        <v>0</v>
      </c>
      <c r="F59" s="14">
        <f>F29+F44</f>
        <v>0</v>
      </c>
      <c r="G59" s="8" t="s">
        <v>10</v>
      </c>
      <c r="H59" s="9">
        <f>SUM(C59:F59)</f>
        <v>0</v>
      </c>
      <c r="I59" s="32" t="s">
        <v>10</v>
      </c>
      <c r="J59" s="9">
        <f>SUM(H59:I59)</f>
        <v>0</v>
      </c>
      <c r="K59" s="18"/>
      <c r="L59" s="32" t="s">
        <v>10</v>
      </c>
      <c r="M59" s="14">
        <f>M29+M44</f>
        <v>26</v>
      </c>
      <c r="N59" s="14">
        <f>N29+N44</f>
        <v>0</v>
      </c>
      <c r="O59" s="14">
        <f>O29+O44</f>
        <v>16</v>
      </c>
      <c r="P59" s="9">
        <f>SUM(L59:O59)</f>
        <v>42</v>
      </c>
      <c r="Q59" s="32" t="s">
        <v>10</v>
      </c>
      <c r="R59" s="9">
        <f t="shared" si="31"/>
        <v>42</v>
      </c>
      <c r="S59" s="90"/>
    </row>
    <row r="60" spans="1:19" ht="15" x14ac:dyDescent="0.3">
      <c r="A60" s="29"/>
      <c r="B60" s="48" t="s">
        <v>571</v>
      </c>
      <c r="C60" s="14">
        <f>C30+C45</f>
        <v>271</v>
      </c>
      <c r="D60" s="14">
        <f>D30+D45</f>
        <v>24</v>
      </c>
      <c r="E60" s="8" t="s">
        <v>10</v>
      </c>
      <c r="F60" s="14">
        <f>F30+F45</f>
        <v>0</v>
      </c>
      <c r="G60" s="8" t="s">
        <v>10</v>
      </c>
      <c r="H60" s="9">
        <f t="shared" ref="H60:H64" si="34">SUM(C60:F60)</f>
        <v>295</v>
      </c>
      <c r="I60" s="8" t="s">
        <v>10</v>
      </c>
      <c r="J60" s="9">
        <f t="shared" ref="J60:J64" si="35">SUM(H60:I60)</f>
        <v>295</v>
      </c>
      <c r="K60" s="18"/>
      <c r="L60" s="14">
        <f>L30+L45</f>
        <v>206</v>
      </c>
      <c r="M60" s="14">
        <f>M30+M45</f>
        <v>0</v>
      </c>
      <c r="N60" s="8" t="s">
        <v>10</v>
      </c>
      <c r="O60" s="14">
        <f>O30+O45</f>
        <v>5</v>
      </c>
      <c r="P60" s="9">
        <f t="shared" ref="P60:P64" si="36">SUM(L60:O60)</f>
        <v>211</v>
      </c>
      <c r="Q60" s="8" t="s">
        <v>10</v>
      </c>
      <c r="R60" s="9">
        <f t="shared" si="31"/>
        <v>211</v>
      </c>
      <c r="S60" s="90"/>
    </row>
    <row r="61" spans="1:19" ht="15" x14ac:dyDescent="0.3">
      <c r="A61" s="29"/>
      <c r="B61" s="48" t="s">
        <v>676</v>
      </c>
      <c r="C61" s="14">
        <f>C31+C46</f>
        <v>16265</v>
      </c>
      <c r="D61" s="14">
        <f>D31+D46</f>
        <v>874</v>
      </c>
      <c r="E61" s="8" t="s">
        <v>10</v>
      </c>
      <c r="F61" s="14">
        <f>F31+F46</f>
        <v>10075</v>
      </c>
      <c r="G61" s="8" t="s">
        <v>10</v>
      </c>
      <c r="H61" s="9">
        <f t="shared" si="34"/>
        <v>27214</v>
      </c>
      <c r="I61" s="8" t="s">
        <v>10</v>
      </c>
      <c r="J61" s="9">
        <f t="shared" si="35"/>
        <v>27214</v>
      </c>
      <c r="K61" s="18"/>
      <c r="L61" s="14">
        <f>L31+L46</f>
        <v>8903</v>
      </c>
      <c r="M61" s="14">
        <f>M31+M46</f>
        <v>347</v>
      </c>
      <c r="N61" s="8" t="s">
        <v>10</v>
      </c>
      <c r="O61" s="14">
        <f>O31+O46</f>
        <v>6628</v>
      </c>
      <c r="P61" s="9">
        <f t="shared" si="36"/>
        <v>15878</v>
      </c>
      <c r="Q61" s="8" t="s">
        <v>10</v>
      </c>
      <c r="R61" s="9">
        <f t="shared" si="31"/>
        <v>15878</v>
      </c>
      <c r="S61" s="18"/>
    </row>
    <row r="62" spans="1:19" ht="15" x14ac:dyDescent="0.3">
      <c r="A62" s="29"/>
      <c r="B62" s="48" t="s">
        <v>679</v>
      </c>
      <c r="C62" s="14">
        <f>C32+C47</f>
        <v>0</v>
      </c>
      <c r="D62" s="8" t="s">
        <v>10</v>
      </c>
      <c r="E62" s="8" t="s">
        <v>10</v>
      </c>
      <c r="F62" s="8" t="s">
        <v>10</v>
      </c>
      <c r="G62" s="8" t="s">
        <v>10</v>
      </c>
      <c r="H62" s="9">
        <f t="shared" si="34"/>
        <v>0</v>
      </c>
      <c r="I62" s="8" t="s">
        <v>10</v>
      </c>
      <c r="J62" s="9">
        <f t="shared" si="35"/>
        <v>0</v>
      </c>
      <c r="K62" s="18"/>
      <c r="L62" s="14">
        <f>L32+L47</f>
        <v>1</v>
      </c>
      <c r="M62" s="8" t="s">
        <v>10</v>
      </c>
      <c r="N62" s="8" t="s">
        <v>10</v>
      </c>
      <c r="O62" s="8" t="s">
        <v>10</v>
      </c>
      <c r="P62" s="9">
        <f t="shared" si="36"/>
        <v>1</v>
      </c>
      <c r="Q62" s="8" t="s">
        <v>10</v>
      </c>
      <c r="R62" s="9">
        <f t="shared" si="31"/>
        <v>1</v>
      </c>
      <c r="S62" s="18"/>
    </row>
    <row r="63" spans="1:19" ht="15" x14ac:dyDescent="0.3">
      <c r="A63" s="29"/>
      <c r="B63" s="48" t="s">
        <v>670</v>
      </c>
      <c r="C63" s="8" t="s">
        <v>10</v>
      </c>
      <c r="D63" s="14">
        <f t="shared" ref="D63:F64" si="37">D33+D48</f>
        <v>200</v>
      </c>
      <c r="E63" s="14">
        <f t="shared" si="37"/>
        <v>159</v>
      </c>
      <c r="F63" s="14">
        <f t="shared" si="37"/>
        <v>326</v>
      </c>
      <c r="G63" s="8" t="s">
        <v>10</v>
      </c>
      <c r="H63" s="9">
        <f t="shared" si="34"/>
        <v>685</v>
      </c>
      <c r="I63" s="14">
        <f>I33+I48</f>
        <v>8089</v>
      </c>
      <c r="J63" s="9">
        <f t="shared" si="35"/>
        <v>8774</v>
      </c>
      <c r="K63" s="18"/>
      <c r="L63" s="8" t="s">
        <v>10</v>
      </c>
      <c r="M63" s="14">
        <f t="shared" ref="M63:O64" si="38">M33+M48</f>
        <v>465</v>
      </c>
      <c r="N63" s="14">
        <f t="shared" si="38"/>
        <v>38</v>
      </c>
      <c r="O63" s="14">
        <f t="shared" si="38"/>
        <v>224</v>
      </c>
      <c r="P63" s="9">
        <f t="shared" si="36"/>
        <v>727</v>
      </c>
      <c r="Q63" s="14">
        <f>Q33+Q48</f>
        <v>6154</v>
      </c>
      <c r="R63" s="9">
        <f t="shared" si="31"/>
        <v>6881</v>
      </c>
      <c r="S63" s="90"/>
    </row>
    <row r="64" spans="1:19" ht="15" x14ac:dyDescent="0.3">
      <c r="A64" s="29"/>
      <c r="B64" s="48" t="s">
        <v>671</v>
      </c>
      <c r="C64" s="8" t="s">
        <v>10</v>
      </c>
      <c r="D64" s="14">
        <f t="shared" si="37"/>
        <v>70</v>
      </c>
      <c r="E64" s="14">
        <f t="shared" si="37"/>
        <v>201</v>
      </c>
      <c r="F64" s="14">
        <f t="shared" si="37"/>
        <v>468</v>
      </c>
      <c r="G64" s="8" t="s">
        <v>10</v>
      </c>
      <c r="H64" s="9">
        <f t="shared" si="34"/>
        <v>739</v>
      </c>
      <c r="I64" s="14">
        <f>I34+I49</f>
        <v>7040</v>
      </c>
      <c r="J64" s="9">
        <f t="shared" si="35"/>
        <v>7779</v>
      </c>
      <c r="K64" s="18"/>
      <c r="L64" s="8" t="s">
        <v>10</v>
      </c>
      <c r="M64" s="14">
        <f t="shared" si="38"/>
        <v>19</v>
      </c>
      <c r="N64" s="14">
        <f t="shared" si="38"/>
        <v>27</v>
      </c>
      <c r="O64" s="14">
        <f t="shared" si="38"/>
        <v>100</v>
      </c>
      <c r="P64" s="9">
        <f t="shared" si="36"/>
        <v>146</v>
      </c>
      <c r="Q64" s="14">
        <f>Q34+Q49</f>
        <v>3913</v>
      </c>
      <c r="R64" s="9">
        <f t="shared" si="31"/>
        <v>4059</v>
      </c>
      <c r="S64" s="18"/>
    </row>
    <row r="65" spans="1:19" ht="15.5" thickBot="1" x14ac:dyDescent="0.35">
      <c r="A65" s="39"/>
      <c r="B65" s="36" t="s">
        <v>640</v>
      </c>
      <c r="C65" s="37">
        <f t="shared" ref="C65:J65" si="39">SUM(C53:C64)</f>
        <v>17772</v>
      </c>
      <c r="D65" s="37">
        <f t="shared" si="39"/>
        <v>1231</v>
      </c>
      <c r="E65" s="37">
        <f t="shared" si="39"/>
        <v>360</v>
      </c>
      <c r="F65" s="37">
        <f t="shared" si="39"/>
        <v>11200</v>
      </c>
      <c r="G65" s="37" t="s">
        <v>10</v>
      </c>
      <c r="H65" s="37">
        <f t="shared" si="39"/>
        <v>30563</v>
      </c>
      <c r="I65" s="37">
        <f t="shared" si="39"/>
        <v>15129</v>
      </c>
      <c r="J65" s="37">
        <f t="shared" si="39"/>
        <v>45692</v>
      </c>
      <c r="K65" s="102"/>
      <c r="L65" s="37">
        <f t="shared" ref="L65:R65" si="40">SUM(L53:L64)</f>
        <v>18895</v>
      </c>
      <c r="M65" s="37">
        <f t="shared" si="40"/>
        <v>961</v>
      </c>
      <c r="N65" s="37">
        <f t="shared" si="40"/>
        <v>65</v>
      </c>
      <c r="O65" s="37">
        <f t="shared" si="40"/>
        <v>8789</v>
      </c>
      <c r="P65" s="37">
        <f t="shared" si="40"/>
        <v>28710</v>
      </c>
      <c r="Q65" s="37">
        <f t="shared" si="40"/>
        <v>11579</v>
      </c>
      <c r="R65" s="37">
        <f t="shared" si="40"/>
        <v>40289</v>
      </c>
      <c r="S65" s="18"/>
    </row>
    <row r="66" spans="1:19" ht="15" x14ac:dyDescent="0.3">
      <c r="A66" s="29"/>
      <c r="B66" s="2"/>
      <c r="C66" s="9"/>
      <c r="D66" s="9"/>
      <c r="E66" s="9"/>
      <c r="F66" s="9"/>
      <c r="G66" s="9"/>
      <c r="H66" s="9"/>
      <c r="I66" s="9"/>
      <c r="J66" s="9"/>
      <c r="K66" s="18"/>
      <c r="L66" s="9"/>
      <c r="M66" s="9"/>
      <c r="N66" s="9"/>
      <c r="O66" s="9"/>
      <c r="P66" s="9"/>
      <c r="Q66" s="9"/>
      <c r="R66" s="9"/>
      <c r="S66" s="18"/>
    </row>
    <row r="67" spans="1:19" ht="17.25" customHeight="1" x14ac:dyDescent="0.3">
      <c r="A67" s="7" t="s">
        <v>618</v>
      </c>
      <c r="B67" s="6" t="s">
        <v>619</v>
      </c>
      <c r="C67" s="10"/>
      <c r="D67" s="10"/>
      <c r="E67" s="10"/>
      <c r="F67" s="10"/>
      <c r="G67" s="10"/>
      <c r="H67" s="10"/>
      <c r="I67" s="10"/>
      <c r="J67" s="10"/>
      <c r="K67" s="18"/>
      <c r="L67" s="10"/>
      <c r="M67" s="10"/>
      <c r="N67" s="10"/>
      <c r="O67" s="10"/>
      <c r="P67" s="10"/>
      <c r="Q67" s="10"/>
      <c r="R67" s="10"/>
      <c r="S67" s="90"/>
    </row>
    <row r="68" spans="1:19" ht="15" x14ac:dyDescent="0.3">
      <c r="A68" s="29"/>
      <c r="B68" s="48" t="s">
        <v>664</v>
      </c>
      <c r="C68" s="14">
        <v>4</v>
      </c>
      <c r="D68" s="71">
        <v>0</v>
      </c>
      <c r="E68" s="8" t="s">
        <v>10</v>
      </c>
      <c r="F68" s="14">
        <v>3</v>
      </c>
      <c r="G68" s="8" t="s">
        <v>10</v>
      </c>
      <c r="H68" s="9">
        <f>SUM(C68:F68)</f>
        <v>7</v>
      </c>
      <c r="I68" s="8" t="s">
        <v>10</v>
      </c>
      <c r="J68" s="9">
        <f t="shared" ref="J68:J72" si="41">SUM(H68:I68)</f>
        <v>7</v>
      </c>
      <c r="K68" s="18"/>
      <c r="L68" s="14">
        <v>225</v>
      </c>
      <c r="M68" s="71">
        <v>0</v>
      </c>
      <c r="N68" s="8" t="s">
        <v>10</v>
      </c>
      <c r="O68" s="14">
        <v>3</v>
      </c>
      <c r="P68" s="9">
        <f>SUM(L68:O68)</f>
        <v>228</v>
      </c>
      <c r="Q68" s="8" t="s">
        <v>10</v>
      </c>
      <c r="R68" s="9">
        <f>SUM(P68:Q68)</f>
        <v>228</v>
      </c>
      <c r="S68" s="18"/>
    </row>
    <row r="69" spans="1:19" ht="15" x14ac:dyDescent="0.3">
      <c r="A69" s="29"/>
      <c r="B69" s="48" t="s">
        <v>672</v>
      </c>
      <c r="C69" s="14">
        <v>0</v>
      </c>
      <c r="D69" s="14">
        <v>0</v>
      </c>
      <c r="E69" s="8" t="s">
        <v>10</v>
      </c>
      <c r="F69" s="14">
        <v>0</v>
      </c>
      <c r="G69" s="8" t="s">
        <v>10</v>
      </c>
      <c r="H69" s="9">
        <f>SUM(C69:F69)</f>
        <v>0</v>
      </c>
      <c r="I69" s="8" t="s">
        <v>10</v>
      </c>
      <c r="J69" s="9">
        <f t="shared" si="41"/>
        <v>0</v>
      </c>
      <c r="K69" s="18"/>
      <c r="L69" s="14">
        <v>66</v>
      </c>
      <c r="M69" s="14">
        <v>0</v>
      </c>
      <c r="N69" s="8" t="s">
        <v>10</v>
      </c>
      <c r="O69" s="14">
        <v>22</v>
      </c>
      <c r="P69" s="9">
        <f>SUM(L69:O69)</f>
        <v>88</v>
      </c>
      <c r="Q69" s="8" t="s">
        <v>10</v>
      </c>
      <c r="R69" s="9">
        <f t="shared" ref="R69:R81" si="42">SUM(P69:Q69)</f>
        <v>88</v>
      </c>
      <c r="S69" s="18"/>
    </row>
    <row r="70" spans="1:19" ht="15" x14ac:dyDescent="0.3">
      <c r="A70" s="29"/>
      <c r="B70" s="48" t="s">
        <v>665</v>
      </c>
      <c r="C70" s="14">
        <v>2508</v>
      </c>
      <c r="D70" s="14">
        <v>46</v>
      </c>
      <c r="E70" s="8" t="s">
        <v>10</v>
      </c>
      <c r="F70" s="14">
        <v>523</v>
      </c>
      <c r="G70" s="8" t="s">
        <v>10</v>
      </c>
      <c r="H70" s="9">
        <f>SUM(C70:F70)</f>
        <v>3077</v>
      </c>
      <c r="I70" s="8" t="s">
        <v>10</v>
      </c>
      <c r="J70" s="9">
        <f t="shared" si="41"/>
        <v>3077</v>
      </c>
      <c r="K70" s="18"/>
      <c r="L70" s="14">
        <v>5635</v>
      </c>
      <c r="M70" s="14">
        <v>85</v>
      </c>
      <c r="N70" s="8" t="s">
        <v>10</v>
      </c>
      <c r="O70" s="14">
        <v>982</v>
      </c>
      <c r="P70" s="9">
        <f>SUM(L70:O70)</f>
        <v>6702</v>
      </c>
      <c r="Q70" s="8" t="s">
        <v>10</v>
      </c>
      <c r="R70" s="9">
        <f t="shared" si="42"/>
        <v>6702</v>
      </c>
      <c r="S70" s="18"/>
    </row>
    <row r="71" spans="1:19" ht="15" x14ac:dyDescent="0.3">
      <c r="A71" s="29"/>
      <c r="B71" s="48" t="s">
        <v>666</v>
      </c>
      <c r="C71" s="8" t="s">
        <v>10</v>
      </c>
      <c r="D71" s="8" t="s">
        <v>10</v>
      </c>
      <c r="E71" s="8" t="s">
        <v>10</v>
      </c>
      <c r="F71" s="8" t="s">
        <v>10</v>
      </c>
      <c r="G71" s="8" t="s">
        <v>10</v>
      </c>
      <c r="H71" s="8" t="s">
        <v>10</v>
      </c>
      <c r="I71" s="71">
        <v>0</v>
      </c>
      <c r="J71" s="9">
        <f t="shared" si="41"/>
        <v>0</v>
      </c>
      <c r="K71" s="18"/>
      <c r="L71" s="8" t="s">
        <v>10</v>
      </c>
      <c r="M71" s="8" t="s">
        <v>10</v>
      </c>
      <c r="N71" s="8" t="s">
        <v>10</v>
      </c>
      <c r="O71" s="8" t="s">
        <v>10</v>
      </c>
      <c r="P71" s="8" t="s">
        <v>10</v>
      </c>
      <c r="Q71" s="71">
        <v>164</v>
      </c>
      <c r="R71" s="9">
        <f t="shared" si="42"/>
        <v>164</v>
      </c>
      <c r="S71" s="90"/>
    </row>
    <row r="72" spans="1:19" ht="15" x14ac:dyDescent="0.3">
      <c r="A72" s="29"/>
      <c r="B72" s="48" t="s">
        <v>598</v>
      </c>
      <c r="C72" s="71">
        <v>63</v>
      </c>
      <c r="D72" s="71">
        <v>0</v>
      </c>
      <c r="E72" s="8" t="s">
        <v>10</v>
      </c>
      <c r="F72" s="71">
        <v>0</v>
      </c>
      <c r="G72" s="8" t="s">
        <v>10</v>
      </c>
      <c r="H72" s="9">
        <f>SUM(C72:F72)</f>
        <v>63</v>
      </c>
      <c r="I72" s="8" t="s">
        <v>10</v>
      </c>
      <c r="J72" s="9">
        <f t="shared" si="41"/>
        <v>63</v>
      </c>
      <c r="K72" s="18"/>
      <c r="L72" s="71">
        <v>320</v>
      </c>
      <c r="M72" s="71">
        <v>0</v>
      </c>
      <c r="N72" s="8" t="s">
        <v>10</v>
      </c>
      <c r="O72" s="71">
        <v>31</v>
      </c>
      <c r="P72" s="9">
        <f t="shared" ref="P72:P81" si="43">SUM(L72:O72)</f>
        <v>351</v>
      </c>
      <c r="Q72" s="8" t="s">
        <v>10</v>
      </c>
      <c r="R72" s="9">
        <f t="shared" si="42"/>
        <v>351</v>
      </c>
      <c r="S72" s="90"/>
    </row>
    <row r="73" spans="1:19" ht="15" x14ac:dyDescent="0.3">
      <c r="A73" s="29"/>
      <c r="B73" s="48" t="s">
        <v>668</v>
      </c>
      <c r="C73" s="32" t="s">
        <v>10</v>
      </c>
      <c r="D73" s="71">
        <v>0</v>
      </c>
      <c r="E73" s="71">
        <v>0</v>
      </c>
      <c r="F73" s="71">
        <v>0</v>
      </c>
      <c r="G73" s="8" t="s">
        <v>10</v>
      </c>
      <c r="H73" s="9">
        <f t="shared" ref="H73" si="44">SUM(C73:F73)</f>
        <v>0</v>
      </c>
      <c r="I73" s="71">
        <v>0</v>
      </c>
      <c r="J73" s="9">
        <f t="shared" ref="J73" si="45">SUM(H73:I73)</f>
        <v>0</v>
      </c>
      <c r="K73" s="18"/>
      <c r="L73" s="8" t="s">
        <v>10</v>
      </c>
      <c r="M73" s="14">
        <v>0</v>
      </c>
      <c r="N73" s="14">
        <v>0</v>
      </c>
      <c r="O73" s="14">
        <v>0</v>
      </c>
      <c r="P73" s="9">
        <f t="shared" si="43"/>
        <v>0</v>
      </c>
      <c r="Q73" s="14">
        <v>83</v>
      </c>
      <c r="R73" s="9">
        <f t="shared" si="42"/>
        <v>83</v>
      </c>
      <c r="S73" s="18"/>
    </row>
    <row r="74" spans="1:19" ht="15" x14ac:dyDescent="0.3">
      <c r="A74" s="29"/>
      <c r="B74" s="48" t="s">
        <v>604</v>
      </c>
      <c r="C74" s="71">
        <v>57</v>
      </c>
      <c r="D74" s="8" t="s">
        <v>10</v>
      </c>
      <c r="E74" s="8" t="s">
        <v>10</v>
      </c>
      <c r="F74" s="8" t="s">
        <v>10</v>
      </c>
      <c r="G74" s="8" t="s">
        <v>10</v>
      </c>
      <c r="H74" s="9">
        <f t="shared" ref="H74:H81" si="46">SUM(C74:F74)</f>
        <v>57</v>
      </c>
      <c r="I74" s="8" t="s">
        <v>10</v>
      </c>
      <c r="J74" s="9">
        <f t="shared" ref="J74:J81" si="47">SUM(H74:I74)</f>
        <v>57</v>
      </c>
      <c r="K74" s="18"/>
      <c r="L74" s="71">
        <v>57</v>
      </c>
      <c r="M74" s="8" t="s">
        <v>10</v>
      </c>
      <c r="N74" s="8" t="s">
        <v>10</v>
      </c>
      <c r="O74" s="8" t="s">
        <v>10</v>
      </c>
      <c r="P74" s="9">
        <f t="shared" si="43"/>
        <v>57</v>
      </c>
      <c r="Q74" s="8" t="s">
        <v>10</v>
      </c>
      <c r="R74" s="9">
        <f t="shared" si="42"/>
        <v>57</v>
      </c>
      <c r="S74" s="90"/>
    </row>
    <row r="75" spans="1:19" ht="15" x14ac:dyDescent="0.3">
      <c r="A75" s="29"/>
      <c r="B75" s="48" t="s">
        <v>613</v>
      </c>
      <c r="C75" s="71">
        <v>28</v>
      </c>
      <c r="D75" s="8" t="s">
        <v>10</v>
      </c>
      <c r="E75" s="8" t="s">
        <v>10</v>
      </c>
      <c r="F75" s="8" t="s">
        <v>10</v>
      </c>
      <c r="G75" s="8" t="s">
        <v>10</v>
      </c>
      <c r="H75" s="9">
        <f t="shared" si="46"/>
        <v>28</v>
      </c>
      <c r="I75" s="8" t="s">
        <v>10</v>
      </c>
      <c r="J75" s="9">
        <f t="shared" si="47"/>
        <v>28</v>
      </c>
      <c r="K75" s="18"/>
      <c r="L75" s="71">
        <v>35</v>
      </c>
      <c r="M75" s="8" t="s">
        <v>10</v>
      </c>
      <c r="N75" s="8" t="s">
        <v>10</v>
      </c>
      <c r="O75" s="8" t="s">
        <v>10</v>
      </c>
      <c r="P75" s="9">
        <f t="shared" si="43"/>
        <v>35</v>
      </c>
      <c r="Q75" s="8" t="s">
        <v>10</v>
      </c>
      <c r="R75" s="9">
        <f t="shared" si="42"/>
        <v>35</v>
      </c>
      <c r="S75" s="18"/>
    </row>
    <row r="76" spans="1:19" ht="15" x14ac:dyDescent="0.3">
      <c r="A76" s="29"/>
      <c r="B76" s="48" t="s">
        <v>681</v>
      </c>
      <c r="C76" s="8" t="s">
        <v>10</v>
      </c>
      <c r="D76" s="8" t="s">
        <v>10</v>
      </c>
      <c r="E76" s="8" t="s">
        <v>10</v>
      </c>
      <c r="F76" s="71">
        <v>38</v>
      </c>
      <c r="G76" s="8" t="s">
        <v>10</v>
      </c>
      <c r="H76" s="9">
        <f t="shared" si="46"/>
        <v>38</v>
      </c>
      <c r="I76" s="8" t="s">
        <v>10</v>
      </c>
      <c r="J76" s="9">
        <f t="shared" si="47"/>
        <v>38</v>
      </c>
      <c r="K76" s="18"/>
      <c r="L76" s="8" t="s">
        <v>10</v>
      </c>
      <c r="M76" s="8" t="s">
        <v>10</v>
      </c>
      <c r="N76" s="8" t="s">
        <v>10</v>
      </c>
      <c r="O76" s="71">
        <v>38</v>
      </c>
      <c r="P76" s="9">
        <f t="shared" si="43"/>
        <v>38</v>
      </c>
      <c r="Q76" s="8" t="s">
        <v>10</v>
      </c>
      <c r="R76" s="9">
        <f t="shared" si="42"/>
        <v>38</v>
      </c>
      <c r="S76" s="18"/>
    </row>
    <row r="77" spans="1:19" ht="15" x14ac:dyDescent="0.3">
      <c r="A77" s="29"/>
      <c r="B77" s="48" t="s">
        <v>571</v>
      </c>
      <c r="C77" s="71">
        <v>133</v>
      </c>
      <c r="D77" s="8" t="s">
        <v>10</v>
      </c>
      <c r="E77" s="8" t="s">
        <v>10</v>
      </c>
      <c r="F77" s="71">
        <v>0</v>
      </c>
      <c r="G77" s="8" t="s">
        <v>10</v>
      </c>
      <c r="H77" s="9">
        <f t="shared" si="46"/>
        <v>133</v>
      </c>
      <c r="I77" s="8" t="s">
        <v>10</v>
      </c>
      <c r="J77" s="9">
        <f t="shared" si="47"/>
        <v>133</v>
      </c>
      <c r="K77" s="18"/>
      <c r="L77" s="71">
        <v>20</v>
      </c>
      <c r="M77" s="8" t="s">
        <v>10</v>
      </c>
      <c r="N77" s="8" t="s">
        <v>10</v>
      </c>
      <c r="O77" s="71">
        <v>0</v>
      </c>
      <c r="P77" s="9">
        <f t="shared" si="43"/>
        <v>20</v>
      </c>
      <c r="Q77" s="8" t="s">
        <v>10</v>
      </c>
      <c r="R77" s="9">
        <f t="shared" si="42"/>
        <v>20</v>
      </c>
      <c r="S77" s="90"/>
    </row>
    <row r="78" spans="1:19" ht="15" x14ac:dyDescent="0.3">
      <c r="A78" s="29"/>
      <c r="B78" s="48" t="s">
        <v>676</v>
      </c>
      <c r="C78" s="14">
        <v>1732</v>
      </c>
      <c r="D78" s="71">
        <v>19</v>
      </c>
      <c r="E78" s="8" t="s">
        <v>10</v>
      </c>
      <c r="F78" s="14">
        <v>1455</v>
      </c>
      <c r="G78" s="8" t="s">
        <v>10</v>
      </c>
      <c r="H78" s="9">
        <f t="shared" si="46"/>
        <v>3206</v>
      </c>
      <c r="I78" s="8" t="s">
        <v>10</v>
      </c>
      <c r="J78" s="9">
        <f t="shared" si="47"/>
        <v>3206</v>
      </c>
      <c r="K78" s="18"/>
      <c r="L78" s="71">
        <v>728</v>
      </c>
      <c r="M78" s="71">
        <v>51</v>
      </c>
      <c r="N78" s="8" t="s">
        <v>10</v>
      </c>
      <c r="O78" s="71">
        <v>716</v>
      </c>
      <c r="P78" s="9">
        <f t="shared" si="43"/>
        <v>1495</v>
      </c>
      <c r="Q78" s="8" t="s">
        <v>10</v>
      </c>
      <c r="R78" s="9">
        <f t="shared" si="42"/>
        <v>1495</v>
      </c>
      <c r="S78" s="18"/>
    </row>
    <row r="79" spans="1:19" ht="15" x14ac:dyDescent="0.3">
      <c r="A79" s="29"/>
      <c r="B79" s="48" t="s">
        <v>679</v>
      </c>
      <c r="C79" s="14">
        <v>1</v>
      </c>
      <c r="D79" s="8" t="s">
        <v>10</v>
      </c>
      <c r="E79" s="8" t="s">
        <v>10</v>
      </c>
      <c r="F79" s="8" t="s">
        <v>10</v>
      </c>
      <c r="G79" s="8" t="s">
        <v>10</v>
      </c>
      <c r="H79" s="9">
        <f t="shared" si="46"/>
        <v>1</v>
      </c>
      <c r="I79" s="8" t="s">
        <v>10</v>
      </c>
      <c r="J79" s="9">
        <f t="shared" si="47"/>
        <v>1</v>
      </c>
      <c r="K79" s="18"/>
      <c r="L79" s="14">
        <v>133</v>
      </c>
      <c r="M79" s="8" t="s">
        <v>10</v>
      </c>
      <c r="N79" s="8" t="s">
        <v>10</v>
      </c>
      <c r="O79" s="8" t="s">
        <v>10</v>
      </c>
      <c r="P79" s="9">
        <f t="shared" si="43"/>
        <v>133</v>
      </c>
      <c r="Q79" s="8" t="s">
        <v>10</v>
      </c>
      <c r="R79" s="9">
        <f t="shared" si="42"/>
        <v>133</v>
      </c>
      <c r="S79" s="90"/>
    </row>
    <row r="80" spans="1:19" ht="15" x14ac:dyDescent="0.3">
      <c r="A80" s="29"/>
      <c r="B80" s="48" t="s">
        <v>670</v>
      </c>
      <c r="C80" s="8" t="s">
        <v>10</v>
      </c>
      <c r="D80" s="14">
        <v>116</v>
      </c>
      <c r="E80" s="71">
        <v>0</v>
      </c>
      <c r="F80" s="14">
        <v>27</v>
      </c>
      <c r="G80" s="8" t="s">
        <v>10</v>
      </c>
      <c r="H80" s="9">
        <f t="shared" si="46"/>
        <v>143</v>
      </c>
      <c r="I80" s="14">
        <v>3806</v>
      </c>
      <c r="J80" s="9">
        <f t="shared" si="47"/>
        <v>3949</v>
      </c>
      <c r="K80" s="18"/>
      <c r="L80" s="8" t="s">
        <v>10</v>
      </c>
      <c r="M80" s="14">
        <v>24</v>
      </c>
      <c r="N80" s="71">
        <v>0</v>
      </c>
      <c r="O80" s="14">
        <v>73</v>
      </c>
      <c r="P80" s="9">
        <f t="shared" si="43"/>
        <v>97</v>
      </c>
      <c r="Q80" s="14">
        <v>1844</v>
      </c>
      <c r="R80" s="9">
        <f t="shared" si="42"/>
        <v>1941</v>
      </c>
      <c r="S80" s="90"/>
    </row>
    <row r="81" spans="1:19" ht="15" x14ac:dyDescent="0.3">
      <c r="A81" s="29"/>
      <c r="B81" s="48" t="s">
        <v>671</v>
      </c>
      <c r="C81" s="8" t="s">
        <v>10</v>
      </c>
      <c r="D81" s="14">
        <v>113</v>
      </c>
      <c r="E81" s="71">
        <v>12</v>
      </c>
      <c r="F81" s="14">
        <v>51</v>
      </c>
      <c r="G81" s="8" t="s">
        <v>10</v>
      </c>
      <c r="H81" s="9">
        <f t="shared" si="46"/>
        <v>176</v>
      </c>
      <c r="I81" s="14">
        <v>2983</v>
      </c>
      <c r="J81" s="9">
        <f t="shared" si="47"/>
        <v>3159</v>
      </c>
      <c r="K81" s="18"/>
      <c r="L81" s="8" t="s">
        <v>10</v>
      </c>
      <c r="M81" s="14">
        <v>14</v>
      </c>
      <c r="N81" s="71">
        <v>0</v>
      </c>
      <c r="O81" s="14">
        <v>35</v>
      </c>
      <c r="P81" s="9">
        <f t="shared" si="43"/>
        <v>49</v>
      </c>
      <c r="Q81" s="14">
        <v>638</v>
      </c>
      <c r="R81" s="9">
        <f t="shared" si="42"/>
        <v>687</v>
      </c>
      <c r="S81" s="90"/>
    </row>
    <row r="82" spans="1:19" ht="15" x14ac:dyDescent="0.3">
      <c r="A82" s="29"/>
      <c r="B82" s="2" t="s">
        <v>620</v>
      </c>
      <c r="C82" s="9">
        <f t="shared" ref="C82:J82" si="48">SUM(C68:C81)</f>
        <v>4526</v>
      </c>
      <c r="D82" s="9">
        <f t="shared" si="48"/>
        <v>294</v>
      </c>
      <c r="E82" s="9">
        <f t="shared" si="48"/>
        <v>12</v>
      </c>
      <c r="F82" s="9">
        <f t="shared" si="48"/>
        <v>2097</v>
      </c>
      <c r="G82" s="8" t="s">
        <v>10</v>
      </c>
      <c r="H82" s="9">
        <f t="shared" si="48"/>
        <v>6929</v>
      </c>
      <c r="I82" s="9">
        <f t="shared" si="48"/>
        <v>6789</v>
      </c>
      <c r="J82" s="9">
        <f t="shared" si="48"/>
        <v>13718</v>
      </c>
      <c r="K82" s="18"/>
      <c r="L82" s="9">
        <f t="shared" ref="L82:R82" si="49">SUM(L68:L81)</f>
        <v>7219</v>
      </c>
      <c r="M82" s="9">
        <f t="shared" si="49"/>
        <v>174</v>
      </c>
      <c r="N82" s="9">
        <f t="shared" si="49"/>
        <v>0</v>
      </c>
      <c r="O82" s="9">
        <f t="shared" si="49"/>
        <v>1900</v>
      </c>
      <c r="P82" s="9">
        <f t="shared" si="49"/>
        <v>9293</v>
      </c>
      <c r="Q82" s="9">
        <f t="shared" si="49"/>
        <v>2729</v>
      </c>
      <c r="R82" s="9">
        <f t="shared" si="49"/>
        <v>12022</v>
      </c>
      <c r="S82" s="18"/>
    </row>
    <row r="83" spans="1:19" ht="15" x14ac:dyDescent="0.3">
      <c r="A83" s="29"/>
      <c r="B83" s="2"/>
      <c r="C83" s="9"/>
      <c r="D83" s="9"/>
      <c r="E83" s="9"/>
      <c r="F83" s="9"/>
      <c r="G83" s="9"/>
      <c r="H83" s="9"/>
      <c r="I83" s="9"/>
      <c r="J83" s="9"/>
      <c r="K83" s="18"/>
      <c r="L83" s="9"/>
      <c r="M83" s="9"/>
      <c r="N83" s="9"/>
      <c r="O83" s="9"/>
      <c r="P83" s="9"/>
      <c r="Q83" s="9"/>
      <c r="R83" s="9"/>
      <c r="S83" s="18"/>
    </row>
    <row r="84" spans="1:19" ht="17.25" customHeight="1" x14ac:dyDescent="0.3">
      <c r="A84" s="7"/>
      <c r="B84" s="6" t="s">
        <v>625</v>
      </c>
      <c r="C84" s="10"/>
      <c r="D84" s="10"/>
      <c r="E84" s="10"/>
      <c r="F84" s="10"/>
      <c r="G84" s="10"/>
      <c r="H84" s="10"/>
      <c r="I84" s="10"/>
      <c r="J84" s="10"/>
      <c r="K84" s="18"/>
      <c r="L84" s="10"/>
      <c r="M84" s="10"/>
      <c r="N84" s="10"/>
      <c r="O84" s="10"/>
      <c r="P84" s="10"/>
      <c r="Q84" s="10"/>
      <c r="R84" s="10"/>
      <c r="S84" s="90"/>
    </row>
    <row r="85" spans="1:19" ht="15" x14ac:dyDescent="0.3">
      <c r="A85" s="29"/>
      <c r="B85" s="48" t="s">
        <v>664</v>
      </c>
      <c r="C85" s="14">
        <v>25</v>
      </c>
      <c r="D85" s="71">
        <v>0</v>
      </c>
      <c r="E85" s="8" t="s">
        <v>10</v>
      </c>
      <c r="F85" s="14">
        <v>16</v>
      </c>
      <c r="G85" s="8" t="s">
        <v>10</v>
      </c>
      <c r="H85" s="9">
        <f>SUM(C85:F85)</f>
        <v>41</v>
      </c>
      <c r="I85" s="8" t="s">
        <v>10</v>
      </c>
      <c r="J85" s="9">
        <f t="shared" ref="J85:J90" si="50">SUM(H85:I85)</f>
        <v>41</v>
      </c>
      <c r="K85" s="18"/>
      <c r="L85" s="14">
        <v>141</v>
      </c>
      <c r="M85" s="71">
        <v>38</v>
      </c>
      <c r="N85" s="8" t="s">
        <v>10</v>
      </c>
      <c r="O85" s="14">
        <v>16</v>
      </c>
      <c r="P85" s="9">
        <f>SUM(L85:O85)</f>
        <v>195</v>
      </c>
      <c r="Q85" s="8" t="s">
        <v>10</v>
      </c>
      <c r="R85" s="9">
        <f>SUM(P85:Q85)</f>
        <v>195</v>
      </c>
      <c r="S85" s="18"/>
    </row>
    <row r="86" spans="1:19" ht="15" x14ac:dyDescent="0.3">
      <c r="A86" s="29"/>
      <c r="B86" s="48" t="s">
        <v>672</v>
      </c>
      <c r="C86" s="14">
        <v>0</v>
      </c>
      <c r="D86" s="14">
        <v>0</v>
      </c>
      <c r="E86" s="8" t="s">
        <v>10</v>
      </c>
      <c r="F86" s="14">
        <v>0</v>
      </c>
      <c r="G86" s="8" t="s">
        <v>10</v>
      </c>
      <c r="H86" s="9">
        <f>SUM(C86:F86)</f>
        <v>0</v>
      </c>
      <c r="I86" s="8" t="s">
        <v>10</v>
      </c>
      <c r="J86" s="9">
        <f t="shared" si="50"/>
        <v>0</v>
      </c>
      <c r="K86" s="18"/>
      <c r="L86" s="14">
        <v>8</v>
      </c>
      <c r="M86" s="14">
        <v>0</v>
      </c>
      <c r="N86" s="8" t="s">
        <v>10</v>
      </c>
      <c r="O86" s="14">
        <v>2</v>
      </c>
      <c r="P86" s="9">
        <f>SUM(L86:O86)</f>
        <v>10</v>
      </c>
      <c r="Q86" s="8" t="s">
        <v>10</v>
      </c>
      <c r="R86" s="9">
        <f t="shared" ref="R86:R99" si="51">SUM(P86:Q86)</f>
        <v>10</v>
      </c>
      <c r="S86" s="18"/>
    </row>
    <row r="87" spans="1:19" ht="15" x14ac:dyDescent="0.3">
      <c r="A87" s="29"/>
      <c r="B87" s="48" t="s">
        <v>665</v>
      </c>
      <c r="C87" s="14">
        <v>2425</v>
      </c>
      <c r="D87" s="14">
        <v>12</v>
      </c>
      <c r="E87" s="8" t="s">
        <v>10</v>
      </c>
      <c r="F87" s="14">
        <v>351</v>
      </c>
      <c r="G87" s="8" t="s">
        <v>10</v>
      </c>
      <c r="H87" s="9">
        <f>SUM(C87:F87)</f>
        <v>2788</v>
      </c>
      <c r="I87" s="8" t="s">
        <v>10</v>
      </c>
      <c r="J87" s="9">
        <f t="shared" si="50"/>
        <v>2788</v>
      </c>
      <c r="K87" s="18"/>
      <c r="L87" s="14">
        <v>8564</v>
      </c>
      <c r="M87" s="14">
        <v>121</v>
      </c>
      <c r="N87" s="8" t="s">
        <v>10</v>
      </c>
      <c r="O87" s="14">
        <v>1275</v>
      </c>
      <c r="P87" s="9">
        <f>SUM(L87:O87)</f>
        <v>9960</v>
      </c>
      <c r="Q87" s="8" t="s">
        <v>10</v>
      </c>
      <c r="R87" s="9">
        <f t="shared" si="51"/>
        <v>9960</v>
      </c>
      <c r="S87" s="18"/>
    </row>
    <row r="88" spans="1:19" ht="15" x14ac:dyDescent="0.3">
      <c r="A88" s="29"/>
      <c r="B88" s="48" t="s">
        <v>666</v>
      </c>
      <c r="C88" s="8" t="s">
        <v>10</v>
      </c>
      <c r="D88" s="8" t="s">
        <v>10</v>
      </c>
      <c r="E88" s="8" t="s">
        <v>10</v>
      </c>
      <c r="F88" s="8" t="s">
        <v>10</v>
      </c>
      <c r="G88" s="8" t="s">
        <v>10</v>
      </c>
      <c r="H88" s="8" t="s">
        <v>10</v>
      </c>
      <c r="I88" s="71">
        <v>201</v>
      </c>
      <c r="J88" s="9">
        <f t="shared" si="50"/>
        <v>201</v>
      </c>
      <c r="K88" s="18"/>
      <c r="L88" s="8" t="s">
        <v>10</v>
      </c>
      <c r="M88" s="8" t="s">
        <v>10</v>
      </c>
      <c r="N88" s="8" t="s">
        <v>10</v>
      </c>
      <c r="O88" s="8" t="s">
        <v>10</v>
      </c>
      <c r="P88" s="8" t="s">
        <v>10</v>
      </c>
      <c r="Q88" s="71">
        <v>451</v>
      </c>
      <c r="R88" s="9">
        <f t="shared" si="51"/>
        <v>451</v>
      </c>
      <c r="S88" s="90"/>
    </row>
    <row r="89" spans="1:19" ht="15" x14ac:dyDescent="0.3">
      <c r="A89" s="29"/>
      <c r="B89" s="48" t="s">
        <v>598</v>
      </c>
      <c r="C89" s="71">
        <v>251</v>
      </c>
      <c r="D89" s="71">
        <v>31</v>
      </c>
      <c r="E89" s="8" t="s">
        <v>10</v>
      </c>
      <c r="F89" s="71">
        <v>40</v>
      </c>
      <c r="G89" s="8" t="s">
        <v>10</v>
      </c>
      <c r="H89" s="9">
        <f>SUM(C89:F89)</f>
        <v>322</v>
      </c>
      <c r="I89" s="8" t="s">
        <v>10</v>
      </c>
      <c r="J89" s="9">
        <f t="shared" si="50"/>
        <v>322</v>
      </c>
      <c r="K89" s="18"/>
      <c r="L89" s="71">
        <v>449</v>
      </c>
      <c r="M89" s="71">
        <v>22</v>
      </c>
      <c r="N89" s="8" t="s">
        <v>10</v>
      </c>
      <c r="O89" s="71">
        <v>63</v>
      </c>
      <c r="P89" s="9">
        <f t="shared" ref="P89:P99" si="52">SUM(L89:O89)</f>
        <v>534</v>
      </c>
      <c r="Q89" s="8" t="s">
        <v>10</v>
      </c>
      <c r="R89" s="9">
        <f t="shared" si="51"/>
        <v>534</v>
      </c>
      <c r="S89" s="90"/>
    </row>
    <row r="90" spans="1:19" ht="15" x14ac:dyDescent="0.3">
      <c r="A90" s="29"/>
      <c r="B90" s="48" t="s">
        <v>668</v>
      </c>
      <c r="C90" s="8" t="s">
        <v>10</v>
      </c>
      <c r="D90" s="71">
        <v>0</v>
      </c>
      <c r="E90" s="71">
        <v>0</v>
      </c>
      <c r="F90" s="71">
        <v>0</v>
      </c>
      <c r="G90" s="8" t="s">
        <v>10</v>
      </c>
      <c r="H90" s="9">
        <f>SUM(C90:F90)</f>
        <v>0</v>
      </c>
      <c r="I90" s="71">
        <v>5</v>
      </c>
      <c r="J90" s="9">
        <f t="shared" si="50"/>
        <v>5</v>
      </c>
      <c r="K90" s="18"/>
      <c r="L90" s="8" t="s">
        <v>10</v>
      </c>
      <c r="M90" s="14">
        <v>0</v>
      </c>
      <c r="N90" s="14">
        <v>0</v>
      </c>
      <c r="O90" s="14">
        <v>0</v>
      </c>
      <c r="P90" s="9">
        <f t="shared" si="52"/>
        <v>0</v>
      </c>
      <c r="Q90" s="14">
        <v>29</v>
      </c>
      <c r="R90" s="9">
        <f t="shared" si="51"/>
        <v>29</v>
      </c>
      <c r="S90" s="18"/>
    </row>
    <row r="91" spans="1:19" ht="15" x14ac:dyDescent="0.3">
      <c r="A91" s="29"/>
      <c r="B91" s="48" t="s">
        <v>604</v>
      </c>
      <c r="C91" s="71">
        <v>14</v>
      </c>
      <c r="D91" s="8" t="s">
        <v>10</v>
      </c>
      <c r="E91" s="8" t="s">
        <v>10</v>
      </c>
      <c r="F91" s="8" t="s">
        <v>10</v>
      </c>
      <c r="G91" s="8" t="s">
        <v>10</v>
      </c>
      <c r="H91" s="9">
        <f t="shared" ref="H91:H99" si="53">SUM(C91:F91)</f>
        <v>14</v>
      </c>
      <c r="I91" s="8" t="s">
        <v>10</v>
      </c>
      <c r="J91" s="9">
        <f t="shared" ref="J91:J99" si="54">SUM(H91:I91)</f>
        <v>14</v>
      </c>
      <c r="K91" s="18"/>
      <c r="L91" s="71">
        <v>145</v>
      </c>
      <c r="M91" s="8" t="s">
        <v>10</v>
      </c>
      <c r="N91" s="8" t="s">
        <v>10</v>
      </c>
      <c r="O91" s="8" t="s">
        <v>10</v>
      </c>
      <c r="P91" s="9">
        <f t="shared" si="52"/>
        <v>145</v>
      </c>
      <c r="Q91" s="8" t="s">
        <v>10</v>
      </c>
      <c r="R91" s="9">
        <f t="shared" si="51"/>
        <v>145</v>
      </c>
      <c r="S91" s="90"/>
    </row>
    <row r="92" spans="1:19" ht="15" x14ac:dyDescent="0.3">
      <c r="A92" s="29"/>
      <c r="B92" s="48" t="s">
        <v>677</v>
      </c>
      <c r="C92" s="32" t="s">
        <v>10</v>
      </c>
      <c r="D92" s="8">
        <v>0</v>
      </c>
      <c r="E92" s="8">
        <v>0</v>
      </c>
      <c r="F92" s="8">
        <v>0</v>
      </c>
      <c r="G92" s="8" t="s">
        <v>10</v>
      </c>
      <c r="H92" s="9">
        <f>SUM(C92:F92)</f>
        <v>0</v>
      </c>
      <c r="I92" s="32" t="s">
        <v>10</v>
      </c>
      <c r="J92" s="9">
        <f>SUM(H92:I92)</f>
        <v>0</v>
      </c>
      <c r="K92" s="18"/>
      <c r="L92" s="32" t="s">
        <v>10</v>
      </c>
      <c r="M92" s="8">
        <v>14</v>
      </c>
      <c r="N92" s="8">
        <v>0</v>
      </c>
      <c r="O92" s="8">
        <v>7</v>
      </c>
      <c r="P92" s="9">
        <f>SUM(L92:O92)</f>
        <v>21</v>
      </c>
      <c r="Q92" s="32" t="s">
        <v>10</v>
      </c>
      <c r="R92" s="9">
        <f>SUM(P92:Q92)</f>
        <v>21</v>
      </c>
      <c r="S92" s="90"/>
    </row>
    <row r="93" spans="1:19" ht="15" x14ac:dyDescent="0.3">
      <c r="A93" s="29"/>
      <c r="B93" s="48" t="s">
        <v>613</v>
      </c>
      <c r="C93" s="71">
        <v>22</v>
      </c>
      <c r="D93" s="8" t="s">
        <v>10</v>
      </c>
      <c r="E93" s="8" t="s">
        <v>10</v>
      </c>
      <c r="F93" s="8" t="s">
        <v>10</v>
      </c>
      <c r="G93" s="8" t="s">
        <v>10</v>
      </c>
      <c r="H93" s="9">
        <f t="shared" si="53"/>
        <v>22</v>
      </c>
      <c r="I93" s="8" t="s">
        <v>10</v>
      </c>
      <c r="J93" s="9">
        <f t="shared" si="54"/>
        <v>22</v>
      </c>
      <c r="K93" s="18"/>
      <c r="L93" s="71">
        <v>95</v>
      </c>
      <c r="M93" s="8" t="s">
        <v>10</v>
      </c>
      <c r="N93" s="8" t="s">
        <v>10</v>
      </c>
      <c r="O93" s="8" t="s">
        <v>10</v>
      </c>
      <c r="P93" s="9">
        <f t="shared" si="52"/>
        <v>95</v>
      </c>
      <c r="Q93" s="8" t="s">
        <v>10</v>
      </c>
      <c r="R93" s="9">
        <f t="shared" si="51"/>
        <v>95</v>
      </c>
      <c r="S93" s="18"/>
    </row>
    <row r="94" spans="1:19" ht="15" x14ac:dyDescent="0.3">
      <c r="A94" s="29"/>
      <c r="B94" s="48" t="s">
        <v>681</v>
      </c>
      <c r="C94" s="8" t="s">
        <v>10</v>
      </c>
      <c r="D94" s="8" t="s">
        <v>10</v>
      </c>
      <c r="E94" s="8" t="s">
        <v>10</v>
      </c>
      <c r="F94" s="71">
        <v>0</v>
      </c>
      <c r="G94" s="8" t="s">
        <v>10</v>
      </c>
      <c r="H94" s="9">
        <f t="shared" si="53"/>
        <v>0</v>
      </c>
      <c r="I94" s="8" t="s">
        <v>10</v>
      </c>
      <c r="J94" s="9">
        <f t="shared" si="54"/>
        <v>0</v>
      </c>
      <c r="K94" s="18"/>
      <c r="L94" s="8" t="s">
        <v>10</v>
      </c>
      <c r="M94" s="8" t="s">
        <v>10</v>
      </c>
      <c r="N94" s="8" t="s">
        <v>10</v>
      </c>
      <c r="O94" s="71">
        <v>20</v>
      </c>
      <c r="P94" s="9">
        <f t="shared" si="52"/>
        <v>20</v>
      </c>
      <c r="Q94" s="8" t="s">
        <v>10</v>
      </c>
      <c r="R94" s="9">
        <f t="shared" si="51"/>
        <v>20</v>
      </c>
      <c r="S94" s="18"/>
    </row>
    <row r="95" spans="1:19" ht="15" x14ac:dyDescent="0.3">
      <c r="A95" s="29"/>
      <c r="B95" s="48" t="s">
        <v>571</v>
      </c>
      <c r="C95" s="71">
        <v>167</v>
      </c>
      <c r="D95" s="8" t="s">
        <v>10</v>
      </c>
      <c r="E95" s="8" t="s">
        <v>10</v>
      </c>
      <c r="F95" s="71">
        <v>26</v>
      </c>
      <c r="G95" s="8" t="s">
        <v>10</v>
      </c>
      <c r="H95" s="9">
        <f t="shared" si="53"/>
        <v>193</v>
      </c>
      <c r="I95" s="8" t="s">
        <v>10</v>
      </c>
      <c r="J95" s="9">
        <f t="shared" si="54"/>
        <v>193</v>
      </c>
      <c r="K95" s="18"/>
      <c r="L95" s="71">
        <v>74</v>
      </c>
      <c r="M95" s="8" t="s">
        <v>10</v>
      </c>
      <c r="N95" s="8" t="s">
        <v>10</v>
      </c>
      <c r="O95" s="71">
        <v>0</v>
      </c>
      <c r="P95" s="9">
        <f t="shared" si="52"/>
        <v>74</v>
      </c>
      <c r="Q95" s="8" t="s">
        <v>10</v>
      </c>
      <c r="R95" s="9">
        <f t="shared" si="51"/>
        <v>74</v>
      </c>
      <c r="S95" s="90"/>
    </row>
    <row r="96" spans="1:19" ht="15" x14ac:dyDescent="0.3">
      <c r="A96" s="29"/>
      <c r="B96" s="48" t="s">
        <v>676</v>
      </c>
      <c r="C96" s="71">
        <v>9722</v>
      </c>
      <c r="D96" s="71">
        <v>781</v>
      </c>
      <c r="E96" s="8" t="s">
        <v>10</v>
      </c>
      <c r="F96" s="14">
        <v>6195</v>
      </c>
      <c r="G96" s="8" t="s">
        <v>10</v>
      </c>
      <c r="H96" s="9">
        <f t="shared" si="53"/>
        <v>16698</v>
      </c>
      <c r="I96" s="8" t="s">
        <v>10</v>
      </c>
      <c r="J96" s="9">
        <f t="shared" si="54"/>
        <v>16698</v>
      </c>
      <c r="K96" s="18"/>
      <c r="L96" s="71">
        <v>3010</v>
      </c>
      <c r="M96" s="71">
        <v>300</v>
      </c>
      <c r="N96" s="8" t="s">
        <v>10</v>
      </c>
      <c r="O96" s="71">
        <v>1547</v>
      </c>
      <c r="P96" s="9">
        <f t="shared" si="52"/>
        <v>4857</v>
      </c>
      <c r="Q96" s="8" t="s">
        <v>10</v>
      </c>
      <c r="R96" s="9">
        <f t="shared" si="51"/>
        <v>4857</v>
      </c>
      <c r="S96" s="18"/>
    </row>
    <row r="97" spans="1:19" ht="15" x14ac:dyDescent="0.3">
      <c r="A97" s="29"/>
      <c r="B97" s="48" t="s">
        <v>679</v>
      </c>
      <c r="C97" s="14">
        <v>7</v>
      </c>
      <c r="D97" s="8" t="s">
        <v>10</v>
      </c>
      <c r="E97" s="8" t="s">
        <v>10</v>
      </c>
      <c r="F97" s="8" t="s">
        <v>10</v>
      </c>
      <c r="G97" s="8" t="s">
        <v>10</v>
      </c>
      <c r="H97" s="9">
        <f t="shared" si="53"/>
        <v>7</v>
      </c>
      <c r="I97" s="8" t="s">
        <v>10</v>
      </c>
      <c r="J97" s="9">
        <f t="shared" si="54"/>
        <v>7</v>
      </c>
      <c r="K97" s="18"/>
      <c r="L97" s="14">
        <v>58</v>
      </c>
      <c r="M97" s="8" t="s">
        <v>10</v>
      </c>
      <c r="N97" s="8" t="s">
        <v>10</v>
      </c>
      <c r="O97" s="8" t="s">
        <v>10</v>
      </c>
      <c r="P97" s="9">
        <f t="shared" si="52"/>
        <v>58</v>
      </c>
      <c r="Q97" s="8" t="s">
        <v>10</v>
      </c>
      <c r="R97" s="9">
        <f t="shared" si="51"/>
        <v>58</v>
      </c>
      <c r="S97" s="90"/>
    </row>
    <row r="98" spans="1:19" ht="15" x14ac:dyDescent="0.3">
      <c r="A98" s="29"/>
      <c r="B98" s="48" t="s">
        <v>670</v>
      </c>
      <c r="C98" s="8" t="s">
        <v>10</v>
      </c>
      <c r="D98" s="14">
        <v>193</v>
      </c>
      <c r="E98" s="71">
        <v>48</v>
      </c>
      <c r="F98" s="14">
        <v>232</v>
      </c>
      <c r="G98" s="8" t="s">
        <v>10</v>
      </c>
      <c r="H98" s="9">
        <f t="shared" si="53"/>
        <v>473</v>
      </c>
      <c r="I98" s="14">
        <v>4553</v>
      </c>
      <c r="J98" s="9">
        <f t="shared" si="54"/>
        <v>5026</v>
      </c>
      <c r="K98" s="18"/>
      <c r="L98" s="8" t="s">
        <v>10</v>
      </c>
      <c r="M98" s="14">
        <v>264</v>
      </c>
      <c r="N98" s="71">
        <v>26</v>
      </c>
      <c r="O98" s="14">
        <v>180</v>
      </c>
      <c r="P98" s="9">
        <f t="shared" si="52"/>
        <v>470</v>
      </c>
      <c r="Q98" s="14">
        <v>3751</v>
      </c>
      <c r="R98" s="9">
        <f t="shared" si="51"/>
        <v>4221</v>
      </c>
      <c r="S98" s="90"/>
    </row>
    <row r="99" spans="1:19" ht="15" x14ac:dyDescent="0.3">
      <c r="A99" s="29"/>
      <c r="B99" s="48" t="s">
        <v>671</v>
      </c>
      <c r="C99" s="8" t="s">
        <v>10</v>
      </c>
      <c r="D99" s="14">
        <v>95</v>
      </c>
      <c r="E99" s="71">
        <v>93</v>
      </c>
      <c r="F99" s="14">
        <v>201</v>
      </c>
      <c r="G99" s="8" t="s">
        <v>10</v>
      </c>
      <c r="H99" s="9">
        <f t="shared" si="53"/>
        <v>389</v>
      </c>
      <c r="I99" s="14">
        <v>3305</v>
      </c>
      <c r="J99" s="9">
        <f t="shared" si="54"/>
        <v>3694</v>
      </c>
      <c r="K99" s="18"/>
      <c r="L99" s="8" t="s">
        <v>10</v>
      </c>
      <c r="M99" s="14">
        <v>37</v>
      </c>
      <c r="N99" s="71">
        <v>8</v>
      </c>
      <c r="O99" s="14">
        <v>25</v>
      </c>
      <c r="P99" s="9">
        <f t="shared" si="52"/>
        <v>70</v>
      </c>
      <c r="Q99" s="14">
        <v>997</v>
      </c>
      <c r="R99" s="9">
        <f t="shared" si="51"/>
        <v>1067</v>
      </c>
      <c r="S99" s="90"/>
    </row>
    <row r="100" spans="1:19" ht="15" x14ac:dyDescent="0.3">
      <c r="A100" s="29"/>
      <c r="B100" s="2" t="s">
        <v>626</v>
      </c>
      <c r="C100" s="9">
        <f t="shared" ref="C100:J100" si="55">SUM(C85:C99)</f>
        <v>12633</v>
      </c>
      <c r="D100" s="9">
        <f t="shared" si="55"/>
        <v>1112</v>
      </c>
      <c r="E100" s="9">
        <f t="shared" si="55"/>
        <v>141</v>
      </c>
      <c r="F100" s="9">
        <f t="shared" si="55"/>
        <v>7061</v>
      </c>
      <c r="G100" s="8" t="s">
        <v>10</v>
      </c>
      <c r="H100" s="9">
        <f t="shared" si="55"/>
        <v>20947</v>
      </c>
      <c r="I100" s="9">
        <f t="shared" si="55"/>
        <v>8064</v>
      </c>
      <c r="J100" s="9">
        <f t="shared" si="55"/>
        <v>29011</v>
      </c>
      <c r="K100" s="18"/>
      <c r="L100" s="9">
        <f t="shared" ref="L100:R100" si="56">SUM(L85:L99)</f>
        <v>12544</v>
      </c>
      <c r="M100" s="9">
        <f t="shared" si="56"/>
        <v>796</v>
      </c>
      <c r="N100" s="9">
        <f t="shared" si="56"/>
        <v>34</v>
      </c>
      <c r="O100" s="9">
        <f t="shared" si="56"/>
        <v>3135</v>
      </c>
      <c r="P100" s="9">
        <f t="shared" si="56"/>
        <v>16509</v>
      </c>
      <c r="Q100" s="9">
        <f t="shared" si="56"/>
        <v>5228</v>
      </c>
      <c r="R100" s="9">
        <f t="shared" si="56"/>
        <v>21737</v>
      </c>
      <c r="S100" s="18"/>
    </row>
    <row r="101" spans="1:19" ht="15" x14ac:dyDescent="0.3">
      <c r="A101" s="29"/>
      <c r="B101" s="2"/>
      <c r="C101" s="9"/>
      <c r="D101" s="9"/>
      <c r="E101" s="9"/>
      <c r="F101" s="9"/>
      <c r="G101" s="9"/>
      <c r="H101" s="9"/>
      <c r="I101" s="9"/>
      <c r="J101" s="9"/>
      <c r="K101" s="18"/>
      <c r="L101" s="9"/>
      <c r="M101" s="9"/>
      <c r="N101" s="9"/>
      <c r="O101" s="9"/>
      <c r="P101" s="9"/>
      <c r="Q101" s="9"/>
      <c r="R101" s="9"/>
      <c r="S101" s="18"/>
    </row>
    <row r="102" spans="1:19" ht="17.25" customHeight="1" x14ac:dyDescent="0.3">
      <c r="A102" s="7"/>
      <c r="B102" s="6" t="s">
        <v>618</v>
      </c>
      <c r="C102" s="10"/>
      <c r="D102" s="10"/>
      <c r="E102" s="10"/>
      <c r="F102" s="10"/>
      <c r="G102" s="10"/>
      <c r="H102" s="10"/>
      <c r="I102" s="10"/>
      <c r="J102" s="10"/>
      <c r="K102" s="18"/>
      <c r="L102" s="10"/>
      <c r="M102" s="10"/>
      <c r="N102" s="10"/>
      <c r="O102" s="10"/>
      <c r="P102" s="10"/>
      <c r="Q102" s="10"/>
      <c r="R102" s="10"/>
      <c r="S102" s="90"/>
    </row>
    <row r="103" spans="1:19" ht="15" x14ac:dyDescent="0.3">
      <c r="A103" s="29"/>
      <c r="B103" s="48" t="s">
        <v>664</v>
      </c>
      <c r="C103" s="14">
        <f t="shared" ref="C103:D105" si="57">SUM(C68,C85)</f>
        <v>29</v>
      </c>
      <c r="D103" s="14">
        <f t="shared" si="57"/>
        <v>0</v>
      </c>
      <c r="E103" s="8" t="s">
        <v>10</v>
      </c>
      <c r="F103" s="14">
        <f>SUM(F68,F85)</f>
        <v>19</v>
      </c>
      <c r="G103" s="8" t="s">
        <v>10</v>
      </c>
      <c r="H103" s="9">
        <f>SUM(C103:F103)</f>
        <v>48</v>
      </c>
      <c r="I103" s="8" t="s">
        <v>10</v>
      </c>
      <c r="J103" s="9">
        <f t="shared" ref="J103:J108" si="58">SUM(H103:I103)</f>
        <v>48</v>
      </c>
      <c r="K103" s="18"/>
      <c r="L103" s="14">
        <f t="shared" ref="L103:M105" si="59">SUM(L68,L85)</f>
        <v>366</v>
      </c>
      <c r="M103" s="14">
        <f t="shared" si="59"/>
        <v>38</v>
      </c>
      <c r="N103" s="8" t="s">
        <v>10</v>
      </c>
      <c r="O103" s="14">
        <f>SUM(O68,O85)</f>
        <v>19</v>
      </c>
      <c r="P103" s="9">
        <f>SUM(L103:O103)</f>
        <v>423</v>
      </c>
      <c r="Q103" s="8" t="s">
        <v>10</v>
      </c>
      <c r="R103" s="9">
        <f>SUM(P103:Q103)</f>
        <v>423</v>
      </c>
      <c r="S103" s="18"/>
    </row>
    <row r="104" spans="1:19" ht="15" x14ac:dyDescent="0.3">
      <c r="A104" s="29"/>
      <c r="B104" s="48" t="s">
        <v>672</v>
      </c>
      <c r="C104" s="14">
        <f t="shared" si="57"/>
        <v>0</v>
      </c>
      <c r="D104" s="14">
        <f t="shared" si="57"/>
        <v>0</v>
      </c>
      <c r="E104" s="8" t="s">
        <v>10</v>
      </c>
      <c r="F104" s="14">
        <f>SUM(F69,F86)</f>
        <v>0</v>
      </c>
      <c r="G104" s="8" t="s">
        <v>10</v>
      </c>
      <c r="H104" s="9">
        <f>SUM(C104:F104)</f>
        <v>0</v>
      </c>
      <c r="I104" s="8" t="s">
        <v>10</v>
      </c>
      <c r="J104" s="9">
        <f t="shared" si="58"/>
        <v>0</v>
      </c>
      <c r="K104" s="18"/>
      <c r="L104" s="14">
        <f t="shared" si="59"/>
        <v>74</v>
      </c>
      <c r="M104" s="14">
        <f t="shared" si="59"/>
        <v>0</v>
      </c>
      <c r="N104" s="8" t="s">
        <v>10</v>
      </c>
      <c r="O104" s="14">
        <f>SUM(O69,O86)</f>
        <v>24</v>
      </c>
      <c r="P104" s="9">
        <f>SUM(L104:O104)</f>
        <v>98</v>
      </c>
      <c r="Q104" s="8" t="s">
        <v>10</v>
      </c>
      <c r="R104" s="9">
        <f t="shared" ref="R104:R117" si="60">SUM(P104:Q104)</f>
        <v>98</v>
      </c>
      <c r="S104" s="18"/>
    </row>
    <row r="105" spans="1:19" ht="15" x14ac:dyDescent="0.3">
      <c r="A105" s="29"/>
      <c r="B105" s="48" t="s">
        <v>665</v>
      </c>
      <c r="C105" s="14">
        <f t="shared" si="57"/>
        <v>4933</v>
      </c>
      <c r="D105" s="14">
        <f t="shared" si="57"/>
        <v>58</v>
      </c>
      <c r="E105" s="8" t="s">
        <v>10</v>
      </c>
      <c r="F105" s="14">
        <f>SUM(F70,F87)</f>
        <v>874</v>
      </c>
      <c r="G105" s="8" t="s">
        <v>10</v>
      </c>
      <c r="H105" s="9">
        <f>SUM(C105:F105)</f>
        <v>5865</v>
      </c>
      <c r="I105" s="8" t="s">
        <v>10</v>
      </c>
      <c r="J105" s="9">
        <f t="shared" si="58"/>
        <v>5865</v>
      </c>
      <c r="K105" s="18"/>
      <c r="L105" s="14">
        <f t="shared" si="59"/>
        <v>14199</v>
      </c>
      <c r="M105" s="14">
        <f t="shared" si="59"/>
        <v>206</v>
      </c>
      <c r="N105" s="8" t="s">
        <v>10</v>
      </c>
      <c r="O105" s="14">
        <f>SUM(O70,O87)</f>
        <v>2257</v>
      </c>
      <c r="P105" s="9">
        <f>SUM(L105:O105)</f>
        <v>16662</v>
      </c>
      <c r="Q105" s="8" t="s">
        <v>10</v>
      </c>
      <c r="R105" s="9">
        <f t="shared" si="60"/>
        <v>16662</v>
      </c>
      <c r="S105" s="18"/>
    </row>
    <row r="106" spans="1:19" ht="15" x14ac:dyDescent="0.3">
      <c r="A106" s="29"/>
      <c r="B106" s="48" t="s">
        <v>666</v>
      </c>
      <c r="C106" s="8" t="s">
        <v>10</v>
      </c>
      <c r="D106" s="8" t="s">
        <v>10</v>
      </c>
      <c r="E106" s="8" t="s">
        <v>10</v>
      </c>
      <c r="F106" s="8" t="s">
        <v>10</v>
      </c>
      <c r="G106" s="8" t="s">
        <v>10</v>
      </c>
      <c r="H106" s="8" t="s">
        <v>10</v>
      </c>
      <c r="I106" s="14">
        <f>SUM(I71,I88)</f>
        <v>201</v>
      </c>
      <c r="J106" s="9">
        <f t="shared" si="58"/>
        <v>201</v>
      </c>
      <c r="K106" s="18"/>
      <c r="L106" s="8" t="s">
        <v>10</v>
      </c>
      <c r="M106" s="8" t="s">
        <v>10</v>
      </c>
      <c r="N106" s="8" t="s">
        <v>10</v>
      </c>
      <c r="O106" s="8" t="s">
        <v>10</v>
      </c>
      <c r="P106" s="8" t="s">
        <v>10</v>
      </c>
      <c r="Q106" s="14">
        <f>SUM(Q71,Q88)</f>
        <v>615</v>
      </c>
      <c r="R106" s="9">
        <f t="shared" si="60"/>
        <v>615</v>
      </c>
      <c r="S106" s="90"/>
    </row>
    <row r="107" spans="1:19" ht="15" x14ac:dyDescent="0.3">
      <c r="A107" s="29"/>
      <c r="B107" s="48" t="s">
        <v>598</v>
      </c>
      <c r="C107" s="14">
        <f>SUM(C72,C89)</f>
        <v>314</v>
      </c>
      <c r="D107" s="14">
        <f>SUM(D72,D89)</f>
        <v>31</v>
      </c>
      <c r="E107" s="8" t="s">
        <v>10</v>
      </c>
      <c r="F107" s="14">
        <f>SUM(F72,F89)</f>
        <v>40</v>
      </c>
      <c r="G107" s="8" t="s">
        <v>10</v>
      </c>
      <c r="H107" s="9">
        <f>SUM(C107:F107)</f>
        <v>385</v>
      </c>
      <c r="I107" s="8" t="s">
        <v>10</v>
      </c>
      <c r="J107" s="9">
        <f t="shared" si="58"/>
        <v>385</v>
      </c>
      <c r="K107" s="18"/>
      <c r="L107" s="14">
        <f>SUM(L72,L89)</f>
        <v>769</v>
      </c>
      <c r="M107" s="14">
        <f>SUM(M72,M89)</f>
        <v>22</v>
      </c>
      <c r="N107" s="8" t="s">
        <v>10</v>
      </c>
      <c r="O107" s="14">
        <f>SUM(O72,O89)</f>
        <v>94</v>
      </c>
      <c r="P107" s="9">
        <f t="shared" ref="P107:P117" si="61">SUM(L107:O107)</f>
        <v>885</v>
      </c>
      <c r="Q107" s="8" t="s">
        <v>10</v>
      </c>
      <c r="R107" s="9">
        <f t="shared" si="60"/>
        <v>885</v>
      </c>
      <c r="S107" s="90"/>
    </row>
    <row r="108" spans="1:19" ht="15" x14ac:dyDescent="0.3">
      <c r="A108" s="29"/>
      <c r="B108" s="48" t="s">
        <v>668</v>
      </c>
      <c r="C108" s="8" t="s">
        <v>10</v>
      </c>
      <c r="D108" s="14">
        <f>SUM(D73,D90)</f>
        <v>0</v>
      </c>
      <c r="E108" s="14">
        <f>SUM(E73,E90)</f>
        <v>0</v>
      </c>
      <c r="F108" s="14">
        <f>SUM(F73,F90)</f>
        <v>0</v>
      </c>
      <c r="G108" s="8" t="s">
        <v>10</v>
      </c>
      <c r="H108" s="9">
        <f t="shared" ref="H108" si="62">SUM(C108:F108)</f>
        <v>0</v>
      </c>
      <c r="I108" s="14">
        <f>SUM(I73,I90)</f>
        <v>5</v>
      </c>
      <c r="J108" s="9">
        <f t="shared" si="58"/>
        <v>5</v>
      </c>
      <c r="K108" s="18"/>
      <c r="L108" s="8" t="s">
        <v>10</v>
      </c>
      <c r="M108" s="14">
        <f>SUM(M73,M90)</f>
        <v>0</v>
      </c>
      <c r="N108" s="14">
        <f>SUM(N73,N90)</f>
        <v>0</v>
      </c>
      <c r="O108" s="14">
        <f>SUM(O73,O90)</f>
        <v>0</v>
      </c>
      <c r="P108" s="9">
        <f t="shared" si="61"/>
        <v>0</v>
      </c>
      <c r="Q108" s="14">
        <f>SUM(Q73,Q90)</f>
        <v>112</v>
      </c>
      <c r="R108" s="9">
        <f t="shared" si="60"/>
        <v>112</v>
      </c>
      <c r="S108" s="18"/>
    </row>
    <row r="109" spans="1:19" ht="15" x14ac:dyDescent="0.3">
      <c r="A109" s="29"/>
      <c r="B109" s="48" t="s">
        <v>604</v>
      </c>
      <c r="C109" s="14">
        <f>SUM(C74,C91)</f>
        <v>71</v>
      </c>
      <c r="D109" s="8" t="s">
        <v>10</v>
      </c>
      <c r="E109" s="8" t="s">
        <v>10</v>
      </c>
      <c r="F109" s="8" t="s">
        <v>10</v>
      </c>
      <c r="G109" s="8" t="s">
        <v>10</v>
      </c>
      <c r="H109" s="9">
        <f t="shared" ref="H109:H117" si="63">SUM(C109:F109)</f>
        <v>71</v>
      </c>
      <c r="I109" s="8" t="s">
        <v>10</v>
      </c>
      <c r="J109" s="9">
        <f t="shared" ref="J109:J117" si="64">SUM(H109:I109)</f>
        <v>71</v>
      </c>
      <c r="K109" s="18"/>
      <c r="L109" s="14">
        <f>SUM(L74,L91)</f>
        <v>202</v>
      </c>
      <c r="M109" s="8" t="s">
        <v>10</v>
      </c>
      <c r="N109" s="8" t="s">
        <v>10</v>
      </c>
      <c r="O109" s="8" t="s">
        <v>10</v>
      </c>
      <c r="P109" s="9">
        <f t="shared" si="61"/>
        <v>202</v>
      </c>
      <c r="Q109" s="8" t="s">
        <v>10</v>
      </c>
      <c r="R109" s="9">
        <f t="shared" si="60"/>
        <v>202</v>
      </c>
      <c r="S109" s="90"/>
    </row>
    <row r="110" spans="1:19" ht="15" x14ac:dyDescent="0.3">
      <c r="A110" s="29"/>
      <c r="B110" s="48" t="s">
        <v>677</v>
      </c>
      <c r="C110" s="32" t="s">
        <v>10</v>
      </c>
      <c r="D110" s="71">
        <f>D92</f>
        <v>0</v>
      </c>
      <c r="E110" s="71">
        <f>E92</f>
        <v>0</v>
      </c>
      <c r="F110" s="71">
        <f>F92</f>
        <v>0</v>
      </c>
      <c r="G110" s="8" t="s">
        <v>10</v>
      </c>
      <c r="H110" s="9">
        <f t="shared" si="63"/>
        <v>0</v>
      </c>
      <c r="I110" s="32" t="s">
        <v>10</v>
      </c>
      <c r="J110" s="9">
        <f t="shared" si="64"/>
        <v>0</v>
      </c>
      <c r="K110" s="18"/>
      <c r="L110" s="32" t="s">
        <v>10</v>
      </c>
      <c r="M110" s="71">
        <f t="shared" ref="M110:O110" si="65">M92</f>
        <v>14</v>
      </c>
      <c r="N110" s="71">
        <f t="shared" si="65"/>
        <v>0</v>
      </c>
      <c r="O110" s="71">
        <f t="shared" si="65"/>
        <v>7</v>
      </c>
      <c r="P110" s="9">
        <f t="shared" si="61"/>
        <v>21</v>
      </c>
      <c r="Q110" s="32" t="s">
        <v>10</v>
      </c>
      <c r="R110" s="9">
        <f t="shared" si="60"/>
        <v>21</v>
      </c>
      <c r="S110" s="90"/>
    </row>
    <row r="111" spans="1:19" ht="15" x14ac:dyDescent="0.3">
      <c r="A111" s="29"/>
      <c r="B111" s="48" t="s">
        <v>613</v>
      </c>
      <c r="C111" s="14">
        <f>SUM(C75,C93)</f>
        <v>50</v>
      </c>
      <c r="D111" s="8" t="s">
        <v>10</v>
      </c>
      <c r="E111" s="8" t="s">
        <v>10</v>
      </c>
      <c r="F111" s="8" t="s">
        <v>10</v>
      </c>
      <c r="G111" s="8" t="s">
        <v>10</v>
      </c>
      <c r="H111" s="9">
        <f t="shared" si="63"/>
        <v>50</v>
      </c>
      <c r="I111" s="8" t="s">
        <v>10</v>
      </c>
      <c r="J111" s="9">
        <f t="shared" si="64"/>
        <v>50</v>
      </c>
      <c r="K111" s="18"/>
      <c r="L111" s="14">
        <f>SUM(L75,L93)</f>
        <v>130</v>
      </c>
      <c r="M111" s="8" t="s">
        <v>10</v>
      </c>
      <c r="N111" s="8" t="s">
        <v>10</v>
      </c>
      <c r="O111" s="8" t="s">
        <v>10</v>
      </c>
      <c r="P111" s="9">
        <f t="shared" si="61"/>
        <v>130</v>
      </c>
      <c r="Q111" s="8" t="s">
        <v>10</v>
      </c>
      <c r="R111" s="9">
        <f t="shared" si="60"/>
        <v>130</v>
      </c>
      <c r="S111" s="18"/>
    </row>
    <row r="112" spans="1:19" ht="15" x14ac:dyDescent="0.3">
      <c r="A112" s="29"/>
      <c r="B112" s="48" t="s">
        <v>681</v>
      </c>
      <c r="C112" s="8" t="s">
        <v>10</v>
      </c>
      <c r="D112" s="8" t="s">
        <v>10</v>
      </c>
      <c r="E112" s="8" t="s">
        <v>10</v>
      </c>
      <c r="F112" s="14">
        <f>SUM(F76,F94)</f>
        <v>38</v>
      </c>
      <c r="G112" s="8" t="s">
        <v>10</v>
      </c>
      <c r="H112" s="9">
        <f t="shared" si="63"/>
        <v>38</v>
      </c>
      <c r="I112" s="8" t="s">
        <v>10</v>
      </c>
      <c r="J112" s="9">
        <f t="shared" si="64"/>
        <v>38</v>
      </c>
      <c r="K112" s="18"/>
      <c r="L112" s="8" t="s">
        <v>10</v>
      </c>
      <c r="M112" s="8" t="s">
        <v>10</v>
      </c>
      <c r="N112" s="8" t="s">
        <v>10</v>
      </c>
      <c r="O112" s="14">
        <f>SUM(O76,O94)</f>
        <v>58</v>
      </c>
      <c r="P112" s="9">
        <f t="shared" si="61"/>
        <v>58</v>
      </c>
      <c r="Q112" s="8" t="s">
        <v>10</v>
      </c>
      <c r="R112" s="9">
        <f t="shared" si="60"/>
        <v>58</v>
      </c>
      <c r="S112" s="18"/>
    </row>
    <row r="113" spans="1:19" ht="15" x14ac:dyDescent="0.3">
      <c r="A113" s="29"/>
      <c r="B113" s="48" t="s">
        <v>571</v>
      </c>
      <c r="C113" s="14">
        <f>SUM(C77,C95)</f>
        <v>300</v>
      </c>
      <c r="D113" s="8" t="s">
        <v>10</v>
      </c>
      <c r="E113" s="8" t="s">
        <v>10</v>
      </c>
      <c r="F113" s="14">
        <f>SUM(F77,F95)</f>
        <v>26</v>
      </c>
      <c r="G113" s="8" t="s">
        <v>10</v>
      </c>
      <c r="H113" s="9">
        <f t="shared" si="63"/>
        <v>326</v>
      </c>
      <c r="I113" s="8" t="s">
        <v>10</v>
      </c>
      <c r="J113" s="9">
        <f t="shared" si="64"/>
        <v>326</v>
      </c>
      <c r="K113" s="18"/>
      <c r="L113" s="14">
        <f>SUM(L77,L95)</f>
        <v>94</v>
      </c>
      <c r="M113" s="8" t="s">
        <v>10</v>
      </c>
      <c r="N113" s="8" t="s">
        <v>10</v>
      </c>
      <c r="O113" s="14">
        <f>SUM(O77,O95)</f>
        <v>0</v>
      </c>
      <c r="P113" s="9">
        <f t="shared" si="61"/>
        <v>94</v>
      </c>
      <c r="Q113" s="8" t="s">
        <v>10</v>
      </c>
      <c r="R113" s="9">
        <f t="shared" si="60"/>
        <v>94</v>
      </c>
      <c r="S113" s="90"/>
    </row>
    <row r="114" spans="1:19" ht="15" x14ac:dyDescent="0.3">
      <c r="A114" s="29"/>
      <c r="B114" s="48" t="s">
        <v>676</v>
      </c>
      <c r="C114" s="14">
        <f>SUM(C78,C96)</f>
        <v>11454</v>
      </c>
      <c r="D114" s="14">
        <f>SUM(D78,D96)</f>
        <v>800</v>
      </c>
      <c r="E114" s="8" t="s">
        <v>10</v>
      </c>
      <c r="F114" s="14">
        <f>SUM(F78,F96)</f>
        <v>7650</v>
      </c>
      <c r="G114" s="8" t="s">
        <v>10</v>
      </c>
      <c r="H114" s="9">
        <f t="shared" si="63"/>
        <v>19904</v>
      </c>
      <c r="I114" s="8" t="s">
        <v>10</v>
      </c>
      <c r="J114" s="9">
        <f t="shared" si="64"/>
        <v>19904</v>
      </c>
      <c r="K114" s="18"/>
      <c r="L114" s="14">
        <f>SUM(L78,L96)</f>
        <v>3738</v>
      </c>
      <c r="M114" s="14">
        <f>SUM(M78,M96)</f>
        <v>351</v>
      </c>
      <c r="N114" s="8" t="s">
        <v>10</v>
      </c>
      <c r="O114" s="14">
        <f>SUM(O78,O96)</f>
        <v>2263</v>
      </c>
      <c r="P114" s="9">
        <f t="shared" si="61"/>
        <v>6352</v>
      </c>
      <c r="Q114" s="8" t="s">
        <v>10</v>
      </c>
      <c r="R114" s="9">
        <f t="shared" si="60"/>
        <v>6352</v>
      </c>
      <c r="S114" s="18"/>
    </row>
    <row r="115" spans="1:19" ht="15" x14ac:dyDescent="0.3">
      <c r="A115" s="29"/>
      <c r="B115" s="48" t="s">
        <v>679</v>
      </c>
      <c r="C115" s="14">
        <f>SUM(C79,C97)</f>
        <v>8</v>
      </c>
      <c r="D115" s="8" t="s">
        <v>10</v>
      </c>
      <c r="E115" s="8" t="s">
        <v>10</v>
      </c>
      <c r="F115" s="8" t="s">
        <v>10</v>
      </c>
      <c r="G115" s="8" t="s">
        <v>10</v>
      </c>
      <c r="H115" s="9">
        <f t="shared" si="63"/>
        <v>8</v>
      </c>
      <c r="I115" s="8" t="s">
        <v>10</v>
      </c>
      <c r="J115" s="9">
        <f t="shared" si="64"/>
        <v>8</v>
      </c>
      <c r="K115" s="18"/>
      <c r="L115" s="14">
        <f>SUM(L79,L97)</f>
        <v>191</v>
      </c>
      <c r="M115" s="8" t="s">
        <v>10</v>
      </c>
      <c r="N115" s="8" t="s">
        <v>10</v>
      </c>
      <c r="O115" s="8" t="s">
        <v>10</v>
      </c>
      <c r="P115" s="9">
        <f t="shared" si="61"/>
        <v>191</v>
      </c>
      <c r="Q115" s="8" t="s">
        <v>10</v>
      </c>
      <c r="R115" s="9">
        <f t="shared" si="60"/>
        <v>191</v>
      </c>
      <c r="S115" s="90"/>
    </row>
    <row r="116" spans="1:19" ht="15" x14ac:dyDescent="0.3">
      <c r="A116" s="29"/>
      <c r="B116" s="48" t="s">
        <v>670</v>
      </c>
      <c r="C116" s="8" t="s">
        <v>10</v>
      </c>
      <c r="D116" s="14">
        <f t="shared" ref="D116:F117" si="66">SUM(D80,D98)</f>
        <v>309</v>
      </c>
      <c r="E116" s="14">
        <f t="shared" si="66"/>
        <v>48</v>
      </c>
      <c r="F116" s="14">
        <f t="shared" si="66"/>
        <v>259</v>
      </c>
      <c r="G116" s="8" t="s">
        <v>10</v>
      </c>
      <c r="H116" s="9">
        <f t="shared" si="63"/>
        <v>616</v>
      </c>
      <c r="I116" s="14">
        <f>SUM(I80,I98)</f>
        <v>8359</v>
      </c>
      <c r="J116" s="9">
        <f t="shared" si="64"/>
        <v>8975</v>
      </c>
      <c r="K116" s="18"/>
      <c r="L116" s="8" t="s">
        <v>10</v>
      </c>
      <c r="M116" s="14">
        <f t="shared" ref="M116:O117" si="67">SUM(M80,M98)</f>
        <v>288</v>
      </c>
      <c r="N116" s="14">
        <f t="shared" si="67"/>
        <v>26</v>
      </c>
      <c r="O116" s="14">
        <f t="shared" si="67"/>
        <v>253</v>
      </c>
      <c r="P116" s="9">
        <f t="shared" si="61"/>
        <v>567</v>
      </c>
      <c r="Q116" s="14">
        <f>SUM(Q80,Q98)</f>
        <v>5595</v>
      </c>
      <c r="R116" s="9">
        <f t="shared" si="60"/>
        <v>6162</v>
      </c>
      <c r="S116" s="90"/>
    </row>
    <row r="117" spans="1:19" ht="15" x14ac:dyDescent="0.3">
      <c r="A117" s="29"/>
      <c r="B117" s="48" t="s">
        <v>671</v>
      </c>
      <c r="C117" s="8" t="s">
        <v>10</v>
      </c>
      <c r="D117" s="14">
        <f t="shared" si="66"/>
        <v>208</v>
      </c>
      <c r="E117" s="14">
        <f t="shared" si="66"/>
        <v>105</v>
      </c>
      <c r="F117" s="14">
        <f t="shared" si="66"/>
        <v>252</v>
      </c>
      <c r="G117" s="8" t="s">
        <v>10</v>
      </c>
      <c r="H117" s="9">
        <f t="shared" si="63"/>
        <v>565</v>
      </c>
      <c r="I117" s="14">
        <f>SUM(I81,I99)</f>
        <v>6288</v>
      </c>
      <c r="J117" s="9">
        <f t="shared" si="64"/>
        <v>6853</v>
      </c>
      <c r="K117" s="18"/>
      <c r="L117" s="8" t="s">
        <v>10</v>
      </c>
      <c r="M117" s="14">
        <f t="shared" si="67"/>
        <v>51</v>
      </c>
      <c r="N117" s="14">
        <f t="shared" si="67"/>
        <v>8</v>
      </c>
      <c r="O117" s="14">
        <f t="shared" si="67"/>
        <v>60</v>
      </c>
      <c r="P117" s="9">
        <f t="shared" si="61"/>
        <v>119</v>
      </c>
      <c r="Q117" s="14">
        <f>SUM(Q81,Q99)</f>
        <v>1635</v>
      </c>
      <c r="R117" s="9">
        <f t="shared" si="60"/>
        <v>1754</v>
      </c>
      <c r="S117" s="90"/>
    </row>
    <row r="118" spans="1:19" ht="15.5" thickBot="1" x14ac:dyDescent="0.35">
      <c r="A118" s="29"/>
      <c r="B118" s="2" t="s">
        <v>627</v>
      </c>
      <c r="C118" s="9">
        <f t="shared" ref="C118:J118" si="68">SUM(C103:C117)</f>
        <v>17159</v>
      </c>
      <c r="D118" s="9">
        <f t="shared" si="68"/>
        <v>1406</v>
      </c>
      <c r="E118" s="9">
        <f t="shared" si="68"/>
        <v>153</v>
      </c>
      <c r="F118" s="9">
        <f t="shared" si="68"/>
        <v>9158</v>
      </c>
      <c r="G118" s="9" t="s">
        <v>10</v>
      </c>
      <c r="H118" s="9">
        <f t="shared" si="68"/>
        <v>27876</v>
      </c>
      <c r="I118" s="9">
        <f t="shared" si="68"/>
        <v>14853</v>
      </c>
      <c r="J118" s="9">
        <f t="shared" si="68"/>
        <v>42729</v>
      </c>
      <c r="K118" s="18"/>
      <c r="L118" s="9">
        <f t="shared" ref="L118:R118" si="69">SUM(L103:L117)</f>
        <v>19763</v>
      </c>
      <c r="M118" s="9">
        <f t="shared" si="69"/>
        <v>970</v>
      </c>
      <c r="N118" s="9">
        <f t="shared" si="69"/>
        <v>34</v>
      </c>
      <c r="O118" s="9">
        <f t="shared" si="69"/>
        <v>5035</v>
      </c>
      <c r="P118" s="9">
        <f t="shared" si="69"/>
        <v>25802</v>
      </c>
      <c r="Q118" s="9">
        <f t="shared" si="69"/>
        <v>7957</v>
      </c>
      <c r="R118" s="9">
        <f t="shared" si="69"/>
        <v>33759</v>
      </c>
      <c r="S118" s="18"/>
    </row>
    <row r="119" spans="1:19" x14ac:dyDescent="0.25">
      <c r="A119" s="92"/>
      <c r="B119" s="92"/>
      <c r="C119" s="92"/>
      <c r="D119" s="92"/>
      <c r="E119" s="92"/>
      <c r="F119" s="92"/>
      <c r="G119" s="92"/>
      <c r="H119" s="92"/>
      <c r="I119" s="92"/>
      <c r="J119" s="92"/>
      <c r="K119" s="96"/>
      <c r="L119" s="92"/>
      <c r="M119" s="92"/>
      <c r="N119" s="92"/>
      <c r="O119" s="92"/>
      <c r="P119" s="92"/>
      <c r="Q119" s="92"/>
      <c r="R119" s="92"/>
    </row>
    <row r="120" spans="1:19" ht="17.25" customHeight="1" x14ac:dyDescent="0.3">
      <c r="A120" s="7" t="s">
        <v>610</v>
      </c>
      <c r="B120" s="6" t="s">
        <v>611</v>
      </c>
      <c r="C120" s="10"/>
      <c r="D120" s="10"/>
      <c r="E120" s="10"/>
      <c r="F120" s="10"/>
      <c r="G120" s="10"/>
      <c r="H120" s="10"/>
      <c r="I120" s="10"/>
      <c r="J120" s="10"/>
      <c r="K120" s="18"/>
      <c r="L120" s="10"/>
      <c r="M120" s="10"/>
      <c r="N120" s="10"/>
      <c r="O120" s="10"/>
      <c r="P120" s="10"/>
      <c r="Q120" s="10"/>
      <c r="R120" s="10"/>
      <c r="S120" s="90"/>
    </row>
    <row r="121" spans="1:19" ht="15" x14ac:dyDescent="0.3">
      <c r="A121" s="29"/>
      <c r="B121" s="48" t="s">
        <v>664</v>
      </c>
      <c r="C121" s="14">
        <v>55</v>
      </c>
      <c r="D121" s="43">
        <v>0</v>
      </c>
      <c r="E121" s="32" t="s">
        <v>10</v>
      </c>
      <c r="F121" s="14">
        <v>14</v>
      </c>
      <c r="G121" s="8" t="s">
        <v>10</v>
      </c>
      <c r="H121" s="9">
        <f>SUM(C121:F121)</f>
        <v>69</v>
      </c>
      <c r="I121" s="32" t="s">
        <v>10</v>
      </c>
      <c r="J121" s="9">
        <f t="shared" ref="J121:J126" si="70">SUM(H121:I121)</f>
        <v>69</v>
      </c>
      <c r="K121" s="18"/>
      <c r="L121" s="14">
        <v>2106</v>
      </c>
      <c r="M121" s="43">
        <v>30</v>
      </c>
      <c r="N121" s="32" t="s">
        <v>10</v>
      </c>
      <c r="O121" s="14">
        <v>439</v>
      </c>
      <c r="P121" s="9">
        <f>SUM(L121:O121)</f>
        <v>2575</v>
      </c>
      <c r="Q121" s="32" t="s">
        <v>10</v>
      </c>
      <c r="R121" s="9">
        <f>SUM(P121:Q121)</f>
        <v>2575</v>
      </c>
      <c r="S121" s="18"/>
    </row>
    <row r="122" spans="1:19" ht="15" x14ac:dyDescent="0.3">
      <c r="A122" s="29"/>
      <c r="B122" s="48" t="s">
        <v>672</v>
      </c>
      <c r="C122" s="14">
        <v>0</v>
      </c>
      <c r="D122" s="14">
        <v>0</v>
      </c>
      <c r="E122" s="32" t="s">
        <v>10</v>
      </c>
      <c r="F122" s="14">
        <v>0</v>
      </c>
      <c r="G122" s="8" t="s">
        <v>10</v>
      </c>
      <c r="H122" s="9">
        <f>SUM(C122:F122)</f>
        <v>0</v>
      </c>
      <c r="I122" s="32" t="s">
        <v>10</v>
      </c>
      <c r="J122" s="9">
        <f t="shared" si="70"/>
        <v>0</v>
      </c>
      <c r="K122" s="18"/>
      <c r="L122" s="14">
        <v>253</v>
      </c>
      <c r="M122" s="14">
        <v>0</v>
      </c>
      <c r="N122" s="32" t="s">
        <v>10</v>
      </c>
      <c r="O122" s="14">
        <v>33</v>
      </c>
      <c r="P122" s="9">
        <f>SUM(L122:O122)</f>
        <v>286</v>
      </c>
      <c r="Q122" s="32" t="s">
        <v>10</v>
      </c>
      <c r="R122" s="9">
        <f t="shared" ref="R122:R135" si="71">SUM(P122:Q122)</f>
        <v>286</v>
      </c>
      <c r="S122" s="18"/>
    </row>
    <row r="123" spans="1:19" ht="15" x14ac:dyDescent="0.3">
      <c r="A123" s="29"/>
      <c r="B123" s="48" t="s">
        <v>665</v>
      </c>
      <c r="C123" s="14">
        <v>6436</v>
      </c>
      <c r="D123" s="14">
        <v>115</v>
      </c>
      <c r="E123" s="32" t="s">
        <v>10</v>
      </c>
      <c r="F123" s="14">
        <v>937</v>
      </c>
      <c r="G123" s="8" t="s">
        <v>10</v>
      </c>
      <c r="H123" s="9">
        <f>SUM(C123:F123)</f>
        <v>7488</v>
      </c>
      <c r="I123" s="32" t="s">
        <v>10</v>
      </c>
      <c r="J123" s="9">
        <f t="shared" si="70"/>
        <v>7488</v>
      </c>
      <c r="K123" s="18"/>
      <c r="L123" s="14">
        <v>4386</v>
      </c>
      <c r="M123" s="14">
        <v>30</v>
      </c>
      <c r="N123" s="32" t="s">
        <v>10</v>
      </c>
      <c r="O123" s="14">
        <v>652</v>
      </c>
      <c r="P123" s="9">
        <f>SUM(L123:O123)</f>
        <v>5068</v>
      </c>
      <c r="Q123" s="32" t="s">
        <v>10</v>
      </c>
      <c r="R123" s="9">
        <f t="shared" si="71"/>
        <v>5068</v>
      </c>
      <c r="S123" s="18"/>
    </row>
    <row r="124" spans="1:19" ht="15" x14ac:dyDescent="0.3">
      <c r="A124" s="29"/>
      <c r="B124" s="48" t="s">
        <v>666</v>
      </c>
      <c r="C124" s="32" t="s">
        <v>10</v>
      </c>
      <c r="D124" s="32" t="s">
        <v>10</v>
      </c>
      <c r="E124" s="32" t="s">
        <v>10</v>
      </c>
      <c r="F124" s="32" t="s">
        <v>10</v>
      </c>
      <c r="G124" s="8" t="s">
        <v>10</v>
      </c>
      <c r="H124" s="32" t="s">
        <v>10</v>
      </c>
      <c r="I124" s="43">
        <v>0</v>
      </c>
      <c r="J124" s="9">
        <f t="shared" si="70"/>
        <v>0</v>
      </c>
      <c r="K124" s="18"/>
      <c r="L124" s="32" t="s">
        <v>10</v>
      </c>
      <c r="M124" s="32" t="s">
        <v>10</v>
      </c>
      <c r="N124" s="32" t="s">
        <v>10</v>
      </c>
      <c r="O124" s="32" t="s">
        <v>10</v>
      </c>
      <c r="P124" s="32" t="s">
        <v>10</v>
      </c>
      <c r="Q124" s="43">
        <v>347</v>
      </c>
      <c r="R124" s="9">
        <f t="shared" si="71"/>
        <v>347</v>
      </c>
      <c r="S124" s="90"/>
    </row>
    <row r="125" spans="1:19" ht="15" x14ac:dyDescent="0.3">
      <c r="A125" s="29"/>
      <c r="B125" s="48" t="s">
        <v>682</v>
      </c>
      <c r="C125" s="32" t="s">
        <v>10</v>
      </c>
      <c r="D125" s="43">
        <v>12</v>
      </c>
      <c r="E125" s="43">
        <v>0</v>
      </c>
      <c r="F125" s="43">
        <v>27</v>
      </c>
      <c r="G125" s="8" t="s">
        <v>10</v>
      </c>
      <c r="H125" s="9">
        <f>SUM(C125:F125)</f>
        <v>39</v>
      </c>
      <c r="I125" s="14">
        <v>1113</v>
      </c>
      <c r="J125" s="9">
        <f t="shared" si="70"/>
        <v>1152</v>
      </c>
      <c r="K125" s="18"/>
      <c r="L125" s="32" t="s">
        <v>10</v>
      </c>
      <c r="M125" s="43">
        <v>2</v>
      </c>
      <c r="N125" s="43">
        <v>1</v>
      </c>
      <c r="O125" s="43">
        <v>0</v>
      </c>
      <c r="P125" s="9">
        <f t="shared" ref="P125:P135" si="72">SUM(L125:O125)</f>
        <v>3</v>
      </c>
      <c r="Q125" s="43">
        <v>192</v>
      </c>
      <c r="R125" s="9">
        <f t="shared" si="71"/>
        <v>195</v>
      </c>
      <c r="S125" s="90"/>
    </row>
    <row r="126" spans="1:19" ht="15" x14ac:dyDescent="0.3">
      <c r="A126" s="29"/>
      <c r="B126" s="48" t="s">
        <v>598</v>
      </c>
      <c r="C126" s="43">
        <v>76</v>
      </c>
      <c r="D126" s="43">
        <v>0</v>
      </c>
      <c r="E126" s="32" t="s">
        <v>10</v>
      </c>
      <c r="F126" s="43">
        <v>0</v>
      </c>
      <c r="G126" s="8" t="s">
        <v>10</v>
      </c>
      <c r="H126" s="9">
        <f>SUM(C126:F126)</f>
        <v>76</v>
      </c>
      <c r="I126" s="32" t="s">
        <v>10</v>
      </c>
      <c r="J126" s="9">
        <f t="shared" si="70"/>
        <v>76</v>
      </c>
      <c r="K126" s="18"/>
      <c r="L126" s="43">
        <v>190</v>
      </c>
      <c r="M126" s="43">
        <v>92</v>
      </c>
      <c r="N126" s="32" t="s">
        <v>10</v>
      </c>
      <c r="O126" s="43">
        <v>30</v>
      </c>
      <c r="P126" s="9">
        <f t="shared" si="72"/>
        <v>312</v>
      </c>
      <c r="Q126" s="32" t="s">
        <v>10</v>
      </c>
      <c r="R126" s="9">
        <f t="shared" si="71"/>
        <v>312</v>
      </c>
      <c r="S126" s="90"/>
    </row>
    <row r="127" spans="1:19" ht="15" x14ac:dyDescent="0.3">
      <c r="A127" s="29"/>
      <c r="B127" s="48" t="s">
        <v>683</v>
      </c>
      <c r="C127" s="32" t="s">
        <v>10</v>
      </c>
      <c r="D127" s="32" t="s">
        <v>10</v>
      </c>
      <c r="E127" s="32" t="s">
        <v>10</v>
      </c>
      <c r="F127" s="32" t="s">
        <v>10</v>
      </c>
      <c r="G127" s="8" t="s">
        <v>10</v>
      </c>
      <c r="H127" s="32" t="s">
        <v>10</v>
      </c>
      <c r="I127" s="32" t="s">
        <v>10</v>
      </c>
      <c r="J127" s="32" t="s">
        <v>10</v>
      </c>
      <c r="K127" s="18"/>
      <c r="L127" s="14">
        <v>2</v>
      </c>
      <c r="M127" s="33">
        <v>0</v>
      </c>
      <c r="N127" s="32" t="s">
        <v>10</v>
      </c>
      <c r="O127" s="32" t="s">
        <v>10</v>
      </c>
      <c r="P127" s="9">
        <f t="shared" si="72"/>
        <v>2</v>
      </c>
      <c r="Q127" s="32" t="s">
        <v>10</v>
      </c>
      <c r="R127" s="9">
        <f t="shared" si="71"/>
        <v>2</v>
      </c>
      <c r="S127" s="90"/>
    </row>
    <row r="128" spans="1:19" ht="15" x14ac:dyDescent="0.3">
      <c r="A128" s="29"/>
      <c r="B128" s="49" t="s">
        <v>684</v>
      </c>
      <c r="C128" s="32" t="s">
        <v>10</v>
      </c>
      <c r="D128" s="32" t="s">
        <v>10</v>
      </c>
      <c r="E128" s="32" t="s">
        <v>10</v>
      </c>
      <c r="F128" s="32" t="s">
        <v>10</v>
      </c>
      <c r="G128" s="8" t="s">
        <v>10</v>
      </c>
      <c r="H128" s="32" t="s">
        <v>10</v>
      </c>
      <c r="I128" s="32" t="s">
        <v>10</v>
      </c>
      <c r="J128" s="32" t="s">
        <v>10</v>
      </c>
      <c r="K128" s="18"/>
      <c r="L128" s="14">
        <v>7</v>
      </c>
      <c r="M128" s="33">
        <v>0</v>
      </c>
      <c r="N128" s="32" t="s">
        <v>10</v>
      </c>
      <c r="O128" s="43">
        <v>0</v>
      </c>
      <c r="P128" s="9">
        <f t="shared" si="72"/>
        <v>7</v>
      </c>
      <c r="Q128" s="32" t="s">
        <v>10</v>
      </c>
      <c r="R128" s="9">
        <f t="shared" si="71"/>
        <v>7</v>
      </c>
      <c r="S128" s="90"/>
    </row>
    <row r="129" spans="1:19" ht="15" x14ac:dyDescent="0.3">
      <c r="A129" s="29"/>
      <c r="B129" s="48" t="s">
        <v>668</v>
      </c>
      <c r="C129" s="32" t="s">
        <v>10</v>
      </c>
      <c r="D129" s="71">
        <v>0</v>
      </c>
      <c r="E129" s="71">
        <v>0</v>
      </c>
      <c r="F129" s="71">
        <v>0</v>
      </c>
      <c r="G129" s="8" t="s">
        <v>10</v>
      </c>
      <c r="H129" s="9">
        <f t="shared" ref="H129:H136" si="73">SUM(C129:F129)</f>
        <v>0</v>
      </c>
      <c r="I129" s="71">
        <v>0</v>
      </c>
      <c r="J129" s="9">
        <f t="shared" ref="J129:J130" si="74">SUM(H129:I129)</f>
        <v>0</v>
      </c>
      <c r="K129" s="18"/>
      <c r="L129" s="32" t="s">
        <v>10</v>
      </c>
      <c r="M129" s="14">
        <v>15</v>
      </c>
      <c r="N129" s="14">
        <v>0</v>
      </c>
      <c r="O129" s="14">
        <v>28</v>
      </c>
      <c r="P129" s="9">
        <f t="shared" si="72"/>
        <v>43</v>
      </c>
      <c r="Q129" s="14">
        <v>323</v>
      </c>
      <c r="R129" s="9">
        <f t="shared" si="71"/>
        <v>366</v>
      </c>
      <c r="S129" s="18"/>
    </row>
    <row r="130" spans="1:19" ht="15" x14ac:dyDescent="0.3">
      <c r="A130" s="29"/>
      <c r="B130" s="48" t="s">
        <v>604</v>
      </c>
      <c r="C130" s="43">
        <v>81</v>
      </c>
      <c r="D130" s="32" t="s">
        <v>10</v>
      </c>
      <c r="E130" s="32" t="s">
        <v>10</v>
      </c>
      <c r="F130" s="32" t="s">
        <v>10</v>
      </c>
      <c r="G130" s="8" t="s">
        <v>10</v>
      </c>
      <c r="H130" s="9">
        <f t="shared" si="73"/>
        <v>81</v>
      </c>
      <c r="I130" s="32" t="s">
        <v>10</v>
      </c>
      <c r="J130" s="9">
        <f t="shared" si="74"/>
        <v>81</v>
      </c>
      <c r="K130" s="18"/>
      <c r="L130" s="43">
        <v>18</v>
      </c>
      <c r="M130" s="32" t="s">
        <v>10</v>
      </c>
      <c r="N130" s="32" t="s">
        <v>10</v>
      </c>
      <c r="O130" s="32" t="s">
        <v>10</v>
      </c>
      <c r="P130" s="9">
        <f t="shared" si="72"/>
        <v>18</v>
      </c>
      <c r="Q130" s="32" t="s">
        <v>10</v>
      </c>
      <c r="R130" s="9">
        <f t="shared" si="71"/>
        <v>18</v>
      </c>
      <c r="S130" s="90"/>
    </row>
    <row r="131" spans="1:19" ht="15" x14ac:dyDescent="0.3">
      <c r="A131" s="29"/>
      <c r="B131" s="48" t="s">
        <v>613</v>
      </c>
      <c r="C131" s="43">
        <v>88</v>
      </c>
      <c r="D131" s="32" t="s">
        <v>10</v>
      </c>
      <c r="E131" s="32" t="s">
        <v>10</v>
      </c>
      <c r="F131" s="32" t="s">
        <v>10</v>
      </c>
      <c r="G131" s="8" t="s">
        <v>10</v>
      </c>
      <c r="H131" s="9">
        <f t="shared" si="73"/>
        <v>88</v>
      </c>
      <c r="I131" s="32" t="s">
        <v>10</v>
      </c>
      <c r="J131" s="9">
        <f t="shared" ref="J131:J135" si="75">SUM(H131:I131)</f>
        <v>88</v>
      </c>
      <c r="K131" s="18"/>
      <c r="L131" s="43">
        <v>8</v>
      </c>
      <c r="M131" s="32" t="s">
        <v>10</v>
      </c>
      <c r="N131" s="32" t="s">
        <v>10</v>
      </c>
      <c r="O131" s="32" t="s">
        <v>10</v>
      </c>
      <c r="P131" s="9">
        <f t="shared" si="72"/>
        <v>8</v>
      </c>
      <c r="Q131" s="32" t="s">
        <v>10</v>
      </c>
      <c r="R131" s="9">
        <f t="shared" si="71"/>
        <v>8</v>
      </c>
      <c r="S131" s="18"/>
    </row>
    <row r="132" spans="1:19" ht="15" x14ac:dyDescent="0.3">
      <c r="A132" s="29"/>
      <c r="B132" s="48" t="s">
        <v>571</v>
      </c>
      <c r="C132" s="43">
        <v>13</v>
      </c>
      <c r="D132" s="32" t="s">
        <v>10</v>
      </c>
      <c r="E132" s="32" t="s">
        <v>10</v>
      </c>
      <c r="F132" s="32" t="s">
        <v>10</v>
      </c>
      <c r="G132" s="8" t="s">
        <v>10</v>
      </c>
      <c r="H132" s="9">
        <f t="shared" si="73"/>
        <v>13</v>
      </c>
      <c r="I132" s="32" t="s">
        <v>10</v>
      </c>
      <c r="J132" s="9">
        <f t="shared" si="75"/>
        <v>13</v>
      </c>
      <c r="K132" s="18"/>
      <c r="L132" s="43">
        <v>73</v>
      </c>
      <c r="M132" s="32" t="s">
        <v>10</v>
      </c>
      <c r="N132" s="32" t="s">
        <v>10</v>
      </c>
      <c r="O132" s="32" t="s">
        <v>10</v>
      </c>
      <c r="P132" s="9">
        <f t="shared" si="72"/>
        <v>73</v>
      </c>
      <c r="Q132" s="32" t="s">
        <v>10</v>
      </c>
      <c r="R132" s="9">
        <f t="shared" si="71"/>
        <v>73</v>
      </c>
      <c r="S132" s="90"/>
    </row>
    <row r="133" spans="1:19" ht="15" x14ac:dyDescent="0.3">
      <c r="A133" s="29"/>
      <c r="B133" s="48" t="s">
        <v>676</v>
      </c>
      <c r="C133" s="43">
        <v>457</v>
      </c>
      <c r="D133" s="43">
        <v>0</v>
      </c>
      <c r="E133" s="32" t="s">
        <v>10</v>
      </c>
      <c r="F133" s="43">
        <v>544</v>
      </c>
      <c r="G133" s="8" t="s">
        <v>10</v>
      </c>
      <c r="H133" s="9">
        <f t="shared" si="73"/>
        <v>1001</v>
      </c>
      <c r="I133" s="32" t="s">
        <v>10</v>
      </c>
      <c r="J133" s="9">
        <f t="shared" si="75"/>
        <v>1001</v>
      </c>
      <c r="K133" s="18"/>
      <c r="L133" s="43">
        <v>53</v>
      </c>
      <c r="M133" s="43">
        <v>0</v>
      </c>
      <c r="N133" s="32" t="s">
        <v>10</v>
      </c>
      <c r="O133" s="43">
        <v>117</v>
      </c>
      <c r="P133" s="9">
        <f t="shared" si="72"/>
        <v>170</v>
      </c>
      <c r="Q133" s="32" t="s">
        <v>10</v>
      </c>
      <c r="R133" s="9">
        <f t="shared" si="71"/>
        <v>170</v>
      </c>
      <c r="S133" s="18"/>
    </row>
    <row r="134" spans="1:19" ht="15" x14ac:dyDescent="0.3">
      <c r="A134" s="29"/>
      <c r="B134" s="48" t="s">
        <v>679</v>
      </c>
      <c r="C134" s="33">
        <v>12</v>
      </c>
      <c r="D134" s="32" t="s">
        <v>10</v>
      </c>
      <c r="E134" s="32" t="s">
        <v>10</v>
      </c>
      <c r="F134" s="32" t="s">
        <v>10</v>
      </c>
      <c r="G134" s="8" t="s">
        <v>10</v>
      </c>
      <c r="H134" s="9">
        <f t="shared" si="73"/>
        <v>12</v>
      </c>
      <c r="I134" s="32" t="s">
        <v>10</v>
      </c>
      <c r="J134" s="9">
        <f t="shared" si="75"/>
        <v>12</v>
      </c>
      <c r="K134" s="18"/>
      <c r="L134" s="33">
        <v>0</v>
      </c>
      <c r="M134" s="32" t="s">
        <v>10</v>
      </c>
      <c r="N134" s="32" t="s">
        <v>10</v>
      </c>
      <c r="O134" s="32" t="s">
        <v>10</v>
      </c>
      <c r="P134" s="9">
        <f t="shared" si="72"/>
        <v>0</v>
      </c>
      <c r="Q134" s="32" t="s">
        <v>10</v>
      </c>
      <c r="R134" s="9">
        <f t="shared" si="71"/>
        <v>0</v>
      </c>
      <c r="S134" s="90"/>
    </row>
    <row r="135" spans="1:19" ht="15" x14ac:dyDescent="0.3">
      <c r="A135" s="29"/>
      <c r="B135" s="48" t="s">
        <v>670</v>
      </c>
      <c r="C135" s="32" t="s">
        <v>10</v>
      </c>
      <c r="D135" s="14">
        <v>181</v>
      </c>
      <c r="E135" s="43">
        <v>42</v>
      </c>
      <c r="F135" s="14">
        <v>316</v>
      </c>
      <c r="G135" s="8" t="s">
        <v>10</v>
      </c>
      <c r="H135" s="9">
        <f t="shared" si="73"/>
        <v>539</v>
      </c>
      <c r="I135" s="14">
        <v>4205</v>
      </c>
      <c r="J135" s="9">
        <f t="shared" si="75"/>
        <v>4744</v>
      </c>
      <c r="K135" s="18"/>
      <c r="L135" s="32" t="s">
        <v>10</v>
      </c>
      <c r="M135" s="14">
        <v>49</v>
      </c>
      <c r="N135" s="43">
        <v>0</v>
      </c>
      <c r="O135" s="14">
        <v>39</v>
      </c>
      <c r="P135" s="9">
        <f t="shared" si="72"/>
        <v>88</v>
      </c>
      <c r="Q135" s="14">
        <v>2095</v>
      </c>
      <c r="R135" s="9">
        <f t="shared" si="71"/>
        <v>2183</v>
      </c>
      <c r="S135" s="90"/>
    </row>
    <row r="136" spans="1:19" ht="15" x14ac:dyDescent="0.3">
      <c r="A136" s="29"/>
      <c r="B136" s="2" t="s">
        <v>612</v>
      </c>
      <c r="C136" s="9">
        <f>SUM(C121:C135)</f>
        <v>7218</v>
      </c>
      <c r="D136" s="9">
        <f>SUM(D121:D135)</f>
        <v>308</v>
      </c>
      <c r="E136" s="9">
        <f>SUM(E121:E135)</f>
        <v>42</v>
      </c>
      <c r="F136" s="9">
        <f>SUM(F121:F135)</f>
        <v>1838</v>
      </c>
      <c r="G136" s="8" t="s">
        <v>10</v>
      </c>
      <c r="H136" s="9">
        <f t="shared" si="73"/>
        <v>9406</v>
      </c>
      <c r="I136" s="9">
        <f>SUM(I121:I135)</f>
        <v>5318</v>
      </c>
      <c r="J136" s="9">
        <f t="shared" ref="J136" si="76">SUM(H136:I136)</f>
        <v>14724</v>
      </c>
      <c r="K136" s="18"/>
      <c r="L136" s="9">
        <f t="shared" ref="L136:R136" si="77">SUM(L121:L135)</f>
        <v>7096</v>
      </c>
      <c r="M136" s="9">
        <f t="shared" si="77"/>
        <v>218</v>
      </c>
      <c r="N136" s="9">
        <f t="shared" si="77"/>
        <v>1</v>
      </c>
      <c r="O136" s="9">
        <f t="shared" si="77"/>
        <v>1338</v>
      </c>
      <c r="P136" s="9">
        <f t="shared" si="77"/>
        <v>8653</v>
      </c>
      <c r="Q136" s="9">
        <f t="shared" si="77"/>
        <v>2957</v>
      </c>
      <c r="R136" s="9">
        <f t="shared" si="77"/>
        <v>11610</v>
      </c>
      <c r="S136" s="18"/>
    </row>
    <row r="137" spans="1:19" ht="15" x14ac:dyDescent="0.3">
      <c r="A137" s="29"/>
      <c r="B137" s="2"/>
      <c r="C137" s="9"/>
      <c r="D137" s="9"/>
      <c r="E137" s="9"/>
      <c r="F137" s="9"/>
      <c r="G137" s="9"/>
      <c r="H137" s="9"/>
      <c r="I137" s="9"/>
      <c r="J137" s="9"/>
      <c r="K137" s="18"/>
      <c r="L137" s="9"/>
      <c r="M137" s="9"/>
      <c r="N137" s="9"/>
      <c r="O137" s="9"/>
      <c r="P137" s="9"/>
      <c r="Q137" s="9"/>
      <c r="R137" s="9"/>
      <c r="S137" s="18"/>
    </row>
    <row r="138" spans="1:19" ht="17.25" customHeight="1" x14ac:dyDescent="0.3">
      <c r="A138" s="7"/>
      <c r="B138" s="6" t="s">
        <v>614</v>
      </c>
      <c r="C138" s="10"/>
      <c r="D138" s="10"/>
      <c r="E138" s="10"/>
      <c r="F138" s="10"/>
      <c r="G138" s="10"/>
      <c r="H138" s="10"/>
      <c r="I138" s="10"/>
      <c r="J138" s="10"/>
      <c r="K138" s="18"/>
      <c r="L138" s="10"/>
      <c r="M138" s="10"/>
      <c r="N138" s="10"/>
      <c r="O138" s="10"/>
      <c r="P138" s="10"/>
      <c r="Q138" s="10"/>
      <c r="R138" s="10"/>
      <c r="S138" s="90"/>
    </row>
    <row r="139" spans="1:19" ht="15" x14ac:dyDescent="0.3">
      <c r="A139" s="29"/>
      <c r="B139" s="48" t="s">
        <v>664</v>
      </c>
      <c r="C139" s="14">
        <v>70</v>
      </c>
      <c r="D139" s="43">
        <v>0</v>
      </c>
      <c r="E139" s="32" t="s">
        <v>10</v>
      </c>
      <c r="F139" s="14">
        <v>59</v>
      </c>
      <c r="G139" s="8" t="s">
        <v>10</v>
      </c>
      <c r="H139" s="9">
        <f>SUM(C139:F139)</f>
        <v>129</v>
      </c>
      <c r="I139" s="32" t="s">
        <v>10</v>
      </c>
      <c r="J139" s="9">
        <f t="shared" ref="J139:J143" si="78">SUM(H139:I139)</f>
        <v>129</v>
      </c>
      <c r="K139" s="18"/>
      <c r="L139" s="14">
        <v>1805</v>
      </c>
      <c r="M139" s="43">
        <v>3</v>
      </c>
      <c r="N139" s="32" t="s">
        <v>10</v>
      </c>
      <c r="O139" s="14">
        <v>265</v>
      </c>
      <c r="P139" s="9">
        <f>SUM(L139:O139)</f>
        <v>2073</v>
      </c>
      <c r="Q139" s="32" t="s">
        <v>10</v>
      </c>
      <c r="R139" s="9">
        <f>SUM(P139:Q139)</f>
        <v>2073</v>
      </c>
      <c r="S139" s="18"/>
    </row>
    <row r="140" spans="1:19" ht="15" x14ac:dyDescent="0.3">
      <c r="A140" s="29"/>
      <c r="B140" s="48" t="s">
        <v>672</v>
      </c>
      <c r="C140" s="14">
        <v>0</v>
      </c>
      <c r="D140" s="14">
        <v>0</v>
      </c>
      <c r="E140" s="32" t="s">
        <v>10</v>
      </c>
      <c r="F140" s="14">
        <v>0</v>
      </c>
      <c r="G140" s="8" t="s">
        <v>10</v>
      </c>
      <c r="H140" s="9">
        <f>SUM(C140:F140)</f>
        <v>0</v>
      </c>
      <c r="I140" s="32" t="s">
        <v>10</v>
      </c>
      <c r="J140" s="9">
        <f t="shared" si="78"/>
        <v>0</v>
      </c>
      <c r="K140" s="18"/>
      <c r="L140" s="14">
        <v>157</v>
      </c>
      <c r="M140" s="14">
        <v>13</v>
      </c>
      <c r="N140" s="32" t="s">
        <v>10</v>
      </c>
      <c r="O140" s="14">
        <v>86</v>
      </c>
      <c r="P140" s="9">
        <f>SUM(L140:O140)</f>
        <v>256</v>
      </c>
      <c r="Q140" s="32" t="s">
        <v>10</v>
      </c>
      <c r="R140" s="9">
        <f t="shared" ref="R140:R152" si="79">SUM(P140:Q140)</f>
        <v>256</v>
      </c>
      <c r="S140" s="18"/>
    </row>
    <row r="141" spans="1:19" ht="15" x14ac:dyDescent="0.3">
      <c r="A141" s="29"/>
      <c r="B141" s="48" t="s">
        <v>665</v>
      </c>
      <c r="C141" s="14">
        <v>12585</v>
      </c>
      <c r="D141" s="14">
        <v>119</v>
      </c>
      <c r="E141" s="32" t="s">
        <v>10</v>
      </c>
      <c r="F141" s="14">
        <v>1450</v>
      </c>
      <c r="G141" s="8" t="s">
        <v>10</v>
      </c>
      <c r="H141" s="9">
        <f>SUM(C141:F141)</f>
        <v>14154</v>
      </c>
      <c r="I141" s="32" t="s">
        <v>10</v>
      </c>
      <c r="J141" s="9">
        <f t="shared" si="78"/>
        <v>14154</v>
      </c>
      <c r="K141" s="18"/>
      <c r="L141" s="14">
        <v>8501</v>
      </c>
      <c r="M141" s="14">
        <v>97</v>
      </c>
      <c r="N141" s="32" t="s">
        <v>10</v>
      </c>
      <c r="O141" s="14">
        <v>1399</v>
      </c>
      <c r="P141" s="9">
        <f>SUM(L141:O141)</f>
        <v>9997</v>
      </c>
      <c r="Q141" s="32" t="s">
        <v>10</v>
      </c>
      <c r="R141" s="9">
        <f t="shared" si="79"/>
        <v>9997</v>
      </c>
      <c r="S141" s="18"/>
    </row>
    <row r="142" spans="1:19" ht="15" x14ac:dyDescent="0.3">
      <c r="A142" s="29"/>
      <c r="B142" s="48" t="s">
        <v>666</v>
      </c>
      <c r="C142" s="32" t="s">
        <v>10</v>
      </c>
      <c r="D142" s="32" t="s">
        <v>10</v>
      </c>
      <c r="E142" s="32" t="s">
        <v>10</v>
      </c>
      <c r="F142" s="32" t="s">
        <v>10</v>
      </c>
      <c r="G142" s="8" t="s">
        <v>10</v>
      </c>
      <c r="H142" s="32" t="s">
        <v>10</v>
      </c>
      <c r="I142" s="43">
        <v>414</v>
      </c>
      <c r="J142" s="9">
        <f t="shared" si="78"/>
        <v>414</v>
      </c>
      <c r="K142" s="18"/>
      <c r="L142" s="32" t="s">
        <v>10</v>
      </c>
      <c r="M142" s="32" t="s">
        <v>10</v>
      </c>
      <c r="N142" s="32" t="s">
        <v>10</v>
      </c>
      <c r="O142" s="32" t="s">
        <v>10</v>
      </c>
      <c r="P142" s="32" t="s">
        <v>10</v>
      </c>
      <c r="Q142" s="43">
        <v>726</v>
      </c>
      <c r="R142" s="9">
        <f t="shared" si="79"/>
        <v>726</v>
      </c>
      <c r="S142" s="90"/>
    </row>
    <row r="143" spans="1:19" ht="15" x14ac:dyDescent="0.3">
      <c r="A143" s="29"/>
      <c r="B143" s="48" t="s">
        <v>598</v>
      </c>
      <c r="C143" s="43">
        <v>490</v>
      </c>
      <c r="D143" s="43">
        <v>4</v>
      </c>
      <c r="E143" s="32" t="s">
        <v>10</v>
      </c>
      <c r="F143" s="43">
        <v>0</v>
      </c>
      <c r="G143" s="8" t="s">
        <v>10</v>
      </c>
      <c r="H143" s="9">
        <f>SUM(C143:F143)</f>
        <v>494</v>
      </c>
      <c r="I143" s="32" t="s">
        <v>10</v>
      </c>
      <c r="J143" s="9">
        <f t="shared" si="78"/>
        <v>494</v>
      </c>
      <c r="K143" s="18"/>
      <c r="L143" s="43">
        <v>388</v>
      </c>
      <c r="M143" s="43">
        <v>42</v>
      </c>
      <c r="N143" s="32" t="s">
        <v>10</v>
      </c>
      <c r="O143" s="43">
        <v>56</v>
      </c>
      <c r="P143" s="9">
        <f t="shared" ref="P143:P152" si="80">SUM(L143:O143)</f>
        <v>486</v>
      </c>
      <c r="Q143" s="32" t="s">
        <v>10</v>
      </c>
      <c r="R143" s="9">
        <f t="shared" si="79"/>
        <v>486</v>
      </c>
      <c r="S143" s="90"/>
    </row>
    <row r="144" spans="1:19" ht="15" x14ac:dyDescent="0.3">
      <c r="A144" s="29"/>
      <c r="B144" s="49" t="s">
        <v>684</v>
      </c>
      <c r="C144" s="32" t="s">
        <v>10</v>
      </c>
      <c r="D144" s="32" t="s">
        <v>10</v>
      </c>
      <c r="E144" s="32" t="s">
        <v>10</v>
      </c>
      <c r="F144" s="32" t="s">
        <v>10</v>
      </c>
      <c r="G144" s="8" t="s">
        <v>10</v>
      </c>
      <c r="H144" s="32" t="s">
        <v>10</v>
      </c>
      <c r="I144" s="32" t="s">
        <v>10</v>
      </c>
      <c r="J144" s="32" t="s">
        <v>10</v>
      </c>
      <c r="K144" s="18"/>
      <c r="L144" s="14">
        <v>7</v>
      </c>
      <c r="M144" s="33">
        <v>0</v>
      </c>
      <c r="N144" s="32" t="s">
        <v>10</v>
      </c>
      <c r="O144" s="43">
        <v>0</v>
      </c>
      <c r="P144" s="9">
        <f t="shared" si="80"/>
        <v>7</v>
      </c>
      <c r="Q144" s="32" t="s">
        <v>10</v>
      </c>
      <c r="R144" s="9">
        <f t="shared" si="79"/>
        <v>7</v>
      </c>
      <c r="S144" s="90"/>
    </row>
    <row r="145" spans="1:19" ht="15" x14ac:dyDescent="0.3">
      <c r="A145" s="29"/>
      <c r="B145" s="48" t="s">
        <v>668</v>
      </c>
      <c r="C145" s="32" t="s">
        <v>10</v>
      </c>
      <c r="D145" s="71">
        <v>0</v>
      </c>
      <c r="E145" s="71">
        <v>0</v>
      </c>
      <c r="F145" s="71">
        <v>0</v>
      </c>
      <c r="G145" s="8" t="s">
        <v>10</v>
      </c>
      <c r="H145" s="9">
        <f t="shared" ref="H145" si="81">SUM(C145:F145)</f>
        <v>0</v>
      </c>
      <c r="I145" s="71">
        <v>0</v>
      </c>
      <c r="J145" s="9">
        <f t="shared" ref="J145" si="82">SUM(H145:I145)</f>
        <v>0</v>
      </c>
      <c r="K145" s="18"/>
      <c r="L145" s="32" t="s">
        <v>10</v>
      </c>
      <c r="M145" s="14">
        <v>0</v>
      </c>
      <c r="N145" s="14">
        <v>0</v>
      </c>
      <c r="O145" s="14">
        <v>0</v>
      </c>
      <c r="P145" s="9">
        <f t="shared" si="80"/>
        <v>0</v>
      </c>
      <c r="Q145" s="14">
        <v>242</v>
      </c>
      <c r="R145" s="9">
        <f t="shared" si="79"/>
        <v>242</v>
      </c>
      <c r="S145" s="18"/>
    </row>
    <row r="146" spans="1:19" ht="15" x14ac:dyDescent="0.3">
      <c r="A146" s="29"/>
      <c r="B146" s="48" t="s">
        <v>604</v>
      </c>
      <c r="C146" s="43">
        <v>151</v>
      </c>
      <c r="D146" s="32" t="s">
        <v>10</v>
      </c>
      <c r="E146" s="32" t="s">
        <v>10</v>
      </c>
      <c r="F146" s="32" t="s">
        <v>10</v>
      </c>
      <c r="G146" s="8" t="s">
        <v>10</v>
      </c>
      <c r="H146" s="9">
        <f t="shared" ref="H146:H152" si="83">SUM(C146:F146)</f>
        <v>151</v>
      </c>
      <c r="I146" s="32" t="s">
        <v>10</v>
      </c>
      <c r="J146" s="9">
        <f t="shared" ref="J146:J152" si="84">SUM(H146:I146)</f>
        <v>151</v>
      </c>
      <c r="K146" s="18"/>
      <c r="L146" s="43">
        <v>79</v>
      </c>
      <c r="M146" s="32" t="s">
        <v>10</v>
      </c>
      <c r="N146" s="32" t="s">
        <v>10</v>
      </c>
      <c r="O146" s="32" t="s">
        <v>10</v>
      </c>
      <c r="P146" s="9">
        <f t="shared" si="80"/>
        <v>79</v>
      </c>
      <c r="Q146" s="32" t="s">
        <v>10</v>
      </c>
      <c r="R146" s="9">
        <f t="shared" si="79"/>
        <v>79</v>
      </c>
      <c r="S146" s="90"/>
    </row>
    <row r="147" spans="1:19" ht="15" x14ac:dyDescent="0.3">
      <c r="A147" s="29"/>
      <c r="B147" s="48" t="s">
        <v>677</v>
      </c>
      <c r="C147" s="32" t="s">
        <v>10</v>
      </c>
      <c r="D147" s="14">
        <v>0</v>
      </c>
      <c r="E147" s="14">
        <v>0</v>
      </c>
      <c r="F147" s="14">
        <v>0</v>
      </c>
      <c r="G147" s="8" t="s">
        <v>10</v>
      </c>
      <c r="H147" s="9">
        <f>SUM(C147:F147)</f>
        <v>0</v>
      </c>
      <c r="I147" s="32" t="s">
        <v>10</v>
      </c>
      <c r="J147" s="9">
        <f t="shared" ref="J147" si="85">SUM(H147:I147)</f>
        <v>0</v>
      </c>
      <c r="K147" s="18"/>
      <c r="L147" s="32" t="s">
        <v>10</v>
      </c>
      <c r="M147" s="14">
        <v>41</v>
      </c>
      <c r="N147" s="14">
        <v>0</v>
      </c>
      <c r="O147" s="14">
        <v>45</v>
      </c>
      <c r="P147" s="9">
        <f t="shared" ref="P147" si="86">SUM(L147:O147)</f>
        <v>86</v>
      </c>
      <c r="Q147" s="32" t="s">
        <v>10</v>
      </c>
      <c r="R147" s="9">
        <f t="shared" ref="R147" si="87">SUM(P147:Q147)</f>
        <v>86</v>
      </c>
      <c r="S147" s="90"/>
    </row>
    <row r="148" spans="1:19" ht="15" x14ac:dyDescent="0.3">
      <c r="A148" s="29"/>
      <c r="B148" s="48" t="s">
        <v>613</v>
      </c>
      <c r="C148" s="43">
        <v>22</v>
      </c>
      <c r="D148" s="32" t="s">
        <v>10</v>
      </c>
      <c r="E148" s="32" t="s">
        <v>10</v>
      </c>
      <c r="F148" s="32" t="s">
        <v>10</v>
      </c>
      <c r="G148" s="8" t="s">
        <v>10</v>
      </c>
      <c r="H148" s="9">
        <f t="shared" si="83"/>
        <v>22</v>
      </c>
      <c r="I148" s="32" t="s">
        <v>10</v>
      </c>
      <c r="J148" s="9">
        <f t="shared" si="84"/>
        <v>22</v>
      </c>
      <c r="K148" s="18"/>
      <c r="L148" s="43">
        <v>25</v>
      </c>
      <c r="M148" s="32" t="s">
        <v>10</v>
      </c>
      <c r="N148" s="32" t="s">
        <v>10</v>
      </c>
      <c r="O148" s="32" t="s">
        <v>10</v>
      </c>
      <c r="P148" s="9">
        <f t="shared" si="80"/>
        <v>25</v>
      </c>
      <c r="Q148" s="32" t="s">
        <v>10</v>
      </c>
      <c r="R148" s="9">
        <f t="shared" si="79"/>
        <v>25</v>
      </c>
      <c r="S148" s="90"/>
    </row>
    <row r="149" spans="1:19" ht="15" x14ac:dyDescent="0.3">
      <c r="A149" s="29"/>
      <c r="B149" s="48" t="s">
        <v>571</v>
      </c>
      <c r="C149" s="43">
        <v>176</v>
      </c>
      <c r="D149" s="32" t="s">
        <v>10</v>
      </c>
      <c r="E149" s="32" t="s">
        <v>10</v>
      </c>
      <c r="F149" s="32" t="s">
        <v>10</v>
      </c>
      <c r="G149" s="8" t="s">
        <v>10</v>
      </c>
      <c r="H149" s="9">
        <f t="shared" si="83"/>
        <v>176</v>
      </c>
      <c r="I149" s="32" t="s">
        <v>10</v>
      </c>
      <c r="J149" s="9">
        <f t="shared" si="84"/>
        <v>176</v>
      </c>
      <c r="K149" s="18"/>
      <c r="L149" s="43">
        <v>24</v>
      </c>
      <c r="M149" s="32" t="s">
        <v>10</v>
      </c>
      <c r="N149" s="32" t="s">
        <v>10</v>
      </c>
      <c r="O149" s="32" t="s">
        <v>10</v>
      </c>
      <c r="P149" s="9">
        <f t="shared" si="80"/>
        <v>24</v>
      </c>
      <c r="Q149" s="32" t="s">
        <v>10</v>
      </c>
      <c r="R149" s="9">
        <f t="shared" si="79"/>
        <v>24</v>
      </c>
      <c r="S149" s="18"/>
    </row>
    <row r="150" spans="1:19" ht="15" x14ac:dyDescent="0.3">
      <c r="A150" s="29"/>
      <c r="B150" s="48" t="s">
        <v>676</v>
      </c>
      <c r="C150" s="71">
        <v>1388</v>
      </c>
      <c r="D150" s="71">
        <v>113</v>
      </c>
      <c r="E150" s="8" t="s">
        <v>10</v>
      </c>
      <c r="F150" s="71">
        <v>2572</v>
      </c>
      <c r="G150" s="8" t="s">
        <v>10</v>
      </c>
      <c r="H150" s="9">
        <f t="shared" si="83"/>
        <v>4073</v>
      </c>
      <c r="I150" s="8" t="s">
        <v>10</v>
      </c>
      <c r="J150" s="9">
        <f t="shared" si="84"/>
        <v>4073</v>
      </c>
      <c r="K150" s="18"/>
      <c r="L150" s="71">
        <v>194</v>
      </c>
      <c r="M150" s="71">
        <v>27</v>
      </c>
      <c r="N150" s="8" t="s">
        <v>10</v>
      </c>
      <c r="O150" s="71">
        <v>689</v>
      </c>
      <c r="P150" s="9">
        <f t="shared" si="80"/>
        <v>910</v>
      </c>
      <c r="Q150" s="8" t="s">
        <v>10</v>
      </c>
      <c r="R150" s="9">
        <f t="shared" si="79"/>
        <v>910</v>
      </c>
      <c r="S150" s="18"/>
    </row>
    <row r="151" spans="1:19" ht="15" x14ac:dyDescent="0.3">
      <c r="A151" s="29"/>
      <c r="B151" s="48" t="s">
        <v>679</v>
      </c>
      <c r="C151" s="33">
        <v>13</v>
      </c>
      <c r="D151" s="32" t="s">
        <v>10</v>
      </c>
      <c r="E151" s="32" t="s">
        <v>10</v>
      </c>
      <c r="F151" s="32" t="s">
        <v>10</v>
      </c>
      <c r="G151" s="8" t="s">
        <v>10</v>
      </c>
      <c r="H151" s="9">
        <f t="shared" si="83"/>
        <v>13</v>
      </c>
      <c r="I151" s="32" t="s">
        <v>10</v>
      </c>
      <c r="J151" s="9">
        <f t="shared" si="84"/>
        <v>13</v>
      </c>
      <c r="K151" s="18"/>
      <c r="L151" s="33">
        <v>4</v>
      </c>
      <c r="M151" s="32" t="s">
        <v>10</v>
      </c>
      <c r="N151" s="32" t="s">
        <v>10</v>
      </c>
      <c r="O151" s="32" t="s">
        <v>10</v>
      </c>
      <c r="P151" s="9">
        <f t="shared" si="80"/>
        <v>4</v>
      </c>
      <c r="Q151" s="32" t="s">
        <v>10</v>
      </c>
      <c r="R151" s="9">
        <f t="shared" si="79"/>
        <v>4</v>
      </c>
      <c r="S151" s="90"/>
    </row>
    <row r="152" spans="1:19" ht="15" x14ac:dyDescent="0.3">
      <c r="A152" s="29"/>
      <c r="B152" s="48" t="s">
        <v>670</v>
      </c>
      <c r="C152" s="32" t="s">
        <v>10</v>
      </c>
      <c r="D152" s="14">
        <v>383</v>
      </c>
      <c r="E152" s="43">
        <v>0</v>
      </c>
      <c r="F152" s="14">
        <v>81</v>
      </c>
      <c r="G152" s="8" t="s">
        <v>10</v>
      </c>
      <c r="H152" s="9">
        <f t="shared" si="83"/>
        <v>464</v>
      </c>
      <c r="I152" s="14">
        <v>3073</v>
      </c>
      <c r="J152" s="9">
        <f t="shared" si="84"/>
        <v>3537</v>
      </c>
      <c r="K152" s="18"/>
      <c r="L152" s="32" t="s">
        <v>10</v>
      </c>
      <c r="M152" s="14">
        <v>150</v>
      </c>
      <c r="N152" s="43">
        <v>0</v>
      </c>
      <c r="O152" s="14">
        <v>73</v>
      </c>
      <c r="P152" s="9">
        <f t="shared" si="80"/>
        <v>223</v>
      </c>
      <c r="Q152" s="14">
        <v>3568</v>
      </c>
      <c r="R152" s="9">
        <f t="shared" si="79"/>
        <v>3791</v>
      </c>
      <c r="S152" s="90"/>
    </row>
    <row r="153" spans="1:19" ht="15" x14ac:dyDescent="0.3">
      <c r="A153" s="29"/>
      <c r="B153" s="48" t="s">
        <v>671</v>
      </c>
      <c r="C153" s="32" t="s">
        <v>10</v>
      </c>
      <c r="D153" s="14">
        <v>10</v>
      </c>
      <c r="E153" s="43">
        <v>8</v>
      </c>
      <c r="F153" s="14">
        <v>39</v>
      </c>
      <c r="G153" s="8" t="s">
        <v>10</v>
      </c>
      <c r="H153" s="9">
        <f t="shared" ref="H153" si="88">SUM(C153:F153)</f>
        <v>57</v>
      </c>
      <c r="I153" s="14">
        <v>3206</v>
      </c>
      <c r="J153" s="9">
        <f t="shared" ref="J153" si="89">SUM(H153:I153)</f>
        <v>3263</v>
      </c>
      <c r="K153" s="18"/>
      <c r="L153" s="32" t="s">
        <v>10</v>
      </c>
      <c r="M153" s="14">
        <v>0</v>
      </c>
      <c r="N153" s="43">
        <v>4</v>
      </c>
      <c r="O153" s="14">
        <v>58</v>
      </c>
      <c r="P153" s="9">
        <f t="shared" ref="P153" si="90">SUM(L153:O153)</f>
        <v>62</v>
      </c>
      <c r="Q153" s="14">
        <v>716</v>
      </c>
      <c r="R153" s="9">
        <f t="shared" ref="R153:R154" si="91">SUM(P153:Q153)</f>
        <v>778</v>
      </c>
      <c r="S153" s="90"/>
    </row>
    <row r="154" spans="1:19" ht="15" x14ac:dyDescent="0.3">
      <c r="A154" s="29"/>
      <c r="B154" s="2" t="s">
        <v>615</v>
      </c>
      <c r="C154" s="9">
        <f>SUM(C139:C153)</f>
        <v>14895</v>
      </c>
      <c r="D154" s="9">
        <f>SUM(D139:D153)</f>
        <v>629</v>
      </c>
      <c r="E154" s="9">
        <f>SUM(E139:E153)</f>
        <v>8</v>
      </c>
      <c r="F154" s="9">
        <f>SUM(F139:F153)</f>
        <v>4201</v>
      </c>
      <c r="G154" s="8" t="s">
        <v>10</v>
      </c>
      <c r="H154" s="9">
        <f>SUM(C154:F154)</f>
        <v>19733</v>
      </c>
      <c r="I154" s="9">
        <f>SUM(I139:I153)</f>
        <v>6693</v>
      </c>
      <c r="J154" s="9">
        <f t="shared" ref="J154" si="92">SUM(H154:I154)</f>
        <v>26426</v>
      </c>
      <c r="K154" s="18"/>
      <c r="L154" s="9">
        <f>SUM(L139:L153)</f>
        <v>11184</v>
      </c>
      <c r="M154" s="9">
        <f>SUM(M139:M153)</f>
        <v>373</v>
      </c>
      <c r="N154" s="9">
        <f>SUM(N139:N153)</f>
        <v>4</v>
      </c>
      <c r="O154" s="9">
        <f>SUM(O139:O153)</f>
        <v>2671</v>
      </c>
      <c r="P154" s="9">
        <f>SUM(L154:O154)</f>
        <v>14232</v>
      </c>
      <c r="Q154" s="9">
        <f>SUM(Q139:Q153)</f>
        <v>5252</v>
      </c>
      <c r="R154" s="9">
        <f t="shared" si="91"/>
        <v>19484</v>
      </c>
      <c r="S154" s="18"/>
    </row>
    <row r="155" spans="1:19" ht="15" x14ac:dyDescent="0.3">
      <c r="A155" s="29"/>
      <c r="B155" s="2"/>
      <c r="C155" s="9"/>
      <c r="D155" s="9"/>
      <c r="E155" s="9"/>
      <c r="F155" s="9"/>
      <c r="G155" s="9"/>
      <c r="H155" s="9"/>
      <c r="I155" s="9"/>
      <c r="J155" s="9"/>
      <c r="K155" s="18"/>
      <c r="L155" s="9"/>
      <c r="M155" s="9"/>
      <c r="N155" s="9"/>
      <c r="O155" s="9"/>
      <c r="P155" s="9"/>
      <c r="Q155" s="9"/>
      <c r="R155" s="9"/>
      <c r="S155" s="18"/>
    </row>
    <row r="156" spans="1:19" ht="17.25" customHeight="1" x14ac:dyDescent="0.3">
      <c r="A156" s="7"/>
      <c r="B156" s="6" t="s">
        <v>610</v>
      </c>
      <c r="C156" s="10"/>
      <c r="D156" s="10"/>
      <c r="E156" s="10"/>
      <c r="F156" s="10"/>
      <c r="G156" s="10"/>
      <c r="H156" s="10"/>
      <c r="I156" s="10"/>
      <c r="J156" s="10"/>
      <c r="K156" s="18"/>
      <c r="L156" s="10"/>
      <c r="M156" s="10"/>
      <c r="N156" s="10"/>
      <c r="O156" s="10"/>
      <c r="P156" s="10"/>
      <c r="Q156" s="10"/>
      <c r="R156" s="10"/>
      <c r="S156" s="90"/>
    </row>
    <row r="157" spans="1:19" ht="15" x14ac:dyDescent="0.3">
      <c r="A157" s="29"/>
      <c r="B157" s="48" t="s">
        <v>664</v>
      </c>
      <c r="C157" s="14">
        <f t="shared" ref="C157:D159" si="93">SUM(C121,C139)</f>
        <v>125</v>
      </c>
      <c r="D157" s="14">
        <f t="shared" si="93"/>
        <v>0</v>
      </c>
      <c r="E157" s="32" t="s">
        <v>10</v>
      </c>
      <c r="F157" s="14">
        <f>SUM(F121,F139)</f>
        <v>73</v>
      </c>
      <c r="G157" s="8" t="s">
        <v>10</v>
      </c>
      <c r="H157" s="9">
        <f>SUM(C157:F157)</f>
        <v>198</v>
      </c>
      <c r="I157" s="32" t="s">
        <v>10</v>
      </c>
      <c r="J157" s="9">
        <f t="shared" ref="J157" si="94">SUM(H157:I157)</f>
        <v>198</v>
      </c>
      <c r="K157" s="18"/>
      <c r="L157" s="14">
        <f t="shared" ref="L157:M159" si="95">SUM(L121,L139)</f>
        <v>3911</v>
      </c>
      <c r="M157" s="14">
        <f t="shared" si="95"/>
        <v>33</v>
      </c>
      <c r="N157" s="32" t="s">
        <v>10</v>
      </c>
      <c r="O157" s="14">
        <f>SUM(O121,O139)</f>
        <v>704</v>
      </c>
      <c r="P157" s="9">
        <f>SUM(L157:O157)</f>
        <v>4648</v>
      </c>
      <c r="Q157" s="32" t="s">
        <v>10</v>
      </c>
      <c r="R157" s="9">
        <f>SUM(P157:Q157)</f>
        <v>4648</v>
      </c>
      <c r="S157" s="18"/>
    </row>
    <row r="158" spans="1:19" ht="15" x14ac:dyDescent="0.3">
      <c r="A158" s="29"/>
      <c r="B158" s="48" t="s">
        <v>672</v>
      </c>
      <c r="C158" s="14">
        <f t="shared" si="93"/>
        <v>0</v>
      </c>
      <c r="D158" s="14">
        <f t="shared" si="93"/>
        <v>0</v>
      </c>
      <c r="E158" s="32" t="s">
        <v>10</v>
      </c>
      <c r="F158" s="14">
        <f>SUM(F122,F140)</f>
        <v>0</v>
      </c>
      <c r="G158" s="8" t="s">
        <v>10</v>
      </c>
      <c r="H158" s="9">
        <f>SUM(C158:F158)</f>
        <v>0</v>
      </c>
      <c r="I158" s="32" t="s">
        <v>10</v>
      </c>
      <c r="J158" s="9">
        <f t="shared" ref="J158:J162" si="96">SUM(H158:I158)</f>
        <v>0</v>
      </c>
      <c r="K158" s="18"/>
      <c r="L158" s="14">
        <f t="shared" si="95"/>
        <v>410</v>
      </c>
      <c r="M158" s="14">
        <f t="shared" si="95"/>
        <v>13</v>
      </c>
      <c r="N158" s="32" t="s">
        <v>10</v>
      </c>
      <c r="O158" s="14">
        <f>SUM(O122,O140)</f>
        <v>119</v>
      </c>
      <c r="P158" s="9">
        <f>SUM(L158:O158)</f>
        <v>542</v>
      </c>
      <c r="Q158" s="32" t="s">
        <v>10</v>
      </c>
      <c r="R158" s="9">
        <f t="shared" ref="R158:R172" si="97">SUM(P158:Q158)</f>
        <v>542</v>
      </c>
      <c r="S158" s="18"/>
    </row>
    <row r="159" spans="1:19" ht="15" x14ac:dyDescent="0.3">
      <c r="A159" s="29"/>
      <c r="B159" s="48" t="s">
        <v>665</v>
      </c>
      <c r="C159" s="14">
        <f t="shared" si="93"/>
        <v>19021</v>
      </c>
      <c r="D159" s="14">
        <f t="shared" si="93"/>
        <v>234</v>
      </c>
      <c r="E159" s="32" t="s">
        <v>10</v>
      </c>
      <c r="F159" s="14">
        <f>SUM(F123,F141)</f>
        <v>2387</v>
      </c>
      <c r="G159" s="8" t="s">
        <v>10</v>
      </c>
      <c r="H159" s="9">
        <f>SUM(C159:F159)</f>
        <v>21642</v>
      </c>
      <c r="I159" s="32" t="s">
        <v>10</v>
      </c>
      <c r="J159" s="9">
        <f t="shared" si="96"/>
        <v>21642</v>
      </c>
      <c r="K159" s="18"/>
      <c r="L159" s="14">
        <f t="shared" si="95"/>
        <v>12887</v>
      </c>
      <c r="M159" s="14">
        <f t="shared" si="95"/>
        <v>127</v>
      </c>
      <c r="N159" s="32" t="s">
        <v>10</v>
      </c>
      <c r="O159" s="14">
        <f>SUM(O123,O141)</f>
        <v>2051</v>
      </c>
      <c r="P159" s="9">
        <f>SUM(L159:O159)</f>
        <v>15065</v>
      </c>
      <c r="Q159" s="32" t="s">
        <v>10</v>
      </c>
      <c r="R159" s="9">
        <f t="shared" si="97"/>
        <v>15065</v>
      </c>
      <c r="S159" s="18"/>
    </row>
    <row r="160" spans="1:19" ht="15" x14ac:dyDescent="0.3">
      <c r="A160" s="29"/>
      <c r="B160" s="48" t="s">
        <v>666</v>
      </c>
      <c r="C160" s="32" t="s">
        <v>10</v>
      </c>
      <c r="D160" s="32" t="s">
        <v>10</v>
      </c>
      <c r="E160" s="32" t="s">
        <v>10</v>
      </c>
      <c r="F160" s="32" t="s">
        <v>10</v>
      </c>
      <c r="G160" s="8" t="s">
        <v>10</v>
      </c>
      <c r="H160" s="32" t="s">
        <v>10</v>
      </c>
      <c r="I160" s="14">
        <f>SUM(I124,I142)</f>
        <v>414</v>
      </c>
      <c r="J160" s="9">
        <f t="shared" si="96"/>
        <v>414</v>
      </c>
      <c r="K160" s="18"/>
      <c r="L160" s="32" t="s">
        <v>10</v>
      </c>
      <c r="M160" s="32" t="s">
        <v>10</v>
      </c>
      <c r="N160" s="32" t="s">
        <v>10</v>
      </c>
      <c r="O160" s="32" t="s">
        <v>10</v>
      </c>
      <c r="P160" s="32" t="s">
        <v>10</v>
      </c>
      <c r="Q160" s="14">
        <f>SUM(Q124,Q142)</f>
        <v>1073</v>
      </c>
      <c r="R160" s="9">
        <f t="shared" si="97"/>
        <v>1073</v>
      </c>
      <c r="S160" s="90"/>
    </row>
    <row r="161" spans="1:19" ht="15" x14ac:dyDescent="0.3">
      <c r="A161" s="29"/>
      <c r="B161" s="48" t="s">
        <v>682</v>
      </c>
      <c r="C161" s="32" t="s">
        <v>10</v>
      </c>
      <c r="D161" s="14">
        <f>SUM(D125)</f>
        <v>12</v>
      </c>
      <c r="E161" s="14">
        <f>SUM(E125)</f>
        <v>0</v>
      </c>
      <c r="F161" s="14">
        <f>SUM(F125)</f>
        <v>27</v>
      </c>
      <c r="G161" s="8" t="s">
        <v>10</v>
      </c>
      <c r="H161" s="9">
        <f>SUM(C161:F161)</f>
        <v>39</v>
      </c>
      <c r="I161" s="14">
        <f>SUM(I125)</f>
        <v>1113</v>
      </c>
      <c r="J161" s="9">
        <f t="shared" si="96"/>
        <v>1152</v>
      </c>
      <c r="K161" s="18"/>
      <c r="L161" s="32" t="s">
        <v>10</v>
      </c>
      <c r="M161" s="14">
        <f>SUM(M125)</f>
        <v>2</v>
      </c>
      <c r="N161" s="14">
        <f>SUM(N125)</f>
        <v>1</v>
      </c>
      <c r="O161" s="14">
        <f>SUM(O125)</f>
        <v>0</v>
      </c>
      <c r="P161" s="9">
        <f t="shared" ref="P161:P172" si="98">SUM(L161:O161)</f>
        <v>3</v>
      </c>
      <c r="Q161" s="14">
        <f>SUM(Q125)</f>
        <v>192</v>
      </c>
      <c r="R161" s="9">
        <f t="shared" si="97"/>
        <v>195</v>
      </c>
      <c r="S161" s="90"/>
    </row>
    <row r="162" spans="1:19" ht="15" x14ac:dyDescent="0.3">
      <c r="A162" s="29"/>
      <c r="B162" s="48" t="s">
        <v>598</v>
      </c>
      <c r="C162" s="14">
        <f>SUM(C126,C143)</f>
        <v>566</v>
      </c>
      <c r="D162" s="14">
        <f>SUM(D126,D143)</f>
        <v>4</v>
      </c>
      <c r="E162" s="32" t="s">
        <v>10</v>
      </c>
      <c r="F162" s="14">
        <f>SUM(F126,F143)</f>
        <v>0</v>
      </c>
      <c r="G162" s="8" t="s">
        <v>10</v>
      </c>
      <c r="H162" s="9">
        <f>SUM(C162:F162)</f>
        <v>570</v>
      </c>
      <c r="I162" s="32" t="s">
        <v>10</v>
      </c>
      <c r="J162" s="9">
        <f t="shared" si="96"/>
        <v>570</v>
      </c>
      <c r="K162" s="18"/>
      <c r="L162" s="14">
        <f>SUM(L126,L143)</f>
        <v>578</v>
      </c>
      <c r="M162" s="14">
        <f>SUM(M126,M143)</f>
        <v>134</v>
      </c>
      <c r="N162" s="32" t="s">
        <v>10</v>
      </c>
      <c r="O162" s="14">
        <f>SUM(O126,O143)</f>
        <v>86</v>
      </c>
      <c r="P162" s="9">
        <f t="shared" si="98"/>
        <v>798</v>
      </c>
      <c r="Q162" s="32" t="s">
        <v>10</v>
      </c>
      <c r="R162" s="9">
        <f t="shared" si="97"/>
        <v>798</v>
      </c>
      <c r="S162" s="90"/>
    </row>
    <row r="163" spans="1:19" ht="15" x14ac:dyDescent="0.3">
      <c r="A163" s="29"/>
      <c r="B163" s="48" t="s">
        <v>683</v>
      </c>
      <c r="C163" s="32" t="s">
        <v>10</v>
      </c>
      <c r="D163" s="32" t="s">
        <v>10</v>
      </c>
      <c r="E163" s="32" t="s">
        <v>10</v>
      </c>
      <c r="F163" s="32" t="s">
        <v>10</v>
      </c>
      <c r="G163" s="8" t="s">
        <v>10</v>
      </c>
      <c r="H163" s="32" t="s">
        <v>10</v>
      </c>
      <c r="I163" s="32" t="s">
        <v>10</v>
      </c>
      <c r="J163" s="32" t="s">
        <v>10</v>
      </c>
      <c r="K163" s="18"/>
      <c r="L163" s="14">
        <f>SUM(L127)</f>
        <v>2</v>
      </c>
      <c r="M163" s="14">
        <f>SUM(M127)</f>
        <v>0</v>
      </c>
      <c r="N163" s="32" t="s">
        <v>10</v>
      </c>
      <c r="O163" s="32" t="s">
        <v>10</v>
      </c>
      <c r="P163" s="9">
        <f t="shared" si="98"/>
        <v>2</v>
      </c>
      <c r="Q163" s="32" t="s">
        <v>10</v>
      </c>
      <c r="R163" s="9">
        <f t="shared" si="97"/>
        <v>2</v>
      </c>
      <c r="S163" s="90"/>
    </row>
    <row r="164" spans="1:19" ht="15" x14ac:dyDescent="0.3">
      <c r="A164" s="29"/>
      <c r="B164" s="49" t="s">
        <v>684</v>
      </c>
      <c r="C164" s="32" t="s">
        <v>10</v>
      </c>
      <c r="D164" s="32" t="s">
        <v>10</v>
      </c>
      <c r="E164" s="32" t="s">
        <v>10</v>
      </c>
      <c r="F164" s="32" t="s">
        <v>10</v>
      </c>
      <c r="G164" s="8" t="s">
        <v>10</v>
      </c>
      <c r="H164" s="32" t="s">
        <v>10</v>
      </c>
      <c r="I164" s="32" t="s">
        <v>10</v>
      </c>
      <c r="J164" s="32" t="s">
        <v>10</v>
      </c>
      <c r="K164" s="18"/>
      <c r="L164" s="14">
        <f>SUM(L128,L144)</f>
        <v>14</v>
      </c>
      <c r="M164" s="14">
        <f>SUM(M128,M144)</f>
        <v>0</v>
      </c>
      <c r="N164" s="32" t="s">
        <v>10</v>
      </c>
      <c r="O164" s="14">
        <f>SUM(O128,O144)</f>
        <v>0</v>
      </c>
      <c r="P164" s="9">
        <f t="shared" si="98"/>
        <v>14</v>
      </c>
      <c r="Q164" s="32" t="s">
        <v>10</v>
      </c>
      <c r="R164" s="9">
        <f t="shared" si="97"/>
        <v>14</v>
      </c>
      <c r="S164" s="90"/>
    </row>
    <row r="165" spans="1:19" ht="15" x14ac:dyDescent="0.3">
      <c r="A165" s="29"/>
      <c r="B165" s="48" t="s">
        <v>668</v>
      </c>
      <c r="C165" s="32" t="s">
        <v>10</v>
      </c>
      <c r="D165" s="71">
        <f>D145+D129</f>
        <v>0</v>
      </c>
      <c r="E165" s="71">
        <f t="shared" ref="E165:I165" si="99">E145+E129</f>
        <v>0</v>
      </c>
      <c r="F165" s="71">
        <f t="shared" si="99"/>
        <v>0</v>
      </c>
      <c r="G165" s="8" t="s">
        <v>10</v>
      </c>
      <c r="H165" s="9">
        <f t="shared" ref="H165:H172" si="100">SUM(C165:F165)</f>
        <v>0</v>
      </c>
      <c r="I165" s="71">
        <f t="shared" si="99"/>
        <v>0</v>
      </c>
      <c r="J165" s="9">
        <f t="shared" ref="J165:J172" si="101">SUM(H165:I165)</f>
        <v>0</v>
      </c>
      <c r="K165" s="18"/>
      <c r="L165" s="32" t="s">
        <v>10</v>
      </c>
      <c r="M165" s="14">
        <f>SUM(M129,M145)</f>
        <v>15</v>
      </c>
      <c r="N165" s="14">
        <f>SUM(N129,N145)</f>
        <v>0</v>
      </c>
      <c r="O165" s="14">
        <f>SUM(O129,O145)</f>
        <v>28</v>
      </c>
      <c r="P165" s="9">
        <f t="shared" si="98"/>
        <v>43</v>
      </c>
      <c r="Q165" s="14">
        <f>SUM(Q129,Q145)</f>
        <v>565</v>
      </c>
      <c r="R165" s="9">
        <f t="shared" si="97"/>
        <v>608</v>
      </c>
      <c r="S165" s="18"/>
    </row>
    <row r="166" spans="1:19" ht="15" x14ac:dyDescent="0.3">
      <c r="A166" s="29"/>
      <c r="B166" s="48" t="s">
        <v>604</v>
      </c>
      <c r="C166" s="14">
        <f>SUM(C130,C146)</f>
        <v>232</v>
      </c>
      <c r="D166" s="32" t="s">
        <v>10</v>
      </c>
      <c r="E166" s="32" t="s">
        <v>10</v>
      </c>
      <c r="F166" s="32" t="s">
        <v>10</v>
      </c>
      <c r="G166" s="8" t="s">
        <v>10</v>
      </c>
      <c r="H166" s="9">
        <f t="shared" si="100"/>
        <v>232</v>
      </c>
      <c r="I166" s="32" t="s">
        <v>10</v>
      </c>
      <c r="J166" s="9">
        <f t="shared" si="101"/>
        <v>232</v>
      </c>
      <c r="K166" s="18"/>
      <c r="L166" s="14">
        <f>SUM(L130,L146)</f>
        <v>97</v>
      </c>
      <c r="M166" s="32" t="s">
        <v>10</v>
      </c>
      <c r="N166" s="32" t="s">
        <v>10</v>
      </c>
      <c r="O166" s="32" t="s">
        <v>10</v>
      </c>
      <c r="P166" s="9">
        <f t="shared" si="98"/>
        <v>97</v>
      </c>
      <c r="Q166" s="32" t="s">
        <v>10</v>
      </c>
      <c r="R166" s="9">
        <f t="shared" si="97"/>
        <v>97</v>
      </c>
      <c r="S166" s="90"/>
    </row>
    <row r="167" spans="1:19" ht="15" x14ac:dyDescent="0.3">
      <c r="A167" s="29"/>
      <c r="B167" s="48" t="s">
        <v>677</v>
      </c>
      <c r="C167" s="32" t="s">
        <v>10</v>
      </c>
      <c r="D167" s="14">
        <f>D147</f>
        <v>0</v>
      </c>
      <c r="E167" s="14">
        <f>E147</f>
        <v>0</v>
      </c>
      <c r="F167" s="14">
        <f>F147</f>
        <v>0</v>
      </c>
      <c r="G167" s="8" t="s">
        <v>10</v>
      </c>
      <c r="H167" s="9">
        <f>SUM(C167:F167)</f>
        <v>0</v>
      </c>
      <c r="I167" s="32" t="s">
        <v>10</v>
      </c>
      <c r="J167" s="9">
        <f t="shared" si="101"/>
        <v>0</v>
      </c>
      <c r="K167" s="18"/>
      <c r="L167" s="32" t="s">
        <v>10</v>
      </c>
      <c r="M167" s="14">
        <f>M147</f>
        <v>41</v>
      </c>
      <c r="N167" s="14">
        <f>N147</f>
        <v>0</v>
      </c>
      <c r="O167" s="14">
        <f>O147</f>
        <v>45</v>
      </c>
      <c r="P167" s="9">
        <f t="shared" ref="P167" si="102">SUM(L167:O167)</f>
        <v>86</v>
      </c>
      <c r="Q167" s="32" t="s">
        <v>10</v>
      </c>
      <c r="R167" s="9">
        <f t="shared" si="97"/>
        <v>86</v>
      </c>
      <c r="S167" s="90"/>
    </row>
    <row r="168" spans="1:19" ht="15" x14ac:dyDescent="0.3">
      <c r="A168" s="29"/>
      <c r="B168" s="48" t="s">
        <v>613</v>
      </c>
      <c r="C168" s="14">
        <f>SUM(C131,C148)</f>
        <v>110</v>
      </c>
      <c r="D168" s="32" t="s">
        <v>10</v>
      </c>
      <c r="E168" s="32" t="s">
        <v>10</v>
      </c>
      <c r="F168" s="32" t="s">
        <v>10</v>
      </c>
      <c r="G168" s="8" t="s">
        <v>10</v>
      </c>
      <c r="H168" s="9">
        <f t="shared" si="100"/>
        <v>110</v>
      </c>
      <c r="I168" s="32" t="s">
        <v>10</v>
      </c>
      <c r="J168" s="9">
        <f t="shared" si="101"/>
        <v>110</v>
      </c>
      <c r="K168" s="18"/>
      <c r="L168" s="14">
        <f>SUM(L131,L148)</f>
        <v>33</v>
      </c>
      <c r="M168" s="32" t="s">
        <v>10</v>
      </c>
      <c r="N168" s="32" t="s">
        <v>10</v>
      </c>
      <c r="O168" s="32" t="s">
        <v>10</v>
      </c>
      <c r="P168" s="9">
        <f t="shared" si="98"/>
        <v>33</v>
      </c>
      <c r="Q168" s="32" t="s">
        <v>10</v>
      </c>
      <c r="R168" s="9">
        <f t="shared" si="97"/>
        <v>33</v>
      </c>
      <c r="S168" s="90"/>
    </row>
    <row r="169" spans="1:19" ht="15" x14ac:dyDescent="0.3">
      <c r="A169" s="29"/>
      <c r="B169" s="48" t="s">
        <v>571</v>
      </c>
      <c r="C169" s="14">
        <f>SUM(C132,C149)</f>
        <v>189</v>
      </c>
      <c r="D169" s="32" t="s">
        <v>10</v>
      </c>
      <c r="E169" s="32" t="s">
        <v>10</v>
      </c>
      <c r="F169" s="43" t="str">
        <f>F149</f>
        <v>..</v>
      </c>
      <c r="G169" s="8" t="s">
        <v>10</v>
      </c>
      <c r="H169" s="9">
        <f t="shared" si="100"/>
        <v>189</v>
      </c>
      <c r="I169" s="32" t="s">
        <v>10</v>
      </c>
      <c r="J169" s="9">
        <f t="shared" si="101"/>
        <v>189</v>
      </c>
      <c r="K169" s="18"/>
      <c r="L169" s="14">
        <f>SUM(L132,L149)</f>
        <v>97</v>
      </c>
      <c r="M169" s="32" t="s">
        <v>10</v>
      </c>
      <c r="N169" s="32" t="s">
        <v>10</v>
      </c>
      <c r="O169" s="32" t="s">
        <v>10</v>
      </c>
      <c r="P169" s="9">
        <f t="shared" si="98"/>
        <v>97</v>
      </c>
      <c r="Q169" s="32" t="s">
        <v>10</v>
      </c>
      <c r="R169" s="9">
        <f t="shared" si="97"/>
        <v>97</v>
      </c>
      <c r="S169" s="18"/>
    </row>
    <row r="170" spans="1:19" ht="15" x14ac:dyDescent="0.3">
      <c r="A170" s="29"/>
      <c r="B170" s="48" t="s">
        <v>676</v>
      </c>
      <c r="C170" s="14">
        <f>SUM(C133,C150)</f>
        <v>1845</v>
      </c>
      <c r="D170" s="14">
        <f>SUM(D133,D150)</f>
        <v>113</v>
      </c>
      <c r="E170" s="32" t="s">
        <v>10</v>
      </c>
      <c r="F170" s="14">
        <f>SUM(F133,F150)</f>
        <v>3116</v>
      </c>
      <c r="G170" s="8" t="s">
        <v>10</v>
      </c>
      <c r="H170" s="9">
        <f t="shared" ref="H170" si="103">SUM(C170:F170)</f>
        <v>5074</v>
      </c>
      <c r="I170" s="32" t="s">
        <v>10</v>
      </c>
      <c r="J170" s="9">
        <f t="shared" ref="J170" si="104">SUM(H170:I170)</f>
        <v>5074</v>
      </c>
      <c r="K170" s="18"/>
      <c r="L170" s="14">
        <f>SUM(L133,L150)</f>
        <v>247</v>
      </c>
      <c r="M170" s="14">
        <f>SUM(M133,M150)</f>
        <v>27</v>
      </c>
      <c r="N170" s="32" t="s">
        <v>10</v>
      </c>
      <c r="O170" s="14">
        <f>SUM(O133,O150)</f>
        <v>806</v>
      </c>
      <c r="P170" s="9">
        <f t="shared" ref="P170" si="105">SUM(L170:O170)</f>
        <v>1080</v>
      </c>
      <c r="Q170" s="32" t="s">
        <v>10</v>
      </c>
      <c r="R170" s="9">
        <f t="shared" ref="R170" si="106">SUM(P170:Q170)</f>
        <v>1080</v>
      </c>
      <c r="S170" s="18"/>
    </row>
    <row r="171" spans="1:19" ht="15" x14ac:dyDescent="0.3">
      <c r="A171" s="29"/>
      <c r="B171" s="48" t="s">
        <v>679</v>
      </c>
      <c r="C171" s="14">
        <f>SUM(C134,C151)</f>
        <v>25</v>
      </c>
      <c r="D171" s="32" t="s">
        <v>10</v>
      </c>
      <c r="E171" s="32" t="s">
        <v>10</v>
      </c>
      <c r="F171" s="32" t="s">
        <v>10</v>
      </c>
      <c r="G171" s="8" t="s">
        <v>10</v>
      </c>
      <c r="H171" s="9">
        <f t="shared" si="100"/>
        <v>25</v>
      </c>
      <c r="I171" s="32" t="s">
        <v>10</v>
      </c>
      <c r="J171" s="9">
        <f t="shared" si="101"/>
        <v>25</v>
      </c>
      <c r="K171" s="18"/>
      <c r="L171" s="14">
        <f>SUM(L134,L151)</f>
        <v>4</v>
      </c>
      <c r="M171" s="32" t="s">
        <v>10</v>
      </c>
      <c r="N171" s="32" t="s">
        <v>10</v>
      </c>
      <c r="O171" s="32" t="s">
        <v>10</v>
      </c>
      <c r="P171" s="9">
        <f t="shared" si="98"/>
        <v>4</v>
      </c>
      <c r="Q171" s="32" t="s">
        <v>10</v>
      </c>
      <c r="R171" s="9">
        <f t="shared" si="97"/>
        <v>4</v>
      </c>
      <c r="S171" s="90"/>
    </row>
    <row r="172" spans="1:19" ht="15" x14ac:dyDescent="0.3">
      <c r="A172" s="29"/>
      <c r="B172" s="48" t="s">
        <v>670</v>
      </c>
      <c r="C172" s="32" t="s">
        <v>10</v>
      </c>
      <c r="D172" s="14">
        <f>SUM(D135,D152)</f>
        <v>564</v>
      </c>
      <c r="E172" s="14">
        <f>SUM(E135,E152)</f>
        <v>42</v>
      </c>
      <c r="F172" s="14">
        <f>SUM(F135,F152)</f>
        <v>397</v>
      </c>
      <c r="G172" s="8" t="s">
        <v>10</v>
      </c>
      <c r="H172" s="9">
        <f t="shared" si="100"/>
        <v>1003</v>
      </c>
      <c r="I172" s="14">
        <f>SUM(I135,I152)</f>
        <v>7278</v>
      </c>
      <c r="J172" s="9">
        <f t="shared" si="101"/>
        <v>8281</v>
      </c>
      <c r="K172" s="18"/>
      <c r="L172" s="32" t="s">
        <v>10</v>
      </c>
      <c r="M172" s="14">
        <f>SUM(M135,M152)</f>
        <v>199</v>
      </c>
      <c r="N172" s="14">
        <f>SUM(N135,N152)</f>
        <v>0</v>
      </c>
      <c r="O172" s="14">
        <f>SUM(O135,O152)</f>
        <v>112</v>
      </c>
      <c r="P172" s="9">
        <f t="shared" si="98"/>
        <v>311</v>
      </c>
      <c r="Q172" s="14">
        <f>SUM(Q135,Q152)</f>
        <v>5663</v>
      </c>
      <c r="R172" s="9">
        <f t="shared" si="97"/>
        <v>5974</v>
      </c>
      <c r="S172" s="90"/>
    </row>
    <row r="173" spans="1:19" ht="15" x14ac:dyDescent="0.3">
      <c r="A173" s="29"/>
      <c r="B173" s="48" t="s">
        <v>671</v>
      </c>
      <c r="C173" s="32" t="s">
        <v>10</v>
      </c>
      <c r="D173" s="14">
        <f>D153</f>
        <v>10</v>
      </c>
      <c r="E173" s="14">
        <f>E153</f>
        <v>8</v>
      </c>
      <c r="F173" s="14">
        <f>F153</f>
        <v>39</v>
      </c>
      <c r="G173" s="8" t="s">
        <v>10</v>
      </c>
      <c r="H173" s="9">
        <f t="shared" ref="H173" si="107">SUM(C173:F173)</f>
        <v>57</v>
      </c>
      <c r="I173" s="14">
        <f>I153</f>
        <v>3206</v>
      </c>
      <c r="J173" s="9">
        <f t="shared" ref="J173" si="108">SUM(H173:I173)</f>
        <v>3263</v>
      </c>
      <c r="K173" s="18"/>
      <c r="L173" s="32" t="s">
        <v>10</v>
      </c>
      <c r="M173" s="14">
        <f>M153</f>
        <v>0</v>
      </c>
      <c r="N173" s="14">
        <f>N153</f>
        <v>4</v>
      </c>
      <c r="O173" s="14">
        <f>O153</f>
        <v>58</v>
      </c>
      <c r="P173" s="9">
        <f t="shared" ref="P173" si="109">SUM(L173:O173)</f>
        <v>62</v>
      </c>
      <c r="Q173" s="14">
        <f>Q153</f>
        <v>716</v>
      </c>
      <c r="R173" s="9">
        <f t="shared" ref="R173:R174" si="110">SUM(P173:Q173)</f>
        <v>778</v>
      </c>
      <c r="S173" s="90"/>
    </row>
    <row r="174" spans="1:19" ht="15.5" thickBot="1" x14ac:dyDescent="0.35">
      <c r="A174" s="29"/>
      <c r="B174" s="2" t="s">
        <v>616</v>
      </c>
      <c r="C174" s="9">
        <f>SUM(C157:C173)</f>
        <v>22113</v>
      </c>
      <c r="D174" s="9">
        <f>SUM(D157:D173)</f>
        <v>937</v>
      </c>
      <c r="E174" s="9">
        <f>SUM(E157:E173)</f>
        <v>50</v>
      </c>
      <c r="F174" s="9">
        <f>SUM(F157:F173)</f>
        <v>6039</v>
      </c>
      <c r="G174" s="9" t="s">
        <v>10</v>
      </c>
      <c r="H174" s="9">
        <f>SUM(C174:F174)</f>
        <v>29139</v>
      </c>
      <c r="I174" s="9">
        <f>SUM(I157:I173)</f>
        <v>12011</v>
      </c>
      <c r="J174" s="9">
        <f t="shared" ref="J174" si="111">SUM(H174:I174)</f>
        <v>41150</v>
      </c>
      <c r="K174" s="18"/>
      <c r="L174" s="9">
        <f>SUM(L157:L173)</f>
        <v>18280</v>
      </c>
      <c r="M174" s="9">
        <f>SUM(M157:M173)</f>
        <v>591</v>
      </c>
      <c r="N174" s="9">
        <f>SUM(N157:N173)</f>
        <v>5</v>
      </c>
      <c r="O174" s="9">
        <f>SUM(O157:O173)</f>
        <v>4009</v>
      </c>
      <c r="P174" s="9">
        <f>SUM(L174:O174)</f>
        <v>22885</v>
      </c>
      <c r="Q174" s="9">
        <f>SUM(Q157:Q173)</f>
        <v>8209</v>
      </c>
      <c r="R174" s="9">
        <f t="shared" si="110"/>
        <v>31094</v>
      </c>
      <c r="S174" s="18"/>
    </row>
    <row r="175" spans="1:19" x14ac:dyDescent="0.25">
      <c r="A175" s="92"/>
      <c r="B175" s="92"/>
      <c r="C175" s="92"/>
      <c r="D175" s="92"/>
      <c r="E175" s="92"/>
      <c r="F175" s="92"/>
      <c r="G175" s="92"/>
      <c r="H175" s="92"/>
      <c r="I175" s="92"/>
      <c r="J175" s="92"/>
      <c r="K175" s="96"/>
      <c r="L175" s="92"/>
      <c r="M175" s="92"/>
      <c r="N175" s="92"/>
      <c r="O175" s="92"/>
      <c r="P175" s="92"/>
      <c r="Q175" s="92"/>
      <c r="R175" s="92"/>
    </row>
    <row r="176" spans="1:19" ht="17.25" customHeight="1" x14ac:dyDescent="0.3">
      <c r="A176" s="7" t="s">
        <v>595</v>
      </c>
      <c r="B176" s="6" t="s">
        <v>596</v>
      </c>
      <c r="C176" s="10"/>
      <c r="D176" s="10"/>
      <c r="E176" s="10"/>
      <c r="F176" s="10"/>
      <c r="G176" s="10"/>
      <c r="H176" s="10"/>
      <c r="I176" s="10"/>
      <c r="J176" s="10"/>
      <c r="K176" s="18"/>
      <c r="L176" s="10"/>
      <c r="M176" s="10"/>
      <c r="N176" s="10"/>
      <c r="O176" s="10"/>
      <c r="P176" s="10"/>
      <c r="Q176" s="10"/>
      <c r="R176" s="10"/>
      <c r="S176" s="90"/>
    </row>
    <row r="177" spans="1:19" ht="15" x14ac:dyDescent="0.3">
      <c r="A177" s="29"/>
      <c r="B177" s="48" t="s">
        <v>664</v>
      </c>
      <c r="C177" s="14">
        <v>91</v>
      </c>
      <c r="D177" s="43">
        <v>2</v>
      </c>
      <c r="E177" s="32" t="s">
        <v>10</v>
      </c>
      <c r="F177" s="14">
        <v>47</v>
      </c>
      <c r="G177" s="8" t="s">
        <v>10</v>
      </c>
      <c r="H177" s="9">
        <f>SUM(C177:F177)</f>
        <v>140</v>
      </c>
      <c r="I177" s="32" t="s">
        <v>10</v>
      </c>
      <c r="J177" s="9">
        <f t="shared" ref="J177:J182" si="112">SUM(H177:I177)</f>
        <v>140</v>
      </c>
      <c r="K177" s="18"/>
      <c r="L177" s="14">
        <v>1357</v>
      </c>
      <c r="M177" s="43">
        <v>74</v>
      </c>
      <c r="N177" s="32" t="s">
        <v>10</v>
      </c>
      <c r="O177" s="14">
        <v>243</v>
      </c>
      <c r="P177" s="9">
        <f>SUM(L177:O177)</f>
        <v>1674</v>
      </c>
      <c r="Q177" s="32" t="s">
        <v>10</v>
      </c>
      <c r="R177" s="9">
        <f>SUM(P177:Q177)</f>
        <v>1674</v>
      </c>
      <c r="S177" s="18"/>
    </row>
    <row r="178" spans="1:19" ht="15" x14ac:dyDescent="0.3">
      <c r="A178" s="29"/>
      <c r="B178" s="48" t="s">
        <v>674</v>
      </c>
      <c r="C178" s="14">
        <v>2</v>
      </c>
      <c r="D178" s="14">
        <v>0</v>
      </c>
      <c r="E178" s="32" t="s">
        <v>10</v>
      </c>
      <c r="F178" s="14">
        <v>2</v>
      </c>
      <c r="G178" s="8" t="s">
        <v>10</v>
      </c>
      <c r="H178" s="9">
        <f>SUM(C178:F178)</f>
        <v>4</v>
      </c>
      <c r="I178" s="32" t="s">
        <v>10</v>
      </c>
      <c r="J178" s="9">
        <f t="shared" si="112"/>
        <v>4</v>
      </c>
      <c r="K178" s="18"/>
      <c r="L178" s="14">
        <v>1216</v>
      </c>
      <c r="M178" s="14">
        <v>261</v>
      </c>
      <c r="N178" s="32" t="s">
        <v>10</v>
      </c>
      <c r="O178" s="14">
        <v>398</v>
      </c>
      <c r="P178" s="9">
        <f>SUM(L178:O178)</f>
        <v>1875</v>
      </c>
      <c r="Q178" s="32" t="s">
        <v>10</v>
      </c>
      <c r="R178" s="9">
        <f t="shared" ref="R178:R191" si="113">SUM(P178:Q178)</f>
        <v>1875</v>
      </c>
      <c r="S178" s="18"/>
    </row>
    <row r="179" spans="1:19" ht="15" x14ac:dyDescent="0.3">
      <c r="A179" s="29"/>
      <c r="B179" s="48" t="s">
        <v>665</v>
      </c>
      <c r="C179" s="14">
        <v>5614</v>
      </c>
      <c r="D179" s="14">
        <v>43</v>
      </c>
      <c r="E179" s="32" t="s">
        <v>10</v>
      </c>
      <c r="F179" s="14">
        <v>1087</v>
      </c>
      <c r="G179" s="8" t="s">
        <v>10</v>
      </c>
      <c r="H179" s="9">
        <f>SUM(C179:F179)</f>
        <v>6744</v>
      </c>
      <c r="I179" s="32" t="s">
        <v>10</v>
      </c>
      <c r="J179" s="9">
        <f t="shared" si="112"/>
        <v>6744</v>
      </c>
      <c r="K179" s="18"/>
      <c r="L179" s="14">
        <v>1461</v>
      </c>
      <c r="M179" s="14">
        <v>34</v>
      </c>
      <c r="N179" s="32" t="s">
        <v>10</v>
      </c>
      <c r="O179" s="14">
        <v>290</v>
      </c>
      <c r="P179" s="9">
        <f>SUM(L179:O179)</f>
        <v>1785</v>
      </c>
      <c r="Q179" s="32" t="s">
        <v>10</v>
      </c>
      <c r="R179" s="9">
        <f t="shared" si="113"/>
        <v>1785</v>
      </c>
      <c r="S179" s="18"/>
    </row>
    <row r="180" spans="1:19" ht="15" x14ac:dyDescent="0.3">
      <c r="A180" s="29"/>
      <c r="B180" s="48" t="s">
        <v>666</v>
      </c>
      <c r="C180" s="32" t="s">
        <v>10</v>
      </c>
      <c r="D180" s="32" t="s">
        <v>10</v>
      </c>
      <c r="E180" s="32" t="s">
        <v>10</v>
      </c>
      <c r="F180" s="32" t="s">
        <v>10</v>
      </c>
      <c r="G180" s="8" t="s">
        <v>10</v>
      </c>
      <c r="H180" s="32" t="s">
        <v>10</v>
      </c>
      <c r="I180" s="43">
        <v>952</v>
      </c>
      <c r="J180" s="9">
        <f t="shared" si="112"/>
        <v>952</v>
      </c>
      <c r="K180" s="18"/>
      <c r="L180" s="32" t="s">
        <v>10</v>
      </c>
      <c r="M180" s="32" t="s">
        <v>10</v>
      </c>
      <c r="N180" s="32" t="s">
        <v>10</v>
      </c>
      <c r="O180" s="32" t="s">
        <v>10</v>
      </c>
      <c r="P180" s="32" t="s">
        <v>10</v>
      </c>
      <c r="Q180" s="43">
        <v>212</v>
      </c>
      <c r="R180" s="9">
        <f t="shared" si="113"/>
        <v>212</v>
      </c>
      <c r="S180" s="90"/>
    </row>
    <row r="181" spans="1:19" ht="15" x14ac:dyDescent="0.3">
      <c r="A181" s="29"/>
      <c r="B181" s="48" t="s">
        <v>682</v>
      </c>
      <c r="C181" s="32" t="s">
        <v>10</v>
      </c>
      <c r="D181" s="43">
        <v>0</v>
      </c>
      <c r="E181" s="43">
        <v>0</v>
      </c>
      <c r="F181" s="43">
        <v>58</v>
      </c>
      <c r="G181" s="8" t="s">
        <v>10</v>
      </c>
      <c r="H181" s="9">
        <f>SUM(C181:F181)</f>
        <v>58</v>
      </c>
      <c r="I181" s="43">
        <v>221</v>
      </c>
      <c r="J181" s="9">
        <f t="shared" si="112"/>
        <v>279</v>
      </c>
      <c r="K181" s="18"/>
      <c r="L181" s="32" t="s">
        <v>10</v>
      </c>
      <c r="M181" s="43">
        <v>0</v>
      </c>
      <c r="N181" s="43">
        <v>0</v>
      </c>
      <c r="O181" s="43">
        <v>0</v>
      </c>
      <c r="P181" s="9">
        <f t="shared" ref="P181:P191" si="114">SUM(L181:O181)</f>
        <v>0</v>
      </c>
      <c r="Q181" s="43">
        <v>11</v>
      </c>
      <c r="R181" s="9">
        <f t="shared" si="113"/>
        <v>11</v>
      </c>
      <c r="S181" s="90"/>
    </row>
    <row r="182" spans="1:19" ht="15" x14ac:dyDescent="0.3">
      <c r="A182" s="29"/>
      <c r="B182" s="48" t="s">
        <v>598</v>
      </c>
      <c r="C182" s="43">
        <v>147</v>
      </c>
      <c r="D182" s="43">
        <v>0</v>
      </c>
      <c r="E182" s="32" t="s">
        <v>10</v>
      </c>
      <c r="F182" s="43">
        <v>10</v>
      </c>
      <c r="G182" s="8" t="s">
        <v>10</v>
      </c>
      <c r="H182" s="9">
        <f>SUM(C182:F182)</f>
        <v>157</v>
      </c>
      <c r="I182" s="32" t="s">
        <v>10</v>
      </c>
      <c r="J182" s="9">
        <f t="shared" si="112"/>
        <v>157</v>
      </c>
      <c r="K182" s="18"/>
      <c r="L182" s="43">
        <v>334</v>
      </c>
      <c r="M182" s="43">
        <v>20</v>
      </c>
      <c r="N182" s="32" t="s">
        <v>10</v>
      </c>
      <c r="O182" s="43">
        <v>12</v>
      </c>
      <c r="P182" s="9">
        <f t="shared" si="114"/>
        <v>366</v>
      </c>
      <c r="Q182" s="32" t="s">
        <v>10</v>
      </c>
      <c r="R182" s="9">
        <f t="shared" si="113"/>
        <v>366</v>
      </c>
      <c r="S182" s="90"/>
    </row>
    <row r="183" spans="1:19" ht="15" x14ac:dyDescent="0.3">
      <c r="A183" s="29"/>
      <c r="B183" s="48" t="s">
        <v>683</v>
      </c>
      <c r="C183" s="32" t="s">
        <v>10</v>
      </c>
      <c r="D183" s="32" t="s">
        <v>10</v>
      </c>
      <c r="E183" s="32" t="s">
        <v>10</v>
      </c>
      <c r="F183" s="32" t="s">
        <v>10</v>
      </c>
      <c r="G183" s="8" t="s">
        <v>10</v>
      </c>
      <c r="H183" s="32" t="s">
        <v>10</v>
      </c>
      <c r="I183" s="32" t="s">
        <v>10</v>
      </c>
      <c r="J183" s="32" t="s">
        <v>10</v>
      </c>
      <c r="K183" s="18"/>
      <c r="L183" s="14">
        <v>31</v>
      </c>
      <c r="M183" s="33">
        <v>0</v>
      </c>
      <c r="N183" s="32" t="s">
        <v>10</v>
      </c>
      <c r="O183" s="32" t="s">
        <v>10</v>
      </c>
      <c r="P183" s="9">
        <f t="shared" si="114"/>
        <v>31</v>
      </c>
      <c r="Q183" s="32" t="s">
        <v>10</v>
      </c>
      <c r="R183" s="9">
        <f t="shared" si="113"/>
        <v>31</v>
      </c>
      <c r="S183" s="90"/>
    </row>
    <row r="184" spans="1:19" ht="15" x14ac:dyDescent="0.3">
      <c r="A184" s="29"/>
      <c r="B184" s="49" t="s">
        <v>684</v>
      </c>
      <c r="C184" s="32" t="s">
        <v>10</v>
      </c>
      <c r="D184" s="32" t="s">
        <v>10</v>
      </c>
      <c r="E184" s="32" t="s">
        <v>10</v>
      </c>
      <c r="F184" s="32" t="s">
        <v>10</v>
      </c>
      <c r="G184" s="8" t="s">
        <v>10</v>
      </c>
      <c r="H184" s="32" t="s">
        <v>10</v>
      </c>
      <c r="I184" s="32" t="s">
        <v>10</v>
      </c>
      <c r="J184" s="32" t="s">
        <v>10</v>
      </c>
      <c r="K184" s="18"/>
      <c r="L184" s="14">
        <v>11</v>
      </c>
      <c r="M184" s="33">
        <v>0</v>
      </c>
      <c r="N184" s="32" t="s">
        <v>10</v>
      </c>
      <c r="O184" s="43">
        <v>0</v>
      </c>
      <c r="P184" s="9">
        <f t="shared" si="114"/>
        <v>11</v>
      </c>
      <c r="Q184" s="32" t="s">
        <v>10</v>
      </c>
      <c r="R184" s="9">
        <f t="shared" si="113"/>
        <v>11</v>
      </c>
      <c r="S184" s="90"/>
    </row>
    <row r="185" spans="1:19" ht="15" x14ac:dyDescent="0.3">
      <c r="A185" s="29"/>
      <c r="B185" s="48" t="s">
        <v>668</v>
      </c>
      <c r="C185" s="32" t="s">
        <v>10</v>
      </c>
      <c r="D185" s="32" t="s">
        <v>10</v>
      </c>
      <c r="E185" s="32" t="s">
        <v>10</v>
      </c>
      <c r="F185" s="32" t="s">
        <v>10</v>
      </c>
      <c r="G185" s="8" t="s">
        <v>10</v>
      </c>
      <c r="H185" s="32" t="s">
        <v>10</v>
      </c>
      <c r="I185" s="32" t="s">
        <v>10</v>
      </c>
      <c r="J185" s="32" t="s">
        <v>10</v>
      </c>
      <c r="K185" s="18"/>
      <c r="L185" s="32" t="s">
        <v>10</v>
      </c>
      <c r="M185" s="14">
        <v>11</v>
      </c>
      <c r="N185" s="14">
        <v>0</v>
      </c>
      <c r="O185" s="14">
        <v>16</v>
      </c>
      <c r="P185" s="9">
        <f t="shared" si="114"/>
        <v>27</v>
      </c>
      <c r="Q185" s="14">
        <v>885</v>
      </c>
      <c r="R185" s="9">
        <f t="shared" si="113"/>
        <v>912</v>
      </c>
      <c r="S185" s="18"/>
    </row>
    <row r="186" spans="1:19" ht="15" x14ac:dyDescent="0.3">
      <c r="A186" s="29"/>
      <c r="B186" s="48" t="s">
        <v>685</v>
      </c>
      <c r="C186" s="32" t="s">
        <v>10</v>
      </c>
      <c r="D186" s="32" t="s">
        <v>10</v>
      </c>
      <c r="E186" s="32" t="s">
        <v>10</v>
      </c>
      <c r="F186" s="32" t="s">
        <v>10</v>
      </c>
      <c r="G186" s="8" t="s">
        <v>10</v>
      </c>
      <c r="H186" s="32" t="s">
        <v>10</v>
      </c>
      <c r="I186" s="32" t="s">
        <v>10</v>
      </c>
      <c r="J186" s="32" t="s">
        <v>10</v>
      </c>
      <c r="K186" s="18"/>
      <c r="L186" s="14">
        <v>65</v>
      </c>
      <c r="M186" s="32" t="s">
        <v>10</v>
      </c>
      <c r="N186" s="32" t="s">
        <v>10</v>
      </c>
      <c r="O186" s="32" t="s">
        <v>10</v>
      </c>
      <c r="P186" s="9">
        <f t="shared" si="114"/>
        <v>65</v>
      </c>
      <c r="Q186" s="32" t="s">
        <v>10</v>
      </c>
      <c r="R186" s="9">
        <f t="shared" si="113"/>
        <v>65</v>
      </c>
      <c r="S186" s="90"/>
    </row>
    <row r="187" spans="1:19" ht="15" x14ac:dyDescent="0.3">
      <c r="A187" s="29"/>
      <c r="B187" s="48" t="s">
        <v>678</v>
      </c>
      <c r="C187" s="32" t="s">
        <v>10</v>
      </c>
      <c r="D187" s="14">
        <v>5</v>
      </c>
      <c r="E187" s="14">
        <v>0</v>
      </c>
      <c r="F187" s="14">
        <v>8</v>
      </c>
      <c r="G187" s="8" t="s">
        <v>10</v>
      </c>
      <c r="H187" s="9">
        <f>SUM(C187:F187)</f>
        <v>13</v>
      </c>
      <c r="I187" s="32" t="s">
        <v>10</v>
      </c>
      <c r="J187" s="9">
        <f t="shared" ref="J187:J192" si="115">SUM(H187:I187)</f>
        <v>13</v>
      </c>
      <c r="K187" s="18"/>
      <c r="L187" s="32" t="s">
        <v>10</v>
      </c>
      <c r="M187" s="14">
        <v>179</v>
      </c>
      <c r="N187" s="14">
        <v>0</v>
      </c>
      <c r="O187" s="14">
        <v>44</v>
      </c>
      <c r="P187" s="9">
        <f t="shared" si="114"/>
        <v>223</v>
      </c>
      <c r="Q187" s="32" t="s">
        <v>10</v>
      </c>
      <c r="R187" s="9">
        <f t="shared" si="113"/>
        <v>223</v>
      </c>
      <c r="S187" s="18"/>
    </row>
    <row r="188" spans="1:19" ht="15" x14ac:dyDescent="0.3">
      <c r="A188" s="29"/>
      <c r="B188" s="48" t="s">
        <v>571</v>
      </c>
      <c r="C188" s="43">
        <v>0</v>
      </c>
      <c r="D188" s="32" t="s">
        <v>10</v>
      </c>
      <c r="E188" s="32" t="s">
        <v>10</v>
      </c>
      <c r="F188" s="32" t="s">
        <v>10</v>
      </c>
      <c r="G188" s="8" t="s">
        <v>10</v>
      </c>
      <c r="H188" s="9">
        <f>SUM(C188:F188)</f>
        <v>0</v>
      </c>
      <c r="I188" s="32" t="s">
        <v>10</v>
      </c>
      <c r="J188" s="9">
        <f t="shared" si="115"/>
        <v>0</v>
      </c>
      <c r="K188" s="18"/>
      <c r="L188" s="43">
        <v>57</v>
      </c>
      <c r="M188" s="32" t="s">
        <v>10</v>
      </c>
      <c r="N188" s="32" t="s">
        <v>10</v>
      </c>
      <c r="O188" s="32" t="s">
        <v>10</v>
      </c>
      <c r="P188" s="9">
        <f t="shared" si="114"/>
        <v>57</v>
      </c>
      <c r="Q188" s="32" t="s">
        <v>10</v>
      </c>
      <c r="R188" s="9">
        <f t="shared" si="113"/>
        <v>57</v>
      </c>
      <c r="S188" s="90"/>
    </row>
    <row r="189" spans="1:19" ht="15" x14ac:dyDescent="0.3">
      <c r="A189" s="29"/>
      <c r="B189" s="48" t="s">
        <v>679</v>
      </c>
      <c r="C189" s="33">
        <v>4</v>
      </c>
      <c r="D189" s="32" t="s">
        <v>10</v>
      </c>
      <c r="E189" s="32" t="s">
        <v>10</v>
      </c>
      <c r="F189" s="32" t="s">
        <v>10</v>
      </c>
      <c r="G189" s="8" t="s">
        <v>10</v>
      </c>
      <c r="H189" s="9">
        <f>SUM(C189:F189)</f>
        <v>4</v>
      </c>
      <c r="I189" s="32" t="s">
        <v>10</v>
      </c>
      <c r="J189" s="9">
        <f t="shared" si="115"/>
        <v>4</v>
      </c>
      <c r="K189" s="18"/>
      <c r="L189" s="33">
        <v>113</v>
      </c>
      <c r="M189" s="32" t="s">
        <v>10</v>
      </c>
      <c r="N189" s="32" t="s">
        <v>10</v>
      </c>
      <c r="O189" s="32" t="s">
        <v>10</v>
      </c>
      <c r="P189" s="9">
        <f t="shared" si="114"/>
        <v>113</v>
      </c>
      <c r="Q189" s="32" t="s">
        <v>10</v>
      </c>
      <c r="R189" s="9">
        <f t="shared" si="113"/>
        <v>113</v>
      </c>
      <c r="S189" s="90"/>
    </row>
    <row r="190" spans="1:19" ht="15" x14ac:dyDescent="0.3">
      <c r="A190" s="29"/>
      <c r="B190" s="48" t="s">
        <v>670</v>
      </c>
      <c r="C190" s="32" t="s">
        <v>10</v>
      </c>
      <c r="D190" s="14">
        <v>149</v>
      </c>
      <c r="E190" s="43">
        <v>0</v>
      </c>
      <c r="F190" s="14">
        <v>105</v>
      </c>
      <c r="G190" s="8" t="s">
        <v>10</v>
      </c>
      <c r="H190" s="9">
        <f>SUM(C190:F190)</f>
        <v>254</v>
      </c>
      <c r="I190" s="14">
        <v>2779</v>
      </c>
      <c r="J190" s="9">
        <f t="shared" ref="J190" si="116">SUM(H190:I190)</f>
        <v>3033</v>
      </c>
      <c r="K190" s="18"/>
      <c r="L190" s="32" t="s">
        <v>10</v>
      </c>
      <c r="M190" s="14">
        <v>105</v>
      </c>
      <c r="N190" s="43">
        <v>0</v>
      </c>
      <c r="O190" s="14">
        <v>29</v>
      </c>
      <c r="P190" s="9">
        <f t="shared" si="114"/>
        <v>134</v>
      </c>
      <c r="Q190" s="14">
        <v>1974</v>
      </c>
      <c r="R190" s="9">
        <f t="shared" ref="R190" si="117">SUM(P190:Q190)</f>
        <v>2108</v>
      </c>
      <c r="S190" s="90"/>
    </row>
    <row r="191" spans="1:19" ht="15" x14ac:dyDescent="0.3">
      <c r="A191" s="29"/>
      <c r="B191" s="48" t="s">
        <v>687</v>
      </c>
      <c r="C191" s="32" t="s">
        <v>10</v>
      </c>
      <c r="D191" s="32" t="s">
        <v>10</v>
      </c>
      <c r="E191" s="32" t="s">
        <v>10</v>
      </c>
      <c r="F191" s="32" t="s">
        <v>10</v>
      </c>
      <c r="G191" s="8" t="s">
        <v>10</v>
      </c>
      <c r="H191" s="32" t="s">
        <v>10</v>
      </c>
      <c r="I191" s="32" t="s">
        <v>10</v>
      </c>
      <c r="J191" s="32" t="s">
        <v>10</v>
      </c>
      <c r="K191" s="18"/>
      <c r="L191" s="14">
        <v>36</v>
      </c>
      <c r="M191" s="32" t="s">
        <v>10</v>
      </c>
      <c r="N191" s="32" t="s">
        <v>10</v>
      </c>
      <c r="O191" s="32" t="s">
        <v>10</v>
      </c>
      <c r="P191" s="9">
        <f t="shared" si="114"/>
        <v>36</v>
      </c>
      <c r="Q191" s="32" t="s">
        <v>10</v>
      </c>
      <c r="R191" s="9">
        <f t="shared" si="113"/>
        <v>36</v>
      </c>
      <c r="S191" s="90"/>
    </row>
    <row r="192" spans="1:19" ht="15" x14ac:dyDescent="0.3">
      <c r="A192" s="29"/>
      <c r="B192" s="2" t="s">
        <v>597</v>
      </c>
      <c r="C192" s="9">
        <f>SUM(C177:C191)</f>
        <v>5858</v>
      </c>
      <c r="D192" s="9">
        <f>SUM(D177:D191)</f>
        <v>199</v>
      </c>
      <c r="E192" s="9">
        <f>SUM(E177:E191)</f>
        <v>0</v>
      </c>
      <c r="F192" s="9">
        <f>SUM(F177:F191)</f>
        <v>1317</v>
      </c>
      <c r="G192" s="8" t="s">
        <v>10</v>
      </c>
      <c r="H192" s="9">
        <f>SUM(C192:F192)</f>
        <v>7374</v>
      </c>
      <c r="I192" s="9">
        <f>SUM(I177:I191)</f>
        <v>3952</v>
      </c>
      <c r="J192" s="9">
        <f t="shared" si="115"/>
        <v>11326</v>
      </c>
      <c r="K192" s="18"/>
      <c r="L192" s="9">
        <f t="shared" ref="L192:R192" si="118">SUM(L177:L191)</f>
        <v>4681</v>
      </c>
      <c r="M192" s="9">
        <f t="shared" si="118"/>
        <v>684</v>
      </c>
      <c r="N192" s="9">
        <f t="shared" si="118"/>
        <v>0</v>
      </c>
      <c r="O192" s="9">
        <f t="shared" si="118"/>
        <v>1032</v>
      </c>
      <c r="P192" s="9">
        <f t="shared" si="118"/>
        <v>6397</v>
      </c>
      <c r="Q192" s="9">
        <f t="shared" si="118"/>
        <v>3082</v>
      </c>
      <c r="R192" s="9">
        <f t="shared" si="118"/>
        <v>9479</v>
      </c>
      <c r="S192" s="18"/>
    </row>
    <row r="193" spans="1:19" ht="15" x14ac:dyDescent="0.3">
      <c r="A193" s="29"/>
      <c r="B193" s="2"/>
      <c r="C193" s="9"/>
      <c r="D193" s="9"/>
      <c r="E193" s="9"/>
      <c r="F193" s="9"/>
      <c r="G193" s="9"/>
      <c r="H193" s="9"/>
      <c r="I193" s="9"/>
      <c r="J193" s="9"/>
      <c r="K193" s="18"/>
      <c r="L193" s="9"/>
      <c r="M193" s="9"/>
      <c r="N193" s="9"/>
      <c r="O193" s="9"/>
      <c r="P193" s="9"/>
      <c r="Q193" s="9"/>
      <c r="R193" s="9"/>
      <c r="S193" s="18"/>
    </row>
    <row r="194" spans="1:19" ht="17.25" customHeight="1" x14ac:dyDescent="0.3">
      <c r="A194" s="7"/>
      <c r="B194" s="6" t="s">
        <v>603</v>
      </c>
      <c r="C194" s="10"/>
      <c r="D194" s="10"/>
      <c r="E194" s="10"/>
      <c r="F194" s="10"/>
      <c r="G194" s="10"/>
      <c r="H194" s="10"/>
      <c r="I194" s="10"/>
      <c r="J194" s="10"/>
      <c r="K194" s="18"/>
      <c r="L194" s="10"/>
      <c r="M194" s="10"/>
      <c r="N194" s="10"/>
      <c r="O194" s="10"/>
      <c r="P194" s="10"/>
      <c r="Q194" s="10"/>
      <c r="R194" s="10"/>
      <c r="S194" s="90"/>
    </row>
    <row r="195" spans="1:19" ht="15" x14ac:dyDescent="0.3">
      <c r="A195" s="29"/>
      <c r="B195" s="48" t="s">
        <v>664</v>
      </c>
      <c r="C195" s="14">
        <v>87</v>
      </c>
      <c r="D195" s="43">
        <v>20</v>
      </c>
      <c r="E195" s="32" t="s">
        <v>10</v>
      </c>
      <c r="F195" s="14">
        <v>58</v>
      </c>
      <c r="G195" s="8" t="s">
        <v>10</v>
      </c>
      <c r="H195" s="9">
        <f>SUM(C195:F195)</f>
        <v>165</v>
      </c>
      <c r="I195" s="32" t="s">
        <v>10</v>
      </c>
      <c r="J195" s="9">
        <f t="shared" ref="J195:J200" si="119">SUM(H195:I195)</f>
        <v>165</v>
      </c>
      <c r="K195" s="18"/>
      <c r="L195" s="14">
        <v>2880</v>
      </c>
      <c r="M195" s="43">
        <v>120</v>
      </c>
      <c r="N195" s="32" t="s">
        <v>10</v>
      </c>
      <c r="O195" s="14">
        <v>549</v>
      </c>
      <c r="P195" s="9">
        <f>SUM(L195:O195)</f>
        <v>3549</v>
      </c>
      <c r="Q195" s="32" t="s">
        <v>10</v>
      </c>
      <c r="R195" s="9">
        <f>SUM(P195:Q195)</f>
        <v>3549</v>
      </c>
      <c r="S195" s="18"/>
    </row>
    <row r="196" spans="1:19" ht="15" x14ac:dyDescent="0.3">
      <c r="A196" s="29"/>
      <c r="B196" s="48" t="s">
        <v>674</v>
      </c>
      <c r="C196" s="14">
        <v>10</v>
      </c>
      <c r="D196" s="14">
        <v>0</v>
      </c>
      <c r="E196" s="32" t="s">
        <v>10</v>
      </c>
      <c r="F196" s="14">
        <v>0</v>
      </c>
      <c r="G196" s="8" t="s">
        <v>10</v>
      </c>
      <c r="H196" s="9">
        <f>SUM(C196:F196)</f>
        <v>10</v>
      </c>
      <c r="I196" s="32" t="s">
        <v>10</v>
      </c>
      <c r="J196" s="9">
        <f t="shared" si="119"/>
        <v>10</v>
      </c>
      <c r="K196" s="18"/>
      <c r="L196" s="14">
        <v>1162</v>
      </c>
      <c r="M196" s="14">
        <v>32</v>
      </c>
      <c r="N196" s="32" t="s">
        <v>10</v>
      </c>
      <c r="O196" s="14">
        <v>213</v>
      </c>
      <c r="P196" s="9">
        <f>SUM(L196:O196)</f>
        <v>1407</v>
      </c>
      <c r="Q196" s="32" t="s">
        <v>10</v>
      </c>
      <c r="R196" s="9">
        <f t="shared" ref="R196:R210" si="120">SUM(P196:Q196)</f>
        <v>1407</v>
      </c>
      <c r="S196" s="18"/>
    </row>
    <row r="197" spans="1:19" ht="15" x14ac:dyDescent="0.3">
      <c r="A197" s="29"/>
      <c r="B197" s="48" t="s">
        <v>665</v>
      </c>
      <c r="C197" s="14">
        <v>10044</v>
      </c>
      <c r="D197" s="14">
        <v>92</v>
      </c>
      <c r="E197" s="32" t="s">
        <v>10</v>
      </c>
      <c r="F197" s="14">
        <v>2561</v>
      </c>
      <c r="G197" s="8" t="s">
        <v>10</v>
      </c>
      <c r="H197" s="9">
        <f>SUM(C197:F197)</f>
        <v>12697</v>
      </c>
      <c r="I197" s="32" t="s">
        <v>10</v>
      </c>
      <c r="J197" s="9">
        <f t="shared" si="119"/>
        <v>12697</v>
      </c>
      <c r="K197" s="18"/>
      <c r="L197" s="14">
        <v>3784</v>
      </c>
      <c r="M197" s="14">
        <v>29</v>
      </c>
      <c r="N197" s="32" t="s">
        <v>10</v>
      </c>
      <c r="O197" s="14">
        <v>790</v>
      </c>
      <c r="P197" s="9">
        <f>SUM(L197:O197)</f>
        <v>4603</v>
      </c>
      <c r="Q197" s="32" t="s">
        <v>10</v>
      </c>
      <c r="R197" s="9">
        <f t="shared" si="120"/>
        <v>4603</v>
      </c>
      <c r="S197" s="18"/>
    </row>
    <row r="198" spans="1:19" ht="15" x14ac:dyDescent="0.3">
      <c r="A198" s="29"/>
      <c r="B198" s="48" t="s">
        <v>666</v>
      </c>
      <c r="C198" s="32" t="s">
        <v>10</v>
      </c>
      <c r="D198" s="32" t="s">
        <v>10</v>
      </c>
      <c r="E198" s="32" t="s">
        <v>10</v>
      </c>
      <c r="F198" s="32" t="s">
        <v>10</v>
      </c>
      <c r="G198" s="8" t="s">
        <v>10</v>
      </c>
      <c r="H198" s="32" t="s">
        <v>10</v>
      </c>
      <c r="I198" s="71">
        <v>1857</v>
      </c>
      <c r="J198" s="9">
        <f t="shared" si="119"/>
        <v>1857</v>
      </c>
      <c r="K198" s="18"/>
      <c r="L198" s="32" t="s">
        <v>10</v>
      </c>
      <c r="M198" s="32" t="s">
        <v>10</v>
      </c>
      <c r="N198" s="32" t="s">
        <v>10</v>
      </c>
      <c r="O198" s="32" t="s">
        <v>10</v>
      </c>
      <c r="P198" s="32" t="s">
        <v>10</v>
      </c>
      <c r="Q198" s="43">
        <v>313</v>
      </c>
      <c r="R198" s="9">
        <f t="shared" si="120"/>
        <v>313</v>
      </c>
      <c r="S198" s="90"/>
    </row>
    <row r="199" spans="1:19" ht="15" x14ac:dyDescent="0.3">
      <c r="A199" s="29"/>
      <c r="B199" s="48" t="s">
        <v>682</v>
      </c>
      <c r="C199" s="32" t="s">
        <v>10</v>
      </c>
      <c r="D199" s="43">
        <v>48</v>
      </c>
      <c r="E199" s="43">
        <v>5</v>
      </c>
      <c r="F199" s="43">
        <v>52</v>
      </c>
      <c r="G199" s="8" t="s">
        <v>10</v>
      </c>
      <c r="H199" s="9">
        <f>SUM(C199:F199)</f>
        <v>105</v>
      </c>
      <c r="I199" s="71">
        <v>2576</v>
      </c>
      <c r="J199" s="9">
        <f t="shared" si="119"/>
        <v>2681</v>
      </c>
      <c r="K199" s="18"/>
      <c r="L199" s="32" t="s">
        <v>10</v>
      </c>
      <c r="M199" s="43">
        <v>0</v>
      </c>
      <c r="N199" s="43">
        <v>0</v>
      </c>
      <c r="O199" s="43">
        <v>0</v>
      </c>
      <c r="P199" s="9">
        <f t="shared" ref="P199:P210" si="121">SUM(L199:O199)</f>
        <v>0</v>
      </c>
      <c r="Q199" s="43">
        <v>152</v>
      </c>
      <c r="R199" s="9">
        <f t="shared" si="120"/>
        <v>152</v>
      </c>
      <c r="S199" s="90"/>
    </row>
    <row r="200" spans="1:19" ht="15" x14ac:dyDescent="0.3">
      <c r="A200" s="29"/>
      <c r="B200" s="48" t="s">
        <v>598</v>
      </c>
      <c r="C200" s="43">
        <v>480</v>
      </c>
      <c r="D200" s="43">
        <v>22</v>
      </c>
      <c r="E200" s="32" t="s">
        <v>10</v>
      </c>
      <c r="F200" s="43">
        <v>57</v>
      </c>
      <c r="G200" s="8" t="s">
        <v>10</v>
      </c>
      <c r="H200" s="9">
        <f>SUM(C200:F200)</f>
        <v>559</v>
      </c>
      <c r="I200" s="32" t="s">
        <v>10</v>
      </c>
      <c r="J200" s="9">
        <f t="shared" si="119"/>
        <v>559</v>
      </c>
      <c r="K200" s="18"/>
      <c r="L200" s="43">
        <v>280</v>
      </c>
      <c r="M200" s="43">
        <v>98</v>
      </c>
      <c r="N200" s="32" t="s">
        <v>10</v>
      </c>
      <c r="O200" s="43">
        <v>69</v>
      </c>
      <c r="P200" s="9">
        <f t="shared" si="121"/>
        <v>447</v>
      </c>
      <c r="Q200" s="32" t="s">
        <v>10</v>
      </c>
      <c r="R200" s="9">
        <f t="shared" si="120"/>
        <v>447</v>
      </c>
      <c r="S200" s="90"/>
    </row>
    <row r="201" spans="1:19" ht="15" x14ac:dyDescent="0.3">
      <c r="A201" s="29"/>
      <c r="B201" s="48" t="s">
        <v>683</v>
      </c>
      <c r="C201" s="32" t="s">
        <v>10</v>
      </c>
      <c r="D201" s="32" t="s">
        <v>10</v>
      </c>
      <c r="E201" s="32" t="s">
        <v>10</v>
      </c>
      <c r="F201" s="32" t="s">
        <v>10</v>
      </c>
      <c r="G201" s="8" t="s">
        <v>10</v>
      </c>
      <c r="H201" s="32" t="s">
        <v>10</v>
      </c>
      <c r="I201" s="32" t="s">
        <v>10</v>
      </c>
      <c r="J201" s="32" t="s">
        <v>10</v>
      </c>
      <c r="K201" s="18"/>
      <c r="L201" s="14">
        <v>26</v>
      </c>
      <c r="M201" s="33">
        <v>0</v>
      </c>
      <c r="N201" s="32" t="s">
        <v>10</v>
      </c>
      <c r="O201" s="32" t="s">
        <v>10</v>
      </c>
      <c r="P201" s="9">
        <f t="shared" si="121"/>
        <v>26</v>
      </c>
      <c r="Q201" s="32" t="s">
        <v>10</v>
      </c>
      <c r="R201" s="9">
        <f t="shared" si="120"/>
        <v>26</v>
      </c>
      <c r="S201" s="90"/>
    </row>
    <row r="202" spans="1:19" ht="15" x14ac:dyDescent="0.3">
      <c r="A202" s="29"/>
      <c r="B202" s="49" t="s">
        <v>684</v>
      </c>
      <c r="C202" s="32" t="s">
        <v>10</v>
      </c>
      <c r="D202" s="32" t="s">
        <v>10</v>
      </c>
      <c r="E202" s="32" t="s">
        <v>10</v>
      </c>
      <c r="F202" s="32" t="s">
        <v>10</v>
      </c>
      <c r="G202" s="8" t="s">
        <v>10</v>
      </c>
      <c r="H202" s="32" t="s">
        <v>10</v>
      </c>
      <c r="I202" s="32" t="s">
        <v>10</v>
      </c>
      <c r="J202" s="32" t="s">
        <v>10</v>
      </c>
      <c r="K202" s="18"/>
      <c r="L202" s="14">
        <v>39</v>
      </c>
      <c r="M202" s="33">
        <v>0</v>
      </c>
      <c r="N202" s="32" t="s">
        <v>10</v>
      </c>
      <c r="O202" s="43">
        <v>0</v>
      </c>
      <c r="P202" s="9">
        <f t="shared" si="121"/>
        <v>39</v>
      </c>
      <c r="Q202" s="32" t="s">
        <v>10</v>
      </c>
      <c r="R202" s="9">
        <f t="shared" si="120"/>
        <v>39</v>
      </c>
      <c r="S202" s="90"/>
    </row>
    <row r="203" spans="1:19" ht="15" x14ac:dyDescent="0.3">
      <c r="A203" s="29"/>
      <c r="B203" s="48" t="s">
        <v>668</v>
      </c>
      <c r="C203" s="32" t="s">
        <v>10</v>
      </c>
      <c r="D203" s="32" t="s">
        <v>10</v>
      </c>
      <c r="E203" s="32" t="s">
        <v>10</v>
      </c>
      <c r="F203" s="32" t="s">
        <v>10</v>
      </c>
      <c r="G203" s="8" t="s">
        <v>10</v>
      </c>
      <c r="H203" s="32" t="s">
        <v>10</v>
      </c>
      <c r="I203" s="32" t="s">
        <v>10</v>
      </c>
      <c r="J203" s="32" t="s">
        <v>10</v>
      </c>
      <c r="K203" s="18"/>
      <c r="L203" s="32" t="s">
        <v>10</v>
      </c>
      <c r="M203" s="14">
        <v>26</v>
      </c>
      <c r="N203" s="14">
        <v>0</v>
      </c>
      <c r="O203" s="14">
        <v>0</v>
      </c>
      <c r="P203" s="9">
        <f t="shared" si="121"/>
        <v>26</v>
      </c>
      <c r="Q203" s="14">
        <v>1134</v>
      </c>
      <c r="R203" s="9">
        <f t="shared" si="120"/>
        <v>1160</v>
      </c>
      <c r="S203" s="18"/>
    </row>
    <row r="204" spans="1:19" ht="15" x14ac:dyDescent="0.3">
      <c r="A204" s="29"/>
      <c r="B204" s="48" t="s">
        <v>685</v>
      </c>
      <c r="C204" s="32" t="s">
        <v>10</v>
      </c>
      <c r="D204" s="32" t="s">
        <v>10</v>
      </c>
      <c r="E204" s="32" t="s">
        <v>10</v>
      </c>
      <c r="F204" s="32" t="s">
        <v>10</v>
      </c>
      <c r="G204" s="8" t="s">
        <v>10</v>
      </c>
      <c r="H204" s="32" t="s">
        <v>10</v>
      </c>
      <c r="I204" s="32" t="s">
        <v>10</v>
      </c>
      <c r="J204" s="32" t="s">
        <v>10</v>
      </c>
      <c r="K204" s="18"/>
      <c r="L204" s="14">
        <v>47</v>
      </c>
      <c r="M204" s="32" t="s">
        <v>10</v>
      </c>
      <c r="N204" s="32" t="s">
        <v>10</v>
      </c>
      <c r="O204" s="32" t="s">
        <v>10</v>
      </c>
      <c r="P204" s="9">
        <f t="shared" si="121"/>
        <v>47</v>
      </c>
      <c r="Q204" s="32" t="s">
        <v>10</v>
      </c>
      <c r="R204" s="9">
        <f t="shared" si="120"/>
        <v>47</v>
      </c>
      <c r="S204" s="90"/>
    </row>
    <row r="205" spans="1:19" ht="15" x14ac:dyDescent="0.3">
      <c r="A205" s="29"/>
      <c r="B205" s="48" t="s">
        <v>604</v>
      </c>
      <c r="C205" s="43">
        <v>20</v>
      </c>
      <c r="D205" s="32" t="s">
        <v>10</v>
      </c>
      <c r="E205" s="32" t="s">
        <v>10</v>
      </c>
      <c r="F205" s="32" t="s">
        <v>10</v>
      </c>
      <c r="G205" s="8" t="s">
        <v>10</v>
      </c>
      <c r="H205" s="9">
        <f>SUM(C205:F205)</f>
        <v>20</v>
      </c>
      <c r="I205" s="32" t="s">
        <v>10</v>
      </c>
      <c r="J205" s="9">
        <f t="shared" ref="J205" si="122">SUM(H205:I205)</f>
        <v>20</v>
      </c>
      <c r="K205" s="18"/>
      <c r="L205" s="43">
        <v>0</v>
      </c>
      <c r="M205" s="32" t="s">
        <v>10</v>
      </c>
      <c r="N205" s="32" t="s">
        <v>10</v>
      </c>
      <c r="O205" s="32" t="s">
        <v>10</v>
      </c>
      <c r="P205" s="9">
        <f t="shared" si="121"/>
        <v>0</v>
      </c>
      <c r="Q205" s="32" t="s">
        <v>10</v>
      </c>
      <c r="R205" s="9">
        <f t="shared" si="120"/>
        <v>0</v>
      </c>
      <c r="S205" s="90"/>
    </row>
    <row r="206" spans="1:19" ht="15" x14ac:dyDescent="0.3">
      <c r="A206" s="29"/>
      <c r="B206" s="48" t="s">
        <v>677</v>
      </c>
      <c r="C206" s="32" t="s">
        <v>10</v>
      </c>
      <c r="D206" s="14">
        <v>0</v>
      </c>
      <c r="E206" s="14">
        <v>0</v>
      </c>
      <c r="F206" s="14">
        <v>0</v>
      </c>
      <c r="G206" s="8" t="s">
        <v>10</v>
      </c>
      <c r="H206" s="9">
        <f>SUM(C206:F206)</f>
        <v>0</v>
      </c>
      <c r="I206" s="32" t="s">
        <v>10</v>
      </c>
      <c r="J206" s="9">
        <f t="shared" ref="J206:J209" si="123">SUM(H206:I206)</f>
        <v>0</v>
      </c>
      <c r="K206" s="18"/>
      <c r="L206" s="32" t="s">
        <v>10</v>
      </c>
      <c r="M206" s="14">
        <v>111</v>
      </c>
      <c r="N206" s="14">
        <v>2</v>
      </c>
      <c r="O206" s="14">
        <v>28</v>
      </c>
      <c r="P206" s="9">
        <f t="shared" si="121"/>
        <v>141</v>
      </c>
      <c r="Q206" s="32" t="s">
        <v>10</v>
      </c>
      <c r="R206" s="9">
        <f t="shared" si="120"/>
        <v>141</v>
      </c>
      <c r="S206" s="18"/>
    </row>
    <row r="207" spans="1:19" ht="15" x14ac:dyDescent="0.3">
      <c r="A207" s="29"/>
      <c r="B207" s="48" t="s">
        <v>571</v>
      </c>
      <c r="C207" s="43">
        <v>22</v>
      </c>
      <c r="D207" s="32" t="s">
        <v>10</v>
      </c>
      <c r="E207" s="32" t="s">
        <v>10</v>
      </c>
      <c r="F207" s="32" t="s">
        <v>10</v>
      </c>
      <c r="G207" s="8" t="s">
        <v>10</v>
      </c>
      <c r="H207" s="9">
        <f>SUM(C207:F207)</f>
        <v>22</v>
      </c>
      <c r="I207" s="32" t="s">
        <v>10</v>
      </c>
      <c r="J207" s="9">
        <f t="shared" si="123"/>
        <v>22</v>
      </c>
      <c r="K207" s="18"/>
      <c r="L207" s="43">
        <v>67</v>
      </c>
      <c r="M207" s="32" t="s">
        <v>10</v>
      </c>
      <c r="N207" s="32" t="s">
        <v>10</v>
      </c>
      <c r="O207" s="32" t="s">
        <v>10</v>
      </c>
      <c r="P207" s="9">
        <f t="shared" si="121"/>
        <v>67</v>
      </c>
      <c r="Q207" s="32" t="s">
        <v>10</v>
      </c>
      <c r="R207" s="9">
        <f t="shared" si="120"/>
        <v>67</v>
      </c>
      <c r="S207" s="90"/>
    </row>
    <row r="208" spans="1:19" ht="15" x14ac:dyDescent="0.3">
      <c r="A208" s="29"/>
      <c r="B208" s="48" t="s">
        <v>679</v>
      </c>
      <c r="C208" s="33">
        <v>23</v>
      </c>
      <c r="D208" s="32" t="s">
        <v>10</v>
      </c>
      <c r="E208" s="32" t="s">
        <v>10</v>
      </c>
      <c r="F208" s="32" t="s">
        <v>10</v>
      </c>
      <c r="G208" s="8" t="s">
        <v>10</v>
      </c>
      <c r="H208" s="9">
        <f>SUM(C208:F208)</f>
        <v>23</v>
      </c>
      <c r="I208" s="32" t="s">
        <v>10</v>
      </c>
      <c r="J208" s="9">
        <f t="shared" si="123"/>
        <v>23</v>
      </c>
      <c r="K208" s="18"/>
      <c r="L208" s="33">
        <v>118</v>
      </c>
      <c r="M208" s="32" t="s">
        <v>10</v>
      </c>
      <c r="N208" s="32" t="s">
        <v>10</v>
      </c>
      <c r="O208" s="32" t="s">
        <v>10</v>
      </c>
      <c r="P208" s="9">
        <f t="shared" si="121"/>
        <v>118</v>
      </c>
      <c r="Q208" s="32" t="s">
        <v>10</v>
      </c>
      <c r="R208" s="9">
        <f t="shared" si="120"/>
        <v>118</v>
      </c>
      <c r="S208" s="90"/>
    </row>
    <row r="209" spans="1:19" ht="15" x14ac:dyDescent="0.3">
      <c r="A209" s="29"/>
      <c r="B209" s="48" t="s">
        <v>670</v>
      </c>
      <c r="C209" s="32" t="s">
        <v>10</v>
      </c>
      <c r="D209" s="14">
        <v>249</v>
      </c>
      <c r="E209" s="43">
        <v>0</v>
      </c>
      <c r="F209" s="14">
        <v>94</v>
      </c>
      <c r="G209" s="8" t="s">
        <v>10</v>
      </c>
      <c r="H209" s="9">
        <f>SUM(C209:F209)</f>
        <v>343</v>
      </c>
      <c r="I209" s="14">
        <v>3405</v>
      </c>
      <c r="J209" s="9">
        <f t="shared" si="123"/>
        <v>3748</v>
      </c>
      <c r="K209" s="18"/>
      <c r="L209" s="32" t="s">
        <v>10</v>
      </c>
      <c r="M209" s="14">
        <v>397</v>
      </c>
      <c r="N209" s="43">
        <v>0</v>
      </c>
      <c r="O209" s="14">
        <v>110</v>
      </c>
      <c r="P209" s="9">
        <f t="shared" si="121"/>
        <v>507</v>
      </c>
      <c r="Q209" s="14">
        <v>3320</v>
      </c>
      <c r="R209" s="9">
        <f t="shared" si="120"/>
        <v>3827</v>
      </c>
      <c r="S209" s="90"/>
    </row>
    <row r="210" spans="1:19" ht="15" x14ac:dyDescent="0.3">
      <c r="A210" s="29"/>
      <c r="B210" s="48" t="s">
        <v>687</v>
      </c>
      <c r="C210" s="32" t="s">
        <v>10</v>
      </c>
      <c r="D210" s="32" t="s">
        <v>10</v>
      </c>
      <c r="E210" s="32" t="s">
        <v>10</v>
      </c>
      <c r="F210" s="32" t="s">
        <v>10</v>
      </c>
      <c r="G210" s="8" t="s">
        <v>10</v>
      </c>
      <c r="H210" s="32" t="s">
        <v>10</v>
      </c>
      <c r="I210" s="32" t="s">
        <v>10</v>
      </c>
      <c r="J210" s="32" t="s">
        <v>10</v>
      </c>
      <c r="K210" s="18"/>
      <c r="L210" s="14">
        <v>16</v>
      </c>
      <c r="M210" s="32" t="s">
        <v>10</v>
      </c>
      <c r="N210" s="32" t="s">
        <v>10</v>
      </c>
      <c r="O210" s="32" t="s">
        <v>10</v>
      </c>
      <c r="P210" s="9">
        <f t="shared" si="121"/>
        <v>16</v>
      </c>
      <c r="Q210" s="32" t="s">
        <v>10</v>
      </c>
      <c r="R210" s="9">
        <f t="shared" si="120"/>
        <v>16</v>
      </c>
      <c r="S210" s="90"/>
    </row>
    <row r="211" spans="1:19" ht="15" x14ac:dyDescent="0.3">
      <c r="A211" s="29"/>
      <c r="B211" s="2" t="s">
        <v>605</v>
      </c>
      <c r="C211" s="9">
        <f>SUM(C195:C210)</f>
        <v>10686</v>
      </c>
      <c r="D211" s="9">
        <f>SUM(D195:D210)</f>
        <v>431</v>
      </c>
      <c r="E211" s="9">
        <f>SUM(E195:E210)</f>
        <v>5</v>
      </c>
      <c r="F211" s="9">
        <f>SUM(F195:F210)</f>
        <v>2822</v>
      </c>
      <c r="G211" s="8" t="s">
        <v>10</v>
      </c>
      <c r="H211" s="9">
        <f>SUM(C211:F211)</f>
        <v>13944</v>
      </c>
      <c r="I211" s="9">
        <f>SUM(I195:I210)</f>
        <v>7838</v>
      </c>
      <c r="J211" s="9">
        <f t="shared" ref="J211" si="124">SUM(H211:I211)</f>
        <v>21782</v>
      </c>
      <c r="K211" s="18"/>
      <c r="L211" s="9">
        <f t="shared" ref="L211:R211" si="125">SUM(L195:L210)</f>
        <v>8419</v>
      </c>
      <c r="M211" s="9">
        <f t="shared" si="125"/>
        <v>813</v>
      </c>
      <c r="N211" s="9">
        <f t="shared" si="125"/>
        <v>2</v>
      </c>
      <c r="O211" s="9">
        <f t="shared" si="125"/>
        <v>1759</v>
      </c>
      <c r="P211" s="9">
        <f t="shared" si="125"/>
        <v>10993</v>
      </c>
      <c r="Q211" s="9">
        <f t="shared" si="125"/>
        <v>4919</v>
      </c>
      <c r="R211" s="9">
        <f t="shared" si="125"/>
        <v>15912</v>
      </c>
      <c r="S211" s="18"/>
    </row>
    <row r="212" spans="1:19" ht="15" x14ac:dyDescent="0.3">
      <c r="A212" s="29"/>
      <c r="B212" s="2"/>
      <c r="C212" s="9"/>
      <c r="D212" s="9"/>
      <c r="E212" s="9"/>
      <c r="F212" s="9"/>
      <c r="G212" s="9"/>
      <c r="H212" s="9"/>
      <c r="I212" s="9"/>
      <c r="J212" s="9"/>
      <c r="K212" s="18"/>
      <c r="L212" s="9"/>
      <c r="M212" s="9"/>
      <c r="N212" s="9"/>
      <c r="O212" s="9"/>
      <c r="P212" s="9"/>
      <c r="Q212" s="9"/>
      <c r="R212" s="9"/>
      <c r="S212" s="18"/>
    </row>
    <row r="213" spans="1:19" ht="17.25" customHeight="1" x14ac:dyDescent="0.3">
      <c r="A213" s="7"/>
      <c r="B213" s="6" t="s">
        <v>595</v>
      </c>
      <c r="C213" s="10"/>
      <c r="D213" s="10"/>
      <c r="E213" s="10"/>
      <c r="F213" s="10"/>
      <c r="G213" s="10"/>
      <c r="H213" s="10"/>
      <c r="I213" s="10"/>
      <c r="J213" s="10"/>
      <c r="K213" s="18"/>
      <c r="L213" s="10"/>
      <c r="M213" s="10"/>
      <c r="N213" s="10"/>
      <c r="O213" s="10"/>
      <c r="P213" s="10"/>
      <c r="Q213" s="10"/>
      <c r="R213" s="10"/>
      <c r="S213" s="90"/>
    </row>
    <row r="214" spans="1:19" ht="15" x14ac:dyDescent="0.3">
      <c r="A214" s="29"/>
      <c r="B214" s="48" t="s">
        <v>664</v>
      </c>
      <c r="C214" s="14">
        <f t="shared" ref="C214:D216" si="126">SUM(C177,C195)</f>
        <v>178</v>
      </c>
      <c r="D214" s="14">
        <f t="shared" si="126"/>
        <v>22</v>
      </c>
      <c r="E214" s="32" t="s">
        <v>10</v>
      </c>
      <c r="F214" s="14">
        <f>SUM(F177,F195)</f>
        <v>105</v>
      </c>
      <c r="G214" s="8" t="s">
        <v>10</v>
      </c>
      <c r="H214" s="9">
        <f>SUM(C214:F214)</f>
        <v>305</v>
      </c>
      <c r="I214" s="32" t="s">
        <v>10</v>
      </c>
      <c r="J214" s="9">
        <f t="shared" ref="J214:J219" si="127">SUM(H214:I214)</f>
        <v>305</v>
      </c>
      <c r="K214" s="18"/>
      <c r="L214" s="14">
        <f t="shared" ref="L214:M216" si="128">SUM(L177,L195)</f>
        <v>4237</v>
      </c>
      <c r="M214" s="14">
        <f t="shared" si="128"/>
        <v>194</v>
      </c>
      <c r="N214" s="32" t="s">
        <v>10</v>
      </c>
      <c r="O214" s="14">
        <f>SUM(O177,O195)</f>
        <v>792</v>
      </c>
      <c r="P214" s="9">
        <f>SUM(L214:O214)</f>
        <v>5223</v>
      </c>
      <c r="Q214" s="32" t="s">
        <v>10</v>
      </c>
      <c r="R214" s="9">
        <f>SUM(P214:Q214)</f>
        <v>5223</v>
      </c>
      <c r="S214" s="18"/>
    </row>
    <row r="215" spans="1:19" ht="15" x14ac:dyDescent="0.3">
      <c r="A215" s="29"/>
      <c r="B215" s="48" t="s">
        <v>674</v>
      </c>
      <c r="C215" s="14">
        <f t="shared" si="126"/>
        <v>12</v>
      </c>
      <c r="D215" s="14">
        <f t="shared" si="126"/>
        <v>0</v>
      </c>
      <c r="E215" s="32" t="s">
        <v>10</v>
      </c>
      <c r="F215" s="14">
        <f>SUM(F178,F196)</f>
        <v>2</v>
      </c>
      <c r="G215" s="8" t="s">
        <v>10</v>
      </c>
      <c r="H215" s="9">
        <f>SUM(C215:F215)</f>
        <v>14</v>
      </c>
      <c r="I215" s="32" t="s">
        <v>10</v>
      </c>
      <c r="J215" s="9">
        <f t="shared" si="127"/>
        <v>14</v>
      </c>
      <c r="K215" s="18"/>
      <c r="L215" s="14">
        <f t="shared" si="128"/>
        <v>2378</v>
      </c>
      <c r="M215" s="14">
        <f t="shared" si="128"/>
        <v>293</v>
      </c>
      <c r="N215" s="32" t="s">
        <v>10</v>
      </c>
      <c r="O215" s="14">
        <f>SUM(O178,O196)</f>
        <v>611</v>
      </c>
      <c r="P215" s="9">
        <f>SUM(L215:O215)</f>
        <v>3282</v>
      </c>
      <c r="Q215" s="32" t="s">
        <v>10</v>
      </c>
      <c r="R215" s="9">
        <f t="shared" ref="R215:R229" si="129">SUM(P215:Q215)</f>
        <v>3282</v>
      </c>
      <c r="S215" s="18"/>
    </row>
    <row r="216" spans="1:19" ht="15" x14ac:dyDescent="0.3">
      <c r="A216" s="29"/>
      <c r="B216" s="48" t="s">
        <v>665</v>
      </c>
      <c r="C216" s="14">
        <f t="shared" si="126"/>
        <v>15658</v>
      </c>
      <c r="D216" s="14">
        <f t="shared" si="126"/>
        <v>135</v>
      </c>
      <c r="E216" s="32" t="s">
        <v>10</v>
      </c>
      <c r="F216" s="14">
        <f>SUM(F179,F197)</f>
        <v>3648</v>
      </c>
      <c r="G216" s="8" t="s">
        <v>10</v>
      </c>
      <c r="H216" s="9">
        <f>SUM(C216:F216)</f>
        <v>19441</v>
      </c>
      <c r="I216" s="32" t="s">
        <v>10</v>
      </c>
      <c r="J216" s="9">
        <f t="shared" si="127"/>
        <v>19441</v>
      </c>
      <c r="K216" s="18"/>
      <c r="L216" s="14">
        <f t="shared" si="128"/>
        <v>5245</v>
      </c>
      <c r="M216" s="14">
        <f t="shared" si="128"/>
        <v>63</v>
      </c>
      <c r="N216" s="32" t="s">
        <v>10</v>
      </c>
      <c r="O216" s="14">
        <f>SUM(O179,O197)</f>
        <v>1080</v>
      </c>
      <c r="P216" s="9">
        <f>SUM(L216:O216)</f>
        <v>6388</v>
      </c>
      <c r="Q216" s="32" t="s">
        <v>10</v>
      </c>
      <c r="R216" s="9">
        <f t="shared" si="129"/>
        <v>6388</v>
      </c>
      <c r="S216" s="18"/>
    </row>
    <row r="217" spans="1:19" ht="15" x14ac:dyDescent="0.3">
      <c r="A217" s="29"/>
      <c r="B217" s="48" t="s">
        <v>666</v>
      </c>
      <c r="C217" s="32" t="s">
        <v>10</v>
      </c>
      <c r="D217" s="32" t="s">
        <v>10</v>
      </c>
      <c r="E217" s="32" t="s">
        <v>10</v>
      </c>
      <c r="F217" s="32" t="s">
        <v>10</v>
      </c>
      <c r="G217" s="8" t="s">
        <v>10</v>
      </c>
      <c r="H217" s="32" t="s">
        <v>10</v>
      </c>
      <c r="I217" s="14">
        <f>SUM(I180,I198)</f>
        <v>2809</v>
      </c>
      <c r="J217" s="9">
        <f t="shared" si="127"/>
        <v>2809</v>
      </c>
      <c r="K217" s="18"/>
      <c r="L217" s="32" t="s">
        <v>10</v>
      </c>
      <c r="M217" s="32" t="s">
        <v>10</v>
      </c>
      <c r="N217" s="32" t="s">
        <v>10</v>
      </c>
      <c r="O217" s="32" t="s">
        <v>10</v>
      </c>
      <c r="P217" s="32" t="s">
        <v>10</v>
      </c>
      <c r="Q217" s="14">
        <f>SUM(Q180,Q198)</f>
        <v>525</v>
      </c>
      <c r="R217" s="9">
        <f t="shared" si="129"/>
        <v>525</v>
      </c>
      <c r="S217" s="90"/>
    </row>
    <row r="218" spans="1:19" ht="15" x14ac:dyDescent="0.3">
      <c r="A218" s="29"/>
      <c r="B218" s="48" t="s">
        <v>682</v>
      </c>
      <c r="C218" s="32" t="s">
        <v>10</v>
      </c>
      <c r="D218" s="14">
        <f>SUM(D181,D199)</f>
        <v>48</v>
      </c>
      <c r="E218" s="14">
        <f>SUM(E181,E199)</f>
        <v>5</v>
      </c>
      <c r="F218" s="14">
        <f>SUM(F181,F199)</f>
        <v>110</v>
      </c>
      <c r="G218" s="8" t="s">
        <v>10</v>
      </c>
      <c r="H218" s="9">
        <f>SUM(C218:F218)</f>
        <v>163</v>
      </c>
      <c r="I218" s="14">
        <f>SUM(I181,I199)</f>
        <v>2797</v>
      </c>
      <c r="J218" s="9">
        <f t="shared" si="127"/>
        <v>2960</v>
      </c>
      <c r="K218" s="18"/>
      <c r="L218" s="32" t="s">
        <v>10</v>
      </c>
      <c r="M218" s="14">
        <f t="shared" ref="M218:O218" si="130">SUM(M181,M199)</f>
        <v>0</v>
      </c>
      <c r="N218" s="14">
        <f t="shared" si="130"/>
        <v>0</v>
      </c>
      <c r="O218" s="14">
        <f t="shared" si="130"/>
        <v>0</v>
      </c>
      <c r="P218" s="9">
        <f t="shared" ref="P218:P229" si="131">SUM(L218:O218)</f>
        <v>0</v>
      </c>
      <c r="Q218" s="14">
        <f>SUM(Q181,Q199)</f>
        <v>163</v>
      </c>
      <c r="R218" s="9">
        <f t="shared" si="129"/>
        <v>163</v>
      </c>
      <c r="S218" s="90"/>
    </row>
    <row r="219" spans="1:19" ht="15" x14ac:dyDescent="0.3">
      <c r="A219" s="29"/>
      <c r="B219" s="48" t="s">
        <v>598</v>
      </c>
      <c r="C219" s="14">
        <f>SUM(C182,C200)</f>
        <v>627</v>
      </c>
      <c r="D219" s="14">
        <f>SUM(D182,D200)</f>
        <v>22</v>
      </c>
      <c r="E219" s="32" t="s">
        <v>10</v>
      </c>
      <c r="F219" s="14">
        <f>SUM(F182,F200)</f>
        <v>67</v>
      </c>
      <c r="G219" s="8" t="s">
        <v>10</v>
      </c>
      <c r="H219" s="9">
        <f>SUM(C219:F219)</f>
        <v>716</v>
      </c>
      <c r="I219" s="32" t="s">
        <v>10</v>
      </c>
      <c r="J219" s="9">
        <f t="shared" si="127"/>
        <v>716</v>
      </c>
      <c r="K219" s="18"/>
      <c r="L219" s="14">
        <f t="shared" ref="L219:M221" si="132">SUM(L182,L200)</f>
        <v>614</v>
      </c>
      <c r="M219" s="14">
        <f t="shared" si="132"/>
        <v>118</v>
      </c>
      <c r="N219" s="32" t="s">
        <v>10</v>
      </c>
      <c r="O219" s="14">
        <f>SUM(O182,O200)</f>
        <v>81</v>
      </c>
      <c r="P219" s="9">
        <f t="shared" si="131"/>
        <v>813</v>
      </c>
      <c r="Q219" s="32" t="s">
        <v>10</v>
      </c>
      <c r="R219" s="9">
        <f t="shared" si="129"/>
        <v>813</v>
      </c>
      <c r="S219" s="90"/>
    </row>
    <row r="220" spans="1:19" ht="15" x14ac:dyDescent="0.3">
      <c r="A220" s="29"/>
      <c r="B220" s="48" t="s">
        <v>683</v>
      </c>
      <c r="C220" s="32" t="s">
        <v>10</v>
      </c>
      <c r="D220" s="32" t="s">
        <v>10</v>
      </c>
      <c r="E220" s="32" t="s">
        <v>10</v>
      </c>
      <c r="F220" s="32" t="s">
        <v>10</v>
      </c>
      <c r="G220" s="8" t="s">
        <v>10</v>
      </c>
      <c r="H220" s="32" t="s">
        <v>10</v>
      </c>
      <c r="I220" s="32" t="s">
        <v>10</v>
      </c>
      <c r="J220" s="32" t="s">
        <v>10</v>
      </c>
      <c r="K220" s="18"/>
      <c r="L220" s="14">
        <f t="shared" si="132"/>
        <v>57</v>
      </c>
      <c r="M220" s="14">
        <f t="shared" si="132"/>
        <v>0</v>
      </c>
      <c r="N220" s="32" t="s">
        <v>10</v>
      </c>
      <c r="O220" s="32" t="s">
        <v>10</v>
      </c>
      <c r="P220" s="9">
        <f t="shared" si="131"/>
        <v>57</v>
      </c>
      <c r="Q220" s="32" t="s">
        <v>10</v>
      </c>
      <c r="R220" s="9">
        <f t="shared" si="129"/>
        <v>57</v>
      </c>
      <c r="S220" s="90"/>
    </row>
    <row r="221" spans="1:19" ht="15" x14ac:dyDescent="0.3">
      <c r="A221" s="29"/>
      <c r="B221" s="49" t="s">
        <v>684</v>
      </c>
      <c r="C221" s="32" t="s">
        <v>10</v>
      </c>
      <c r="D221" s="32" t="s">
        <v>10</v>
      </c>
      <c r="E221" s="32" t="s">
        <v>10</v>
      </c>
      <c r="F221" s="32" t="s">
        <v>10</v>
      </c>
      <c r="G221" s="8" t="s">
        <v>10</v>
      </c>
      <c r="H221" s="32" t="s">
        <v>10</v>
      </c>
      <c r="I221" s="32" t="s">
        <v>10</v>
      </c>
      <c r="J221" s="32" t="s">
        <v>10</v>
      </c>
      <c r="K221" s="18"/>
      <c r="L221" s="14">
        <f t="shared" si="132"/>
        <v>50</v>
      </c>
      <c r="M221" s="14">
        <f t="shared" si="132"/>
        <v>0</v>
      </c>
      <c r="N221" s="32" t="s">
        <v>10</v>
      </c>
      <c r="O221" s="14">
        <f>SUM(O184,O202)</f>
        <v>0</v>
      </c>
      <c r="P221" s="9">
        <f t="shared" si="131"/>
        <v>50</v>
      </c>
      <c r="Q221" s="32" t="s">
        <v>10</v>
      </c>
      <c r="R221" s="9">
        <f t="shared" si="129"/>
        <v>50</v>
      </c>
      <c r="S221" s="90"/>
    </row>
    <row r="222" spans="1:19" ht="15" x14ac:dyDescent="0.3">
      <c r="A222" s="29"/>
      <c r="B222" s="48" t="s">
        <v>668</v>
      </c>
      <c r="C222" s="32" t="s">
        <v>10</v>
      </c>
      <c r="D222" s="32" t="s">
        <v>10</v>
      </c>
      <c r="E222" s="32" t="s">
        <v>10</v>
      </c>
      <c r="F222" s="32" t="s">
        <v>10</v>
      </c>
      <c r="G222" s="8" t="s">
        <v>10</v>
      </c>
      <c r="H222" s="32" t="s">
        <v>10</v>
      </c>
      <c r="I222" s="32" t="s">
        <v>10</v>
      </c>
      <c r="J222" s="32" t="s">
        <v>10</v>
      </c>
      <c r="K222" s="18"/>
      <c r="L222" s="32" t="s">
        <v>10</v>
      </c>
      <c r="M222" s="14">
        <f>SUM(M185,M203)</f>
        <v>37</v>
      </c>
      <c r="N222" s="14">
        <f>SUM(N185,N203)</f>
        <v>0</v>
      </c>
      <c r="O222" s="14">
        <f>SUM(O185,O203)</f>
        <v>16</v>
      </c>
      <c r="P222" s="9">
        <f t="shared" si="131"/>
        <v>53</v>
      </c>
      <c r="Q222" s="14">
        <f t="shared" ref="Q222" si="133">SUM(Q185,Q203)</f>
        <v>2019</v>
      </c>
      <c r="R222" s="9">
        <f t="shared" si="129"/>
        <v>2072</v>
      </c>
      <c r="S222" s="18"/>
    </row>
    <row r="223" spans="1:19" ht="15" x14ac:dyDescent="0.3">
      <c r="A223" s="29"/>
      <c r="B223" s="48" t="s">
        <v>685</v>
      </c>
      <c r="C223" s="32" t="s">
        <v>10</v>
      </c>
      <c r="D223" s="32" t="s">
        <v>10</v>
      </c>
      <c r="E223" s="32" t="s">
        <v>10</v>
      </c>
      <c r="F223" s="32" t="s">
        <v>10</v>
      </c>
      <c r="G223" s="8" t="s">
        <v>10</v>
      </c>
      <c r="H223" s="32" t="s">
        <v>10</v>
      </c>
      <c r="I223" s="32" t="s">
        <v>10</v>
      </c>
      <c r="J223" s="32" t="s">
        <v>10</v>
      </c>
      <c r="K223" s="18"/>
      <c r="L223" s="14">
        <f t="shared" ref="L223" si="134">SUM(L186,L204)</f>
        <v>112</v>
      </c>
      <c r="M223" s="32" t="s">
        <v>10</v>
      </c>
      <c r="N223" s="32" t="s">
        <v>10</v>
      </c>
      <c r="O223" s="32" t="s">
        <v>10</v>
      </c>
      <c r="P223" s="9">
        <f t="shared" si="131"/>
        <v>112</v>
      </c>
      <c r="Q223" s="32" t="s">
        <v>10</v>
      </c>
      <c r="R223" s="9">
        <f t="shared" si="129"/>
        <v>112</v>
      </c>
      <c r="S223" s="90"/>
    </row>
    <row r="224" spans="1:19" ht="15" x14ac:dyDescent="0.3">
      <c r="A224" s="29"/>
      <c r="B224" s="48" t="s">
        <v>604</v>
      </c>
      <c r="C224" s="43">
        <f>SUM(C205)</f>
        <v>20</v>
      </c>
      <c r="D224" s="32" t="s">
        <v>10</v>
      </c>
      <c r="E224" s="32" t="s">
        <v>10</v>
      </c>
      <c r="F224" s="32" t="s">
        <v>10</v>
      </c>
      <c r="G224" s="8" t="s">
        <v>10</v>
      </c>
      <c r="H224" s="9">
        <f>SUM(C224:F224)</f>
        <v>20</v>
      </c>
      <c r="I224" s="32" t="s">
        <v>10</v>
      </c>
      <c r="J224" s="9">
        <f t="shared" ref="J224" si="135">SUM(H224:I224)</f>
        <v>20</v>
      </c>
      <c r="K224" s="18"/>
      <c r="L224" s="43">
        <f>SUM(L205)</f>
        <v>0</v>
      </c>
      <c r="M224" s="32" t="s">
        <v>10</v>
      </c>
      <c r="N224" s="32" t="s">
        <v>10</v>
      </c>
      <c r="O224" s="32" t="s">
        <v>10</v>
      </c>
      <c r="P224" s="9">
        <f t="shared" si="131"/>
        <v>0</v>
      </c>
      <c r="Q224" s="32" t="s">
        <v>10</v>
      </c>
      <c r="R224" s="9">
        <f t="shared" ref="R224" si="136">SUM(P224:Q224)</f>
        <v>0</v>
      </c>
      <c r="S224" s="90"/>
    </row>
    <row r="225" spans="1:19" ht="15" x14ac:dyDescent="0.3">
      <c r="A225" s="29"/>
      <c r="B225" s="48" t="s">
        <v>678</v>
      </c>
      <c r="C225" s="32" t="s">
        <v>10</v>
      </c>
      <c r="D225" s="14">
        <f>SUM(D187,D206)</f>
        <v>5</v>
      </c>
      <c r="E225" s="14">
        <f>SUM(E187,E206)</f>
        <v>0</v>
      </c>
      <c r="F225" s="14">
        <f>SUM(F187,F206)</f>
        <v>8</v>
      </c>
      <c r="G225" s="8" t="s">
        <v>10</v>
      </c>
      <c r="H225" s="9">
        <f>SUM(C225:F225)</f>
        <v>13</v>
      </c>
      <c r="I225" s="32" t="s">
        <v>10</v>
      </c>
      <c r="J225" s="9">
        <f t="shared" ref="J225:J228" si="137">SUM(H225:I225)</f>
        <v>13</v>
      </c>
      <c r="K225" s="18"/>
      <c r="L225" s="32" t="s">
        <v>10</v>
      </c>
      <c r="M225" s="14">
        <f t="shared" ref="M225:O225" si="138">SUM(M187,M206)</f>
        <v>290</v>
      </c>
      <c r="N225" s="14">
        <f t="shared" si="138"/>
        <v>2</v>
      </c>
      <c r="O225" s="14">
        <f t="shared" si="138"/>
        <v>72</v>
      </c>
      <c r="P225" s="9">
        <f t="shared" si="131"/>
        <v>364</v>
      </c>
      <c r="Q225" s="32" t="s">
        <v>10</v>
      </c>
      <c r="R225" s="9">
        <f t="shared" si="129"/>
        <v>364</v>
      </c>
      <c r="S225" s="18"/>
    </row>
    <row r="226" spans="1:19" ht="15" x14ac:dyDescent="0.3">
      <c r="A226" s="29"/>
      <c r="B226" s="48" t="s">
        <v>571</v>
      </c>
      <c r="C226" s="14">
        <f>SUM(C188,C207)</f>
        <v>22</v>
      </c>
      <c r="D226" s="32" t="s">
        <v>10</v>
      </c>
      <c r="E226" s="32" t="s">
        <v>10</v>
      </c>
      <c r="F226" s="32" t="s">
        <v>10</v>
      </c>
      <c r="G226" s="8" t="s">
        <v>10</v>
      </c>
      <c r="H226" s="9">
        <f>SUM(C226:F226)</f>
        <v>22</v>
      </c>
      <c r="I226" s="32" t="s">
        <v>10</v>
      </c>
      <c r="J226" s="9">
        <f t="shared" si="137"/>
        <v>22</v>
      </c>
      <c r="K226" s="18"/>
      <c r="L226" s="14">
        <f>SUM(L188,L207)</f>
        <v>124</v>
      </c>
      <c r="M226" s="32" t="s">
        <v>10</v>
      </c>
      <c r="N226" s="32" t="s">
        <v>10</v>
      </c>
      <c r="O226" s="32" t="s">
        <v>10</v>
      </c>
      <c r="P226" s="9">
        <f t="shared" si="131"/>
        <v>124</v>
      </c>
      <c r="Q226" s="32" t="s">
        <v>10</v>
      </c>
      <c r="R226" s="9">
        <f t="shared" si="129"/>
        <v>124</v>
      </c>
      <c r="S226" s="90"/>
    </row>
    <row r="227" spans="1:19" ht="15" x14ac:dyDescent="0.3">
      <c r="A227" s="29"/>
      <c r="B227" s="48" t="s">
        <v>679</v>
      </c>
      <c r="C227" s="14">
        <f>SUM(C189,C208)</f>
        <v>27</v>
      </c>
      <c r="D227" s="32" t="s">
        <v>10</v>
      </c>
      <c r="E227" s="32" t="s">
        <v>10</v>
      </c>
      <c r="F227" s="32" t="s">
        <v>10</v>
      </c>
      <c r="G227" s="8" t="s">
        <v>10</v>
      </c>
      <c r="H227" s="9">
        <f>SUM(C227:F227)</f>
        <v>27</v>
      </c>
      <c r="I227" s="32" t="s">
        <v>10</v>
      </c>
      <c r="J227" s="9">
        <f t="shared" si="137"/>
        <v>27</v>
      </c>
      <c r="K227" s="18"/>
      <c r="L227" s="14">
        <f>SUM(L189,L208)</f>
        <v>231</v>
      </c>
      <c r="M227" s="32" t="s">
        <v>10</v>
      </c>
      <c r="N227" s="32" t="s">
        <v>10</v>
      </c>
      <c r="O227" s="32" t="s">
        <v>10</v>
      </c>
      <c r="P227" s="9">
        <f t="shared" si="131"/>
        <v>231</v>
      </c>
      <c r="Q227" s="32" t="s">
        <v>10</v>
      </c>
      <c r="R227" s="9">
        <f t="shared" si="129"/>
        <v>231</v>
      </c>
      <c r="S227" s="90"/>
    </row>
    <row r="228" spans="1:19" ht="15" x14ac:dyDescent="0.3">
      <c r="A228" s="29"/>
      <c r="B228" s="48" t="s">
        <v>670</v>
      </c>
      <c r="C228" s="32" t="s">
        <v>10</v>
      </c>
      <c r="D228" s="14">
        <f>SUM(D190,D209)</f>
        <v>398</v>
      </c>
      <c r="E228" s="14">
        <f>SUM(E190,E209)</f>
        <v>0</v>
      </c>
      <c r="F228" s="14">
        <f>SUM(F190,F209)</f>
        <v>199</v>
      </c>
      <c r="G228" s="8" t="s">
        <v>10</v>
      </c>
      <c r="H228" s="9">
        <f>SUM(C228:F228)</f>
        <v>597</v>
      </c>
      <c r="I228" s="14">
        <f>SUM(I190,I209)</f>
        <v>6184</v>
      </c>
      <c r="J228" s="9">
        <f t="shared" si="137"/>
        <v>6781</v>
      </c>
      <c r="K228" s="18"/>
      <c r="L228" s="32" t="s">
        <v>10</v>
      </c>
      <c r="M228" s="14">
        <f t="shared" ref="M228:O228" si="139">SUM(M190,M209)</f>
        <v>502</v>
      </c>
      <c r="N228" s="14">
        <f t="shared" si="139"/>
        <v>0</v>
      </c>
      <c r="O228" s="14">
        <f t="shared" si="139"/>
        <v>139</v>
      </c>
      <c r="P228" s="9">
        <f t="shared" si="131"/>
        <v>641</v>
      </c>
      <c r="Q228" s="14">
        <f t="shared" ref="Q228" si="140">SUM(Q190,Q209)</f>
        <v>5294</v>
      </c>
      <c r="R228" s="9">
        <f t="shared" si="129"/>
        <v>5935</v>
      </c>
      <c r="S228" s="90"/>
    </row>
    <row r="229" spans="1:19" ht="15" x14ac:dyDescent="0.3">
      <c r="A229" s="29"/>
      <c r="B229" s="48" t="s">
        <v>687</v>
      </c>
      <c r="C229" s="32" t="s">
        <v>10</v>
      </c>
      <c r="D229" s="32" t="s">
        <v>10</v>
      </c>
      <c r="E229" s="32" t="s">
        <v>10</v>
      </c>
      <c r="F229" s="32" t="s">
        <v>10</v>
      </c>
      <c r="G229" s="8" t="s">
        <v>10</v>
      </c>
      <c r="H229" s="32" t="s">
        <v>10</v>
      </c>
      <c r="I229" s="32" t="s">
        <v>10</v>
      </c>
      <c r="J229" s="32" t="s">
        <v>10</v>
      </c>
      <c r="K229" s="18"/>
      <c r="L229" s="14">
        <f t="shared" ref="L229" si="141">SUM(L191,L210)</f>
        <v>52</v>
      </c>
      <c r="M229" s="32" t="s">
        <v>10</v>
      </c>
      <c r="N229" s="32" t="s">
        <v>10</v>
      </c>
      <c r="O229" s="32" t="s">
        <v>10</v>
      </c>
      <c r="P229" s="9">
        <f t="shared" si="131"/>
        <v>52</v>
      </c>
      <c r="Q229" s="32" t="s">
        <v>10</v>
      </c>
      <c r="R229" s="9">
        <f t="shared" si="129"/>
        <v>52</v>
      </c>
      <c r="S229" s="90"/>
    </row>
    <row r="230" spans="1:19" ht="15.5" thickBot="1" x14ac:dyDescent="0.35">
      <c r="A230" s="29"/>
      <c r="B230" s="2" t="s">
        <v>602</v>
      </c>
      <c r="C230" s="9">
        <f>SUM(C214:C229)</f>
        <v>16544</v>
      </c>
      <c r="D230" s="9">
        <f>SUM(D214:D229)</f>
        <v>630</v>
      </c>
      <c r="E230" s="9">
        <f>SUM(E214:E229)</f>
        <v>5</v>
      </c>
      <c r="F230" s="9">
        <f>SUM(F214:F229)</f>
        <v>4139</v>
      </c>
      <c r="G230" s="9" t="s">
        <v>10</v>
      </c>
      <c r="H230" s="9">
        <f>SUM(C230:F230)</f>
        <v>21318</v>
      </c>
      <c r="I230" s="9">
        <f>SUM(I214:I229)</f>
        <v>11790</v>
      </c>
      <c r="J230" s="9">
        <f t="shared" ref="J230" si="142">SUM(H230:I230)</f>
        <v>33108</v>
      </c>
      <c r="K230" s="18"/>
      <c r="L230" s="9">
        <f t="shared" ref="L230:R230" si="143">SUM(L214:L229)</f>
        <v>13100</v>
      </c>
      <c r="M230" s="9">
        <f t="shared" si="143"/>
        <v>1497</v>
      </c>
      <c r="N230" s="9">
        <f t="shared" si="143"/>
        <v>2</v>
      </c>
      <c r="O230" s="9">
        <f t="shared" si="143"/>
        <v>2791</v>
      </c>
      <c r="P230" s="9">
        <f t="shared" si="143"/>
        <v>17390</v>
      </c>
      <c r="Q230" s="9">
        <f t="shared" si="143"/>
        <v>8001</v>
      </c>
      <c r="R230" s="9">
        <f t="shared" si="143"/>
        <v>25391</v>
      </c>
      <c r="S230" s="18"/>
    </row>
    <row r="231" spans="1:19" x14ac:dyDescent="0.25">
      <c r="A231" s="92"/>
      <c r="B231" s="92"/>
      <c r="C231" s="92"/>
      <c r="D231" s="92"/>
      <c r="E231" s="92"/>
      <c r="F231" s="92"/>
      <c r="G231" s="92"/>
      <c r="H231" s="92"/>
      <c r="I231" s="92"/>
      <c r="J231" s="92"/>
      <c r="K231" s="96"/>
      <c r="L231" s="92"/>
      <c r="M231" s="92"/>
      <c r="N231" s="92"/>
      <c r="O231" s="92"/>
      <c r="P231" s="92"/>
      <c r="Q231" s="92"/>
      <c r="R231" s="92"/>
    </row>
    <row r="232" spans="1:19" ht="17.25" customHeight="1" x14ac:dyDescent="0.3">
      <c r="A232" s="7" t="s">
        <v>573</v>
      </c>
      <c r="B232" s="6" t="s">
        <v>572</v>
      </c>
      <c r="C232" s="10"/>
      <c r="D232" s="10"/>
      <c r="E232" s="10"/>
      <c r="F232" s="10"/>
      <c r="G232" s="10"/>
      <c r="H232" s="10"/>
      <c r="I232" s="10"/>
      <c r="J232" s="10"/>
      <c r="K232" s="18"/>
      <c r="L232" s="10"/>
      <c r="M232" s="10"/>
      <c r="N232" s="10"/>
      <c r="O232" s="10"/>
      <c r="P232" s="10"/>
      <c r="Q232" s="10"/>
      <c r="R232" s="10"/>
      <c r="S232" s="90"/>
    </row>
    <row r="233" spans="1:19" ht="15" x14ac:dyDescent="0.3">
      <c r="A233" s="29"/>
      <c r="B233" s="48" t="s">
        <v>689</v>
      </c>
      <c r="C233" s="32" t="s">
        <v>10</v>
      </c>
      <c r="D233" s="14">
        <v>49</v>
      </c>
      <c r="E233" s="14">
        <v>0</v>
      </c>
      <c r="F233" s="14">
        <v>0</v>
      </c>
      <c r="G233" s="8" t="s">
        <v>10</v>
      </c>
      <c r="H233" s="9">
        <f>SUM(C233:F233)</f>
        <v>49</v>
      </c>
      <c r="I233" s="14">
        <v>727</v>
      </c>
      <c r="J233" s="9">
        <f t="shared" ref="J233:J238" si="144">SUM(H233:I233)</f>
        <v>776</v>
      </c>
      <c r="K233" s="18"/>
      <c r="L233" s="32" t="s">
        <v>10</v>
      </c>
      <c r="M233" s="14">
        <v>0</v>
      </c>
      <c r="N233" s="14">
        <v>0</v>
      </c>
      <c r="O233" s="14">
        <v>0</v>
      </c>
      <c r="P233" s="9">
        <f>SUM(L233:O233)</f>
        <v>0</v>
      </c>
      <c r="Q233" s="14">
        <v>108</v>
      </c>
      <c r="R233" s="9">
        <f>SUM(P233:Q233)</f>
        <v>108</v>
      </c>
      <c r="S233" s="18"/>
    </row>
    <row r="234" spans="1:19" ht="15" x14ac:dyDescent="0.3">
      <c r="A234" s="29"/>
      <c r="B234" s="48" t="s">
        <v>664</v>
      </c>
      <c r="C234" s="14">
        <v>2860</v>
      </c>
      <c r="D234" s="43">
        <v>69</v>
      </c>
      <c r="E234" s="32" t="s">
        <v>10</v>
      </c>
      <c r="F234" s="14">
        <v>517</v>
      </c>
      <c r="G234" s="8" t="s">
        <v>10</v>
      </c>
      <c r="H234" s="9">
        <f>SUM(C234:F234)</f>
        <v>3446</v>
      </c>
      <c r="I234" s="32" t="s">
        <v>10</v>
      </c>
      <c r="J234" s="9">
        <f t="shared" si="144"/>
        <v>3446</v>
      </c>
      <c r="K234" s="18"/>
      <c r="L234" s="43">
        <v>293</v>
      </c>
      <c r="M234" s="43">
        <v>4</v>
      </c>
      <c r="N234" s="32" t="s">
        <v>10</v>
      </c>
      <c r="O234" s="14">
        <v>62</v>
      </c>
      <c r="P234" s="9">
        <f>SUM(L234:O234)</f>
        <v>359</v>
      </c>
      <c r="Q234" s="32" t="s">
        <v>10</v>
      </c>
      <c r="R234" s="9">
        <f>SUM(P234:Q234)</f>
        <v>359</v>
      </c>
      <c r="S234" s="18"/>
    </row>
    <row r="235" spans="1:19" ht="15" x14ac:dyDescent="0.3">
      <c r="A235" s="29"/>
      <c r="B235" s="48" t="s">
        <v>599</v>
      </c>
      <c r="C235" s="14">
        <v>2715</v>
      </c>
      <c r="D235" s="14">
        <v>161</v>
      </c>
      <c r="E235" s="32" t="s">
        <v>10</v>
      </c>
      <c r="F235" s="14">
        <v>539</v>
      </c>
      <c r="G235" s="8" t="s">
        <v>10</v>
      </c>
      <c r="H235" s="9">
        <f>SUM(C235:F235)</f>
        <v>3415</v>
      </c>
      <c r="I235" s="32" t="s">
        <v>10</v>
      </c>
      <c r="J235" s="9">
        <f t="shared" si="144"/>
        <v>3415</v>
      </c>
      <c r="K235" s="18"/>
      <c r="L235" s="14">
        <v>6425</v>
      </c>
      <c r="M235" s="14">
        <v>415</v>
      </c>
      <c r="N235" s="32" t="s">
        <v>10</v>
      </c>
      <c r="O235" s="14">
        <v>1465</v>
      </c>
      <c r="P235" s="9">
        <f>SUM(L235:O235)</f>
        <v>8305</v>
      </c>
      <c r="Q235" s="32" t="s">
        <v>10</v>
      </c>
      <c r="R235" s="9">
        <f t="shared" ref="R235:R248" si="145">SUM(P235:Q235)</f>
        <v>8305</v>
      </c>
      <c r="S235" s="18"/>
    </row>
    <row r="236" spans="1:19" ht="15" x14ac:dyDescent="0.3">
      <c r="A236" s="29"/>
      <c r="B236" s="48" t="s">
        <v>666</v>
      </c>
      <c r="C236" s="32" t="s">
        <v>10</v>
      </c>
      <c r="D236" s="32" t="s">
        <v>10</v>
      </c>
      <c r="E236" s="32" t="s">
        <v>10</v>
      </c>
      <c r="F236" s="32" t="s">
        <v>10</v>
      </c>
      <c r="G236" s="8" t="s">
        <v>10</v>
      </c>
      <c r="H236" s="32" t="s">
        <v>10</v>
      </c>
      <c r="I236" s="43">
        <v>348</v>
      </c>
      <c r="J236" s="9">
        <f t="shared" si="144"/>
        <v>348</v>
      </c>
      <c r="K236" s="18"/>
      <c r="L236" s="32" t="s">
        <v>10</v>
      </c>
      <c r="M236" s="32" t="s">
        <v>10</v>
      </c>
      <c r="N236" s="32" t="s">
        <v>10</v>
      </c>
      <c r="O236" s="32" t="s">
        <v>10</v>
      </c>
      <c r="P236" s="32" t="s">
        <v>10</v>
      </c>
      <c r="Q236" s="43">
        <v>59</v>
      </c>
      <c r="R236" s="9">
        <f t="shared" si="145"/>
        <v>59</v>
      </c>
      <c r="S236" s="90"/>
    </row>
    <row r="237" spans="1:19" ht="15" x14ac:dyDescent="0.3">
      <c r="A237" s="29"/>
      <c r="B237" s="48" t="s">
        <v>570</v>
      </c>
      <c r="C237" s="43">
        <v>450</v>
      </c>
      <c r="D237" s="43">
        <v>0</v>
      </c>
      <c r="E237" s="32" t="s">
        <v>10</v>
      </c>
      <c r="F237" s="43">
        <v>118</v>
      </c>
      <c r="G237" s="8" t="s">
        <v>10</v>
      </c>
      <c r="H237" s="9">
        <f t="shared" ref="H237:H242" si="146">SUM(C237:F237)</f>
        <v>568</v>
      </c>
      <c r="I237" s="32" t="s">
        <v>10</v>
      </c>
      <c r="J237" s="9">
        <f t="shared" si="144"/>
        <v>568</v>
      </c>
      <c r="K237" s="18"/>
      <c r="L237" s="43">
        <v>13</v>
      </c>
      <c r="M237" s="43">
        <v>66</v>
      </c>
      <c r="N237" s="32" t="s">
        <v>10</v>
      </c>
      <c r="O237" s="43">
        <v>0</v>
      </c>
      <c r="P237" s="9">
        <f t="shared" ref="P237:P248" si="147">SUM(L237:O237)</f>
        <v>79</v>
      </c>
      <c r="Q237" s="32" t="s">
        <v>10</v>
      </c>
      <c r="R237" s="9">
        <f t="shared" si="145"/>
        <v>79</v>
      </c>
      <c r="S237" s="90"/>
    </row>
    <row r="238" spans="1:19" ht="15" x14ac:dyDescent="0.3">
      <c r="A238" s="29"/>
      <c r="B238" s="49" t="s">
        <v>690</v>
      </c>
      <c r="C238" s="32" t="s">
        <v>10</v>
      </c>
      <c r="D238" s="14">
        <v>0</v>
      </c>
      <c r="E238" s="14">
        <v>0</v>
      </c>
      <c r="F238" s="14">
        <v>17</v>
      </c>
      <c r="G238" s="8" t="s">
        <v>10</v>
      </c>
      <c r="H238" s="9">
        <f t="shared" si="146"/>
        <v>17</v>
      </c>
      <c r="I238" s="14">
        <v>36</v>
      </c>
      <c r="J238" s="9">
        <f t="shared" si="144"/>
        <v>53</v>
      </c>
      <c r="K238" s="18"/>
      <c r="L238" s="32" t="s">
        <v>10</v>
      </c>
      <c r="M238" s="14">
        <v>6</v>
      </c>
      <c r="N238" s="14">
        <v>0</v>
      </c>
      <c r="O238" s="14">
        <v>0</v>
      </c>
      <c r="P238" s="9">
        <f t="shared" si="147"/>
        <v>6</v>
      </c>
      <c r="Q238" s="14">
        <v>78</v>
      </c>
      <c r="R238" s="9">
        <f t="shared" si="145"/>
        <v>84</v>
      </c>
      <c r="S238" s="18"/>
    </row>
    <row r="239" spans="1:19" ht="15" x14ac:dyDescent="0.3">
      <c r="A239" s="29"/>
      <c r="B239" s="54" t="s">
        <v>555</v>
      </c>
      <c r="C239" s="14">
        <v>670</v>
      </c>
      <c r="D239" s="14">
        <v>2</v>
      </c>
      <c r="E239" s="32" t="s">
        <v>10</v>
      </c>
      <c r="F239" s="32" t="s">
        <v>10</v>
      </c>
      <c r="G239" s="8" t="s">
        <v>10</v>
      </c>
      <c r="H239" s="9">
        <f t="shared" si="146"/>
        <v>672</v>
      </c>
      <c r="I239" s="32" t="s">
        <v>10</v>
      </c>
      <c r="J239" s="9">
        <f>SUM(H239:I239)</f>
        <v>672</v>
      </c>
      <c r="K239" s="18"/>
      <c r="L239" s="14">
        <v>427</v>
      </c>
      <c r="M239" s="33">
        <v>2</v>
      </c>
      <c r="N239" s="32" t="s">
        <v>10</v>
      </c>
      <c r="O239" s="32" t="s">
        <v>10</v>
      </c>
      <c r="P239" s="9">
        <f t="shared" si="147"/>
        <v>429</v>
      </c>
      <c r="Q239" s="32" t="s">
        <v>10</v>
      </c>
      <c r="R239" s="9">
        <f t="shared" si="145"/>
        <v>429</v>
      </c>
      <c r="S239" s="90"/>
    </row>
    <row r="240" spans="1:19" ht="15" x14ac:dyDescent="0.3">
      <c r="A240" s="29"/>
      <c r="B240" s="49" t="s">
        <v>578</v>
      </c>
      <c r="C240" s="14">
        <v>305</v>
      </c>
      <c r="D240" s="14">
        <v>8</v>
      </c>
      <c r="E240" s="32" t="s">
        <v>10</v>
      </c>
      <c r="F240" s="43">
        <v>1</v>
      </c>
      <c r="G240" s="8" t="s">
        <v>10</v>
      </c>
      <c r="H240" s="9">
        <f t="shared" si="146"/>
        <v>314</v>
      </c>
      <c r="I240" s="32" t="s">
        <v>10</v>
      </c>
      <c r="J240" s="9">
        <f>SUM(H240:I240)</f>
        <v>314</v>
      </c>
      <c r="K240" s="18"/>
      <c r="L240" s="14">
        <v>67</v>
      </c>
      <c r="M240" s="33">
        <v>15</v>
      </c>
      <c r="N240" s="32" t="s">
        <v>10</v>
      </c>
      <c r="O240" s="43">
        <v>0</v>
      </c>
      <c r="P240" s="9">
        <f t="shared" si="147"/>
        <v>82</v>
      </c>
      <c r="Q240" s="32" t="s">
        <v>10</v>
      </c>
      <c r="R240" s="9">
        <f t="shared" si="145"/>
        <v>82</v>
      </c>
      <c r="S240" s="90"/>
    </row>
    <row r="241" spans="1:19" ht="15" x14ac:dyDescent="0.3">
      <c r="A241" s="29"/>
      <c r="B241" s="48" t="s">
        <v>668</v>
      </c>
      <c r="C241" s="32" t="s">
        <v>10</v>
      </c>
      <c r="D241" s="14">
        <v>0</v>
      </c>
      <c r="E241" s="14">
        <v>0</v>
      </c>
      <c r="F241" s="14">
        <v>0</v>
      </c>
      <c r="G241" s="8" t="s">
        <v>10</v>
      </c>
      <c r="H241" s="9">
        <f t="shared" si="146"/>
        <v>0</v>
      </c>
      <c r="I241" s="14">
        <v>32</v>
      </c>
      <c r="J241" s="9">
        <f>SUM(H241:I241)</f>
        <v>32</v>
      </c>
      <c r="K241" s="18"/>
      <c r="L241" s="32" t="s">
        <v>10</v>
      </c>
      <c r="M241" s="14">
        <v>35</v>
      </c>
      <c r="N241" s="14">
        <v>0</v>
      </c>
      <c r="O241" s="14">
        <v>5</v>
      </c>
      <c r="P241" s="9">
        <f t="shared" si="147"/>
        <v>40</v>
      </c>
      <c r="Q241" s="14">
        <v>1660</v>
      </c>
      <c r="R241" s="9">
        <f t="shared" si="145"/>
        <v>1700</v>
      </c>
      <c r="S241" s="18"/>
    </row>
    <row r="242" spans="1:19" ht="15" x14ac:dyDescent="0.3">
      <c r="A242" s="29"/>
      <c r="B242" s="54" t="s">
        <v>556</v>
      </c>
      <c r="C242" s="14">
        <v>99</v>
      </c>
      <c r="D242" s="32" t="s">
        <v>10</v>
      </c>
      <c r="E242" s="32" t="s">
        <v>10</v>
      </c>
      <c r="F242" s="32" t="s">
        <v>10</v>
      </c>
      <c r="G242" s="8" t="s">
        <v>10</v>
      </c>
      <c r="H242" s="9">
        <f t="shared" si="146"/>
        <v>99</v>
      </c>
      <c r="I242" s="32" t="s">
        <v>10</v>
      </c>
      <c r="J242" s="9">
        <f>SUM(H242:I242)</f>
        <v>99</v>
      </c>
      <c r="K242" s="18"/>
      <c r="L242" s="14">
        <v>80</v>
      </c>
      <c r="M242" s="32" t="s">
        <v>10</v>
      </c>
      <c r="N242" s="32" t="s">
        <v>10</v>
      </c>
      <c r="O242" s="32" t="s">
        <v>10</v>
      </c>
      <c r="P242" s="9">
        <f t="shared" si="147"/>
        <v>80</v>
      </c>
      <c r="Q242" s="32" t="s">
        <v>10</v>
      </c>
      <c r="R242" s="9">
        <f t="shared" si="145"/>
        <v>80</v>
      </c>
      <c r="S242" s="90"/>
    </row>
    <row r="243" spans="1:19" ht="15" x14ac:dyDescent="0.3">
      <c r="A243" s="29"/>
      <c r="B243" s="48" t="s">
        <v>691</v>
      </c>
      <c r="C243" s="32" t="s">
        <v>10</v>
      </c>
      <c r="D243" s="32" t="s">
        <v>10</v>
      </c>
      <c r="E243" s="32" t="s">
        <v>10</v>
      </c>
      <c r="F243" s="32" t="s">
        <v>10</v>
      </c>
      <c r="G243" s="8" t="s">
        <v>10</v>
      </c>
      <c r="H243" s="9" t="s">
        <v>10</v>
      </c>
      <c r="I243" s="32" t="s">
        <v>10</v>
      </c>
      <c r="J243" s="9" t="s">
        <v>10</v>
      </c>
      <c r="K243" s="18"/>
      <c r="L243" s="32" t="s">
        <v>10</v>
      </c>
      <c r="M243" s="32" t="s">
        <v>10</v>
      </c>
      <c r="N243" s="32" t="s">
        <v>10</v>
      </c>
      <c r="O243" s="14">
        <v>480</v>
      </c>
      <c r="P243" s="9">
        <f t="shared" si="147"/>
        <v>480</v>
      </c>
      <c r="Q243" s="32" t="s">
        <v>10</v>
      </c>
      <c r="R243" s="9">
        <f t="shared" si="145"/>
        <v>480</v>
      </c>
      <c r="S243" s="90"/>
    </row>
    <row r="244" spans="1:19" ht="15" x14ac:dyDescent="0.3">
      <c r="A244" s="29"/>
      <c r="B244" s="48" t="s">
        <v>678</v>
      </c>
      <c r="C244" s="32" t="s">
        <v>10</v>
      </c>
      <c r="D244" s="14">
        <v>39</v>
      </c>
      <c r="E244" s="14">
        <v>0</v>
      </c>
      <c r="F244" s="14">
        <v>8</v>
      </c>
      <c r="G244" s="8" t="s">
        <v>10</v>
      </c>
      <c r="H244" s="9">
        <f t="shared" ref="H244:H249" si="148">SUM(C244:F244)</f>
        <v>47</v>
      </c>
      <c r="I244" s="32" t="s">
        <v>10</v>
      </c>
      <c r="J244" s="9">
        <f t="shared" ref="J244:J249" si="149">SUM(H244:I244)</f>
        <v>47</v>
      </c>
      <c r="K244" s="18"/>
      <c r="L244" s="32" t="s">
        <v>10</v>
      </c>
      <c r="M244" s="14">
        <v>296</v>
      </c>
      <c r="N244" s="14">
        <v>0</v>
      </c>
      <c r="O244" s="14">
        <v>118</v>
      </c>
      <c r="P244" s="9">
        <f t="shared" si="147"/>
        <v>414</v>
      </c>
      <c r="Q244" s="32" t="s">
        <v>10</v>
      </c>
      <c r="R244" s="9">
        <f t="shared" si="145"/>
        <v>414</v>
      </c>
      <c r="S244" s="18"/>
    </row>
    <row r="245" spans="1:19" ht="15" x14ac:dyDescent="0.3">
      <c r="A245" s="29"/>
      <c r="B245" s="48" t="s">
        <v>692</v>
      </c>
      <c r="C245" s="32" t="s">
        <v>10</v>
      </c>
      <c r="D245" s="14">
        <v>370</v>
      </c>
      <c r="E245" s="43">
        <v>0</v>
      </c>
      <c r="F245" s="14">
        <v>42</v>
      </c>
      <c r="G245" s="8" t="s">
        <v>10</v>
      </c>
      <c r="H245" s="9">
        <f t="shared" si="148"/>
        <v>412</v>
      </c>
      <c r="I245" s="14">
        <v>2083</v>
      </c>
      <c r="J245" s="9">
        <f t="shared" si="149"/>
        <v>2495</v>
      </c>
      <c r="K245" s="18"/>
      <c r="L245" s="32" t="s">
        <v>10</v>
      </c>
      <c r="M245" s="14">
        <v>26</v>
      </c>
      <c r="N245" s="43">
        <v>0</v>
      </c>
      <c r="O245" s="14">
        <v>11</v>
      </c>
      <c r="P245" s="9">
        <f t="shared" si="147"/>
        <v>37</v>
      </c>
      <c r="Q245" s="14">
        <v>1777</v>
      </c>
      <c r="R245" s="9">
        <f t="shared" si="145"/>
        <v>1814</v>
      </c>
      <c r="S245" s="18"/>
    </row>
    <row r="246" spans="1:19" ht="15" x14ac:dyDescent="0.3">
      <c r="A246" s="29"/>
      <c r="B246" s="48" t="s">
        <v>675</v>
      </c>
      <c r="C246" s="43">
        <v>54</v>
      </c>
      <c r="D246" s="32" t="s">
        <v>10</v>
      </c>
      <c r="E246" s="32" t="s">
        <v>10</v>
      </c>
      <c r="F246" s="32" t="s">
        <v>10</v>
      </c>
      <c r="G246" s="8" t="s">
        <v>10</v>
      </c>
      <c r="H246" s="9">
        <f t="shared" si="148"/>
        <v>54</v>
      </c>
      <c r="I246" s="32" t="s">
        <v>10</v>
      </c>
      <c r="J246" s="9">
        <f t="shared" si="149"/>
        <v>54</v>
      </c>
      <c r="K246" s="18"/>
      <c r="L246" s="43">
        <v>11</v>
      </c>
      <c r="M246" s="32" t="s">
        <v>10</v>
      </c>
      <c r="N246" s="32" t="s">
        <v>10</v>
      </c>
      <c r="O246" s="32" t="s">
        <v>10</v>
      </c>
      <c r="P246" s="9">
        <f t="shared" si="147"/>
        <v>11</v>
      </c>
      <c r="Q246" s="32" t="s">
        <v>10</v>
      </c>
      <c r="R246" s="9">
        <f t="shared" si="145"/>
        <v>11</v>
      </c>
      <c r="S246" s="90"/>
    </row>
    <row r="247" spans="1:19" ht="15" x14ac:dyDescent="0.3">
      <c r="A247" s="29"/>
      <c r="B247" s="48" t="s">
        <v>680</v>
      </c>
      <c r="C247" s="33">
        <v>227</v>
      </c>
      <c r="D247" s="32" t="s">
        <v>10</v>
      </c>
      <c r="E247" s="32" t="s">
        <v>10</v>
      </c>
      <c r="F247" s="32" t="s">
        <v>10</v>
      </c>
      <c r="G247" s="8" t="s">
        <v>10</v>
      </c>
      <c r="H247" s="9">
        <f t="shared" si="148"/>
        <v>227</v>
      </c>
      <c r="I247" s="32" t="s">
        <v>10</v>
      </c>
      <c r="J247" s="9">
        <f t="shared" si="149"/>
        <v>227</v>
      </c>
      <c r="K247" s="18"/>
      <c r="L247" s="33">
        <v>88</v>
      </c>
      <c r="M247" s="32" t="s">
        <v>10</v>
      </c>
      <c r="N247" s="32" t="s">
        <v>10</v>
      </c>
      <c r="O247" s="32" t="s">
        <v>10</v>
      </c>
      <c r="P247" s="9">
        <f t="shared" si="147"/>
        <v>88</v>
      </c>
      <c r="Q247" s="32" t="s">
        <v>10</v>
      </c>
      <c r="R247" s="9">
        <f t="shared" si="145"/>
        <v>88</v>
      </c>
      <c r="S247" s="90"/>
    </row>
    <row r="248" spans="1:19" ht="15" x14ac:dyDescent="0.3">
      <c r="A248" s="29"/>
      <c r="B248" s="54" t="s">
        <v>557</v>
      </c>
      <c r="C248" s="14">
        <v>107</v>
      </c>
      <c r="D248" s="32" t="s">
        <v>10</v>
      </c>
      <c r="E248" s="32" t="s">
        <v>10</v>
      </c>
      <c r="F248" s="32" t="s">
        <v>10</v>
      </c>
      <c r="G248" s="8" t="s">
        <v>10</v>
      </c>
      <c r="H248" s="9">
        <f t="shared" si="148"/>
        <v>107</v>
      </c>
      <c r="I248" s="32" t="s">
        <v>10</v>
      </c>
      <c r="J248" s="9">
        <f t="shared" si="149"/>
        <v>107</v>
      </c>
      <c r="K248" s="18"/>
      <c r="L248" s="14">
        <v>43</v>
      </c>
      <c r="M248" s="32" t="s">
        <v>10</v>
      </c>
      <c r="N248" s="32" t="s">
        <v>10</v>
      </c>
      <c r="O248" s="32" t="s">
        <v>10</v>
      </c>
      <c r="P248" s="9">
        <f t="shared" si="147"/>
        <v>43</v>
      </c>
      <c r="Q248" s="32" t="s">
        <v>10</v>
      </c>
      <c r="R248" s="9">
        <f t="shared" si="145"/>
        <v>43</v>
      </c>
      <c r="S248" s="90"/>
    </row>
    <row r="249" spans="1:19" ht="15" x14ac:dyDescent="0.3">
      <c r="A249" s="29"/>
      <c r="B249" s="2" t="s">
        <v>592</v>
      </c>
      <c r="C249" s="9">
        <f>SUM(C233:C248)</f>
        <v>7487</v>
      </c>
      <c r="D249" s="9">
        <f>SUM(D233:D248)</f>
        <v>698</v>
      </c>
      <c r="E249" s="9">
        <f>SUM(E233:E248)</f>
        <v>0</v>
      </c>
      <c r="F249" s="9">
        <f>SUM(F233:F248)</f>
        <v>1242</v>
      </c>
      <c r="G249" s="8" t="s">
        <v>10</v>
      </c>
      <c r="H249" s="9">
        <f t="shared" si="148"/>
        <v>9427</v>
      </c>
      <c r="I249" s="9">
        <f>SUM(I233:I248)</f>
        <v>3226</v>
      </c>
      <c r="J249" s="9">
        <f t="shared" si="149"/>
        <v>12653</v>
      </c>
      <c r="K249" s="18"/>
      <c r="L249" s="9">
        <f t="shared" ref="L249:R249" si="150">SUM(L233:L248)</f>
        <v>7447</v>
      </c>
      <c r="M249" s="9">
        <f t="shared" si="150"/>
        <v>865</v>
      </c>
      <c r="N249" s="9">
        <f t="shared" si="150"/>
        <v>0</v>
      </c>
      <c r="O249" s="9">
        <f t="shared" si="150"/>
        <v>2141</v>
      </c>
      <c r="P249" s="9">
        <f t="shared" si="150"/>
        <v>10453</v>
      </c>
      <c r="Q249" s="9">
        <f t="shared" si="150"/>
        <v>3682</v>
      </c>
      <c r="R249" s="9">
        <f t="shared" si="150"/>
        <v>14135</v>
      </c>
      <c r="S249" s="18"/>
    </row>
    <row r="250" spans="1:19" ht="15" x14ac:dyDescent="0.3">
      <c r="A250" s="29"/>
      <c r="B250" s="2"/>
      <c r="C250" s="9"/>
      <c r="D250" s="9"/>
      <c r="E250" s="9"/>
      <c r="F250" s="9"/>
      <c r="G250" s="9"/>
      <c r="H250" s="9"/>
      <c r="I250" s="9"/>
      <c r="J250" s="9"/>
      <c r="K250" s="38"/>
      <c r="L250" s="9"/>
      <c r="M250" s="9"/>
      <c r="N250" s="9"/>
      <c r="O250" s="9"/>
      <c r="P250" s="9"/>
      <c r="Q250" s="9"/>
      <c r="R250" s="9"/>
      <c r="S250" s="90"/>
    </row>
    <row r="251" spans="1:19" ht="17.25" customHeight="1" x14ac:dyDescent="0.3">
      <c r="A251" s="7"/>
      <c r="B251" s="6" t="s">
        <v>582</v>
      </c>
      <c r="C251" s="10"/>
      <c r="D251" s="10"/>
      <c r="E251" s="10"/>
      <c r="F251" s="10"/>
      <c r="G251" s="10"/>
      <c r="H251" s="10"/>
      <c r="I251" s="10"/>
      <c r="J251" s="10"/>
      <c r="K251" s="18"/>
      <c r="L251" s="10"/>
      <c r="M251" s="10"/>
      <c r="N251" s="10"/>
      <c r="O251" s="10"/>
      <c r="P251" s="10"/>
      <c r="Q251" s="10"/>
      <c r="R251" s="10"/>
    </row>
    <row r="252" spans="1:19" ht="15" x14ac:dyDescent="0.3">
      <c r="A252" s="11"/>
      <c r="B252" s="48" t="s">
        <v>689</v>
      </c>
      <c r="C252" s="32" t="s">
        <v>10</v>
      </c>
      <c r="D252" s="14">
        <v>50</v>
      </c>
      <c r="E252" s="14">
        <v>21</v>
      </c>
      <c r="F252" s="14">
        <v>0</v>
      </c>
      <c r="G252" s="8" t="s">
        <v>10</v>
      </c>
      <c r="H252" s="9">
        <f>SUM(C252:F252)</f>
        <v>71</v>
      </c>
      <c r="I252" s="14">
        <v>616</v>
      </c>
      <c r="J252" s="9">
        <f t="shared" ref="J252:J259" si="151">SUM(H252:I252)</f>
        <v>687</v>
      </c>
      <c r="K252" s="18"/>
      <c r="L252" s="32" t="s">
        <v>10</v>
      </c>
      <c r="M252" s="14">
        <v>8</v>
      </c>
      <c r="N252" s="14">
        <v>0</v>
      </c>
      <c r="O252" s="14">
        <v>5</v>
      </c>
      <c r="P252" s="9">
        <f>SUM(L252:O252)</f>
        <v>13</v>
      </c>
      <c r="Q252" s="14">
        <v>246</v>
      </c>
      <c r="R252" s="9">
        <f>SUM(P252:Q252)</f>
        <v>259</v>
      </c>
    </row>
    <row r="253" spans="1:19" ht="15" x14ac:dyDescent="0.3">
      <c r="A253" s="11"/>
      <c r="B253" s="48" t="s">
        <v>664</v>
      </c>
      <c r="C253" s="14">
        <v>5994</v>
      </c>
      <c r="D253" s="43">
        <v>133</v>
      </c>
      <c r="E253" s="32" t="s">
        <v>10</v>
      </c>
      <c r="F253" s="14">
        <v>821</v>
      </c>
      <c r="G253" s="8" t="s">
        <v>10</v>
      </c>
      <c r="H253" s="9">
        <f>SUM(C253:F253)</f>
        <v>6948</v>
      </c>
      <c r="I253" s="32" t="s">
        <v>10</v>
      </c>
      <c r="J253" s="9">
        <f t="shared" si="151"/>
        <v>6948</v>
      </c>
      <c r="K253" s="18"/>
      <c r="L253" s="14">
        <v>1396</v>
      </c>
      <c r="M253" s="43">
        <v>72</v>
      </c>
      <c r="N253" s="32" t="s">
        <v>10</v>
      </c>
      <c r="O253" s="14">
        <v>239</v>
      </c>
      <c r="P253" s="9">
        <f>SUM(L253:O253)</f>
        <v>1707</v>
      </c>
      <c r="Q253" s="32" t="s">
        <v>10</v>
      </c>
      <c r="R253" s="9">
        <f>SUM(P253:Q253)</f>
        <v>1707</v>
      </c>
      <c r="S253" s="73"/>
    </row>
    <row r="254" spans="1:19" ht="15" x14ac:dyDescent="0.3">
      <c r="A254" s="11"/>
      <c r="B254" s="48" t="s">
        <v>599</v>
      </c>
      <c r="C254" s="14">
        <f>1503</f>
        <v>1503</v>
      </c>
      <c r="D254" s="14">
        <v>172</v>
      </c>
      <c r="E254" s="32" t="s">
        <v>10</v>
      </c>
      <c r="F254" s="14">
        <f>394</f>
        <v>394</v>
      </c>
      <c r="G254" s="8" t="s">
        <v>10</v>
      </c>
      <c r="H254" s="9">
        <f>SUM(C254:F254)</f>
        <v>2069</v>
      </c>
      <c r="I254" s="32" t="s">
        <v>10</v>
      </c>
      <c r="J254" s="9">
        <f t="shared" si="151"/>
        <v>2069</v>
      </c>
      <c r="K254" s="18"/>
      <c r="L254" s="14">
        <v>18935</v>
      </c>
      <c r="M254" s="14">
        <v>1275</v>
      </c>
      <c r="N254" s="32" t="s">
        <v>10</v>
      </c>
      <c r="O254" s="14">
        <v>4072</v>
      </c>
      <c r="P254" s="9">
        <f>SUM(L254:O254)</f>
        <v>24282</v>
      </c>
      <c r="Q254" s="32" t="s">
        <v>10</v>
      </c>
      <c r="R254" s="9">
        <f t="shared" ref="R254:R263" si="152">SUM(P254:Q254)</f>
        <v>24282</v>
      </c>
      <c r="S254" s="73"/>
    </row>
    <row r="255" spans="1:19" ht="15" x14ac:dyDescent="0.3">
      <c r="A255" s="11"/>
      <c r="B255" s="48" t="s">
        <v>617</v>
      </c>
      <c r="C255" s="14">
        <v>4983</v>
      </c>
      <c r="D255" s="14">
        <v>0</v>
      </c>
      <c r="E255" s="32" t="s">
        <v>10</v>
      </c>
      <c r="F255" s="14">
        <v>781</v>
      </c>
      <c r="G255" s="8" t="s">
        <v>10</v>
      </c>
      <c r="H255" s="9">
        <f>SUM(C255:F255)</f>
        <v>5764</v>
      </c>
      <c r="I255" s="32" t="s">
        <v>10</v>
      </c>
      <c r="J255" s="9">
        <f t="shared" si="151"/>
        <v>5764</v>
      </c>
      <c r="K255" s="18"/>
      <c r="L255" s="14">
        <v>0</v>
      </c>
      <c r="M255" s="14">
        <v>0</v>
      </c>
      <c r="N255" s="32" t="s">
        <v>10</v>
      </c>
      <c r="O255" s="14">
        <v>0</v>
      </c>
      <c r="P255" s="9">
        <f>SUM(L255:O255)</f>
        <v>0</v>
      </c>
      <c r="Q255" s="32" t="s">
        <v>10</v>
      </c>
      <c r="R255" s="9">
        <f t="shared" si="152"/>
        <v>0</v>
      </c>
      <c r="S255" s="73"/>
    </row>
    <row r="256" spans="1:19" ht="15" x14ac:dyDescent="0.3">
      <c r="A256" s="11"/>
      <c r="B256" s="48" t="s">
        <v>666</v>
      </c>
      <c r="C256" s="32" t="s">
        <v>10</v>
      </c>
      <c r="D256" s="32" t="s">
        <v>10</v>
      </c>
      <c r="E256" s="32" t="s">
        <v>10</v>
      </c>
      <c r="F256" s="32" t="s">
        <v>10</v>
      </c>
      <c r="G256" s="8" t="s">
        <v>10</v>
      </c>
      <c r="H256" s="32" t="s">
        <v>10</v>
      </c>
      <c r="I256" s="71">
        <v>1880</v>
      </c>
      <c r="J256" s="9">
        <f>SUM(H256:I256)</f>
        <v>1880</v>
      </c>
      <c r="K256" s="18"/>
      <c r="L256" s="32" t="s">
        <v>10</v>
      </c>
      <c r="M256" s="32" t="s">
        <v>10</v>
      </c>
      <c r="N256" s="32" t="s">
        <v>10</v>
      </c>
      <c r="O256" s="32" t="s">
        <v>10</v>
      </c>
      <c r="P256" s="32" t="s">
        <v>10</v>
      </c>
      <c r="Q256" s="43">
        <v>84</v>
      </c>
      <c r="R256" s="9">
        <f>SUM(P256:Q256)</f>
        <v>84</v>
      </c>
      <c r="S256" s="73"/>
    </row>
    <row r="257" spans="1:19" ht="15" x14ac:dyDescent="0.3">
      <c r="A257" s="11"/>
      <c r="B257" s="48" t="s">
        <v>682</v>
      </c>
      <c r="C257" s="32" t="s">
        <v>10</v>
      </c>
      <c r="D257" s="43">
        <v>0</v>
      </c>
      <c r="E257" s="43">
        <v>0</v>
      </c>
      <c r="F257" s="43">
        <v>0</v>
      </c>
      <c r="G257" s="8" t="s">
        <v>10</v>
      </c>
      <c r="H257" s="9">
        <f t="shared" ref="H257:H263" si="153">SUM(C257:F257)</f>
        <v>0</v>
      </c>
      <c r="I257" s="43">
        <v>22</v>
      </c>
      <c r="J257" s="9">
        <f>SUM(H257:I257)</f>
        <v>22</v>
      </c>
      <c r="K257" s="18"/>
      <c r="L257" s="32" t="s">
        <v>10</v>
      </c>
      <c r="M257" s="43">
        <v>0</v>
      </c>
      <c r="N257" s="43">
        <v>0</v>
      </c>
      <c r="O257" s="43">
        <v>0</v>
      </c>
      <c r="P257" s="9">
        <f t="shared" ref="P257:P269" si="154">SUM(L257:O257)</f>
        <v>0</v>
      </c>
      <c r="Q257" s="43">
        <v>0</v>
      </c>
      <c r="R257" s="9">
        <f>SUM(P257:Q257)</f>
        <v>0</v>
      </c>
      <c r="S257" s="73"/>
    </row>
    <row r="258" spans="1:19" ht="15" x14ac:dyDescent="0.3">
      <c r="A258" s="11"/>
      <c r="B258" s="48" t="s">
        <v>570</v>
      </c>
      <c r="C258" s="43">
        <v>476</v>
      </c>
      <c r="D258" s="43">
        <v>160</v>
      </c>
      <c r="E258" s="32" t="s">
        <v>10</v>
      </c>
      <c r="F258" s="43">
        <v>34</v>
      </c>
      <c r="G258" s="8" t="s">
        <v>10</v>
      </c>
      <c r="H258" s="9">
        <f t="shared" si="153"/>
        <v>670</v>
      </c>
      <c r="I258" s="32" t="s">
        <v>10</v>
      </c>
      <c r="J258" s="9">
        <f t="shared" si="151"/>
        <v>670</v>
      </c>
      <c r="K258" s="18"/>
      <c r="L258" s="43">
        <v>327</v>
      </c>
      <c r="M258" s="43">
        <v>0</v>
      </c>
      <c r="N258" s="32" t="s">
        <v>10</v>
      </c>
      <c r="O258" s="43">
        <v>20</v>
      </c>
      <c r="P258" s="9">
        <f t="shared" si="154"/>
        <v>347</v>
      </c>
      <c r="Q258" s="32" t="s">
        <v>10</v>
      </c>
      <c r="R258" s="9">
        <f t="shared" si="152"/>
        <v>347</v>
      </c>
      <c r="S258" s="73"/>
    </row>
    <row r="259" spans="1:19" ht="15" x14ac:dyDescent="0.3">
      <c r="A259" s="11"/>
      <c r="B259" s="49" t="s">
        <v>690</v>
      </c>
      <c r="C259" s="32" t="s">
        <v>10</v>
      </c>
      <c r="D259" s="14">
        <v>2</v>
      </c>
      <c r="E259" s="14">
        <v>0</v>
      </c>
      <c r="F259" s="14">
        <v>0</v>
      </c>
      <c r="G259" s="8" t="s">
        <v>10</v>
      </c>
      <c r="H259" s="9">
        <f t="shared" si="153"/>
        <v>2</v>
      </c>
      <c r="I259" s="14">
        <v>716</v>
      </c>
      <c r="J259" s="9">
        <f t="shared" si="151"/>
        <v>718</v>
      </c>
      <c r="K259" s="18"/>
      <c r="L259" s="32" t="s">
        <v>10</v>
      </c>
      <c r="M259" s="14">
        <v>2</v>
      </c>
      <c r="N259" s="14">
        <v>0</v>
      </c>
      <c r="O259" s="14">
        <v>17</v>
      </c>
      <c r="P259" s="9">
        <f t="shared" si="154"/>
        <v>19</v>
      </c>
      <c r="Q259" s="14">
        <v>79</v>
      </c>
      <c r="R259" s="9">
        <f t="shared" si="152"/>
        <v>98</v>
      </c>
      <c r="S259" s="73"/>
    </row>
    <row r="260" spans="1:19" ht="15" x14ac:dyDescent="0.3">
      <c r="A260" s="11"/>
      <c r="B260" s="54" t="s">
        <v>555</v>
      </c>
      <c r="C260" s="14">
        <v>664</v>
      </c>
      <c r="D260" s="14">
        <v>0</v>
      </c>
      <c r="E260" s="32" t="s">
        <v>10</v>
      </c>
      <c r="F260" s="32" t="s">
        <v>10</v>
      </c>
      <c r="G260" s="8" t="s">
        <v>10</v>
      </c>
      <c r="H260" s="9">
        <f t="shared" si="153"/>
        <v>664</v>
      </c>
      <c r="I260" s="32" t="s">
        <v>10</v>
      </c>
      <c r="J260" s="9">
        <f>SUM(H260:I260)</f>
        <v>664</v>
      </c>
      <c r="K260" s="18"/>
      <c r="L260" s="14">
        <v>1091</v>
      </c>
      <c r="M260" s="33">
        <v>0</v>
      </c>
      <c r="N260" s="32" t="s">
        <v>10</v>
      </c>
      <c r="O260" s="32" t="s">
        <v>10</v>
      </c>
      <c r="P260" s="9">
        <f t="shared" si="154"/>
        <v>1091</v>
      </c>
      <c r="Q260" s="32" t="s">
        <v>10</v>
      </c>
      <c r="R260" s="9">
        <f t="shared" si="152"/>
        <v>1091</v>
      </c>
      <c r="S260" s="73"/>
    </row>
    <row r="261" spans="1:19" ht="15" x14ac:dyDescent="0.3">
      <c r="A261" s="11"/>
      <c r="B261" s="49" t="s">
        <v>578</v>
      </c>
      <c r="C261" s="14">
        <v>339</v>
      </c>
      <c r="D261" s="14">
        <v>3</v>
      </c>
      <c r="E261" s="32" t="s">
        <v>10</v>
      </c>
      <c r="F261" s="43">
        <v>0</v>
      </c>
      <c r="G261" s="8" t="s">
        <v>10</v>
      </c>
      <c r="H261" s="9">
        <f t="shared" si="153"/>
        <v>342</v>
      </c>
      <c r="I261" s="32" t="s">
        <v>10</v>
      </c>
      <c r="J261" s="9">
        <f>SUM(H261:I261)</f>
        <v>342</v>
      </c>
      <c r="K261" s="18"/>
      <c r="L261" s="14">
        <v>626</v>
      </c>
      <c r="M261" s="33">
        <v>4</v>
      </c>
      <c r="N261" s="32" t="s">
        <v>10</v>
      </c>
      <c r="O261" s="43">
        <v>1</v>
      </c>
      <c r="P261" s="9">
        <f t="shared" si="154"/>
        <v>631</v>
      </c>
      <c r="Q261" s="32" t="s">
        <v>10</v>
      </c>
      <c r="R261" s="9">
        <f t="shared" si="152"/>
        <v>631</v>
      </c>
      <c r="S261" s="73"/>
    </row>
    <row r="262" spans="1:19" ht="15" x14ac:dyDescent="0.3">
      <c r="A262" s="11"/>
      <c r="B262" s="48" t="s">
        <v>668</v>
      </c>
      <c r="C262" s="32" t="s">
        <v>10</v>
      </c>
      <c r="D262" s="14">
        <v>0</v>
      </c>
      <c r="E262" s="14">
        <v>0</v>
      </c>
      <c r="F262" s="14">
        <v>0</v>
      </c>
      <c r="G262" s="8" t="s">
        <v>10</v>
      </c>
      <c r="H262" s="9">
        <f t="shared" si="153"/>
        <v>0</v>
      </c>
      <c r="I262" s="14">
        <v>21</v>
      </c>
      <c r="J262" s="9">
        <f>SUM(H262:I262)</f>
        <v>21</v>
      </c>
      <c r="K262" s="18"/>
      <c r="L262" s="32" t="s">
        <v>10</v>
      </c>
      <c r="M262" s="14">
        <v>46</v>
      </c>
      <c r="N262" s="14">
        <v>14</v>
      </c>
      <c r="O262" s="14">
        <v>9</v>
      </c>
      <c r="P262" s="9">
        <f t="shared" si="154"/>
        <v>69</v>
      </c>
      <c r="Q262" s="14">
        <v>2915</v>
      </c>
      <c r="R262" s="9">
        <f t="shared" si="152"/>
        <v>2984</v>
      </c>
      <c r="S262" s="73"/>
    </row>
    <row r="263" spans="1:19" ht="15" x14ac:dyDescent="0.3">
      <c r="A263" s="11"/>
      <c r="B263" s="48" t="s">
        <v>601</v>
      </c>
      <c r="C263" s="14">
        <v>40</v>
      </c>
      <c r="D263" s="32" t="s">
        <v>10</v>
      </c>
      <c r="E263" s="32" t="s">
        <v>10</v>
      </c>
      <c r="F263" s="32" t="s">
        <v>10</v>
      </c>
      <c r="G263" s="8" t="s">
        <v>10</v>
      </c>
      <c r="H263" s="9">
        <f t="shared" si="153"/>
        <v>40</v>
      </c>
      <c r="I263" s="32" t="s">
        <v>10</v>
      </c>
      <c r="J263" s="9">
        <f>SUM(H263:I263)</f>
        <v>40</v>
      </c>
      <c r="K263" s="18"/>
      <c r="L263" s="14">
        <v>339</v>
      </c>
      <c r="M263" s="32" t="s">
        <v>10</v>
      </c>
      <c r="N263" s="32" t="s">
        <v>10</v>
      </c>
      <c r="O263" s="32" t="s">
        <v>10</v>
      </c>
      <c r="P263" s="9">
        <f t="shared" si="154"/>
        <v>339</v>
      </c>
      <c r="Q263" s="32" t="s">
        <v>10</v>
      </c>
      <c r="R263" s="9">
        <f t="shared" si="152"/>
        <v>339</v>
      </c>
      <c r="S263" s="73"/>
    </row>
    <row r="264" spans="1:19" ht="15" x14ac:dyDescent="0.3">
      <c r="A264" s="11"/>
      <c r="B264" s="48" t="s">
        <v>691</v>
      </c>
      <c r="C264" s="32" t="s">
        <v>10</v>
      </c>
      <c r="D264" s="32" t="s">
        <v>10</v>
      </c>
      <c r="E264" s="32" t="s">
        <v>10</v>
      </c>
      <c r="F264" s="32" t="s">
        <v>10</v>
      </c>
      <c r="G264" s="8" t="s">
        <v>10</v>
      </c>
      <c r="H264" s="9" t="s">
        <v>10</v>
      </c>
      <c r="I264" s="32" t="s">
        <v>10</v>
      </c>
      <c r="J264" s="9" t="s">
        <v>10</v>
      </c>
      <c r="K264" s="18"/>
      <c r="L264" s="32" t="s">
        <v>10</v>
      </c>
      <c r="M264" s="32" t="s">
        <v>10</v>
      </c>
      <c r="N264" s="32" t="s">
        <v>10</v>
      </c>
      <c r="O264" s="14">
        <v>164</v>
      </c>
      <c r="P264" s="9">
        <f t="shared" si="154"/>
        <v>164</v>
      </c>
      <c r="Q264" s="32" t="s">
        <v>10</v>
      </c>
      <c r="R264" s="9">
        <f t="shared" ref="R264:R269" si="155">SUM(P264:Q264)</f>
        <v>164</v>
      </c>
      <c r="S264" s="73"/>
    </row>
    <row r="265" spans="1:19" ht="15" x14ac:dyDescent="0.3">
      <c r="A265" s="11"/>
      <c r="B265" s="48" t="s">
        <v>678</v>
      </c>
      <c r="C265" s="32" t="s">
        <v>10</v>
      </c>
      <c r="D265" s="14">
        <v>19</v>
      </c>
      <c r="E265" s="14">
        <v>0</v>
      </c>
      <c r="F265" s="14">
        <v>19</v>
      </c>
      <c r="G265" s="8" t="s">
        <v>10</v>
      </c>
      <c r="H265" s="9">
        <f t="shared" ref="H265:H270" si="156">SUM(C265:F265)</f>
        <v>38</v>
      </c>
      <c r="I265" s="32" t="s">
        <v>10</v>
      </c>
      <c r="J265" s="9">
        <f t="shared" ref="J265:J270" si="157">SUM(H265:I265)</f>
        <v>38</v>
      </c>
      <c r="K265" s="18"/>
      <c r="L265" s="32" t="s">
        <v>10</v>
      </c>
      <c r="M265" s="14">
        <v>576</v>
      </c>
      <c r="N265" s="14">
        <v>4</v>
      </c>
      <c r="O265" s="14">
        <v>294</v>
      </c>
      <c r="P265" s="9">
        <f t="shared" si="154"/>
        <v>874</v>
      </c>
      <c r="Q265" s="32" t="s">
        <v>10</v>
      </c>
      <c r="R265" s="9">
        <f t="shared" si="155"/>
        <v>874</v>
      </c>
      <c r="S265" s="73"/>
    </row>
    <row r="266" spans="1:19" ht="15" x14ac:dyDescent="0.3">
      <c r="A266" s="11"/>
      <c r="B266" s="48" t="s">
        <v>692</v>
      </c>
      <c r="C266" s="32" t="s">
        <v>10</v>
      </c>
      <c r="D266" s="14">
        <v>8</v>
      </c>
      <c r="E266" s="43">
        <v>0</v>
      </c>
      <c r="F266" s="14">
        <v>22</v>
      </c>
      <c r="G266" s="8" t="s">
        <v>10</v>
      </c>
      <c r="H266" s="9">
        <f t="shared" si="156"/>
        <v>30</v>
      </c>
      <c r="I266" s="14">
        <v>2421</v>
      </c>
      <c r="J266" s="9">
        <f t="shared" si="157"/>
        <v>2451</v>
      </c>
      <c r="K266" s="18"/>
      <c r="L266" s="32" t="s">
        <v>10</v>
      </c>
      <c r="M266" s="14">
        <v>141</v>
      </c>
      <c r="N266" s="43">
        <v>0</v>
      </c>
      <c r="O266" s="14">
        <v>61</v>
      </c>
      <c r="P266" s="9">
        <f t="shared" si="154"/>
        <v>202</v>
      </c>
      <c r="Q266" s="14">
        <v>2894</v>
      </c>
      <c r="R266" s="9">
        <f t="shared" si="155"/>
        <v>3096</v>
      </c>
      <c r="S266" s="73"/>
    </row>
    <row r="267" spans="1:19" ht="15" x14ac:dyDescent="0.3">
      <c r="A267" s="11"/>
      <c r="B267" s="48" t="s">
        <v>571</v>
      </c>
      <c r="C267" s="43">
        <v>116</v>
      </c>
      <c r="D267" s="32" t="s">
        <v>10</v>
      </c>
      <c r="E267" s="32" t="s">
        <v>10</v>
      </c>
      <c r="F267" s="32" t="s">
        <v>10</v>
      </c>
      <c r="G267" s="8" t="s">
        <v>10</v>
      </c>
      <c r="H267" s="9">
        <f t="shared" si="156"/>
        <v>116</v>
      </c>
      <c r="I267" s="32" t="s">
        <v>10</v>
      </c>
      <c r="J267" s="9">
        <f t="shared" si="157"/>
        <v>116</v>
      </c>
      <c r="K267" s="18"/>
      <c r="L267" s="43">
        <v>85</v>
      </c>
      <c r="M267" s="32" t="s">
        <v>10</v>
      </c>
      <c r="N267" s="32" t="s">
        <v>10</v>
      </c>
      <c r="O267" s="32" t="s">
        <v>10</v>
      </c>
      <c r="P267" s="9">
        <f t="shared" si="154"/>
        <v>85</v>
      </c>
      <c r="Q267" s="32" t="s">
        <v>10</v>
      </c>
      <c r="R267" s="9">
        <f t="shared" si="155"/>
        <v>85</v>
      </c>
      <c r="S267" s="73"/>
    </row>
    <row r="268" spans="1:19" ht="15" x14ac:dyDescent="0.3">
      <c r="A268" s="11"/>
      <c r="B268" s="48" t="s">
        <v>680</v>
      </c>
      <c r="C268" s="33">
        <v>188</v>
      </c>
      <c r="D268" s="32" t="s">
        <v>10</v>
      </c>
      <c r="E268" s="32" t="s">
        <v>10</v>
      </c>
      <c r="F268" s="32" t="s">
        <v>10</v>
      </c>
      <c r="G268" s="8" t="s">
        <v>10</v>
      </c>
      <c r="H268" s="9">
        <f t="shared" si="156"/>
        <v>188</v>
      </c>
      <c r="I268" s="32" t="s">
        <v>10</v>
      </c>
      <c r="J268" s="9">
        <f t="shared" si="157"/>
        <v>188</v>
      </c>
      <c r="K268" s="18"/>
      <c r="L268" s="33">
        <v>211</v>
      </c>
      <c r="M268" s="32" t="s">
        <v>10</v>
      </c>
      <c r="N268" s="32" t="s">
        <v>10</v>
      </c>
      <c r="O268" s="32" t="s">
        <v>10</v>
      </c>
      <c r="P268" s="9">
        <f t="shared" si="154"/>
        <v>211</v>
      </c>
      <c r="Q268" s="32" t="s">
        <v>10</v>
      </c>
      <c r="R268" s="9">
        <f t="shared" si="155"/>
        <v>211</v>
      </c>
      <c r="S268" s="73"/>
    </row>
    <row r="269" spans="1:19" ht="15" x14ac:dyDescent="0.3">
      <c r="A269" s="29"/>
      <c r="B269" s="48" t="s">
        <v>688</v>
      </c>
      <c r="C269" s="14">
        <v>89</v>
      </c>
      <c r="D269" s="32" t="s">
        <v>10</v>
      </c>
      <c r="E269" s="32" t="s">
        <v>10</v>
      </c>
      <c r="F269" s="32" t="s">
        <v>10</v>
      </c>
      <c r="G269" s="8" t="s">
        <v>10</v>
      </c>
      <c r="H269" s="9">
        <f t="shared" si="156"/>
        <v>89</v>
      </c>
      <c r="I269" s="32" t="s">
        <v>10</v>
      </c>
      <c r="J269" s="9">
        <f t="shared" si="157"/>
        <v>89</v>
      </c>
      <c r="K269" s="18"/>
      <c r="L269" s="14">
        <v>377</v>
      </c>
      <c r="M269" s="32" t="s">
        <v>10</v>
      </c>
      <c r="N269" s="32" t="s">
        <v>10</v>
      </c>
      <c r="O269" s="32" t="s">
        <v>10</v>
      </c>
      <c r="P269" s="9">
        <f t="shared" si="154"/>
        <v>377</v>
      </c>
      <c r="Q269" s="32" t="s">
        <v>10</v>
      </c>
      <c r="R269" s="9">
        <f t="shared" si="155"/>
        <v>377</v>
      </c>
    </row>
    <row r="270" spans="1:19" ht="15" x14ac:dyDescent="0.3">
      <c r="A270" s="29"/>
      <c r="B270" s="2" t="s">
        <v>593</v>
      </c>
      <c r="C270" s="9">
        <f>SUM(C252:C269)</f>
        <v>14392</v>
      </c>
      <c r="D270" s="9">
        <f>SUM(D252:D269)</f>
        <v>547</v>
      </c>
      <c r="E270" s="9">
        <f>SUM(E252:E269)</f>
        <v>21</v>
      </c>
      <c r="F270" s="9">
        <f>SUM(F252:F269)</f>
        <v>2071</v>
      </c>
      <c r="G270" s="8" t="s">
        <v>10</v>
      </c>
      <c r="H270" s="9">
        <f t="shared" si="156"/>
        <v>17031</v>
      </c>
      <c r="I270" s="9">
        <f>SUM(I252:I269)</f>
        <v>5676</v>
      </c>
      <c r="J270" s="9">
        <f t="shared" si="157"/>
        <v>22707</v>
      </c>
      <c r="K270" s="38"/>
      <c r="L270" s="9">
        <f t="shared" ref="L270:R270" si="158">SUM(L252:L269)</f>
        <v>23387</v>
      </c>
      <c r="M270" s="9">
        <f t="shared" si="158"/>
        <v>2124</v>
      </c>
      <c r="N270" s="9">
        <f t="shared" si="158"/>
        <v>18</v>
      </c>
      <c r="O270" s="9">
        <f t="shared" si="158"/>
        <v>4882</v>
      </c>
      <c r="P270" s="9">
        <f t="shared" si="158"/>
        <v>30411</v>
      </c>
      <c r="Q270" s="9">
        <f t="shared" si="158"/>
        <v>6218</v>
      </c>
      <c r="R270" s="9">
        <f t="shared" si="158"/>
        <v>36629</v>
      </c>
      <c r="S270" s="90"/>
    </row>
    <row r="271" spans="1:19" ht="15" x14ac:dyDescent="0.3">
      <c r="A271" s="29"/>
      <c r="B271" s="2"/>
      <c r="C271" s="9"/>
      <c r="D271" s="9"/>
      <c r="E271" s="9"/>
      <c r="F271" s="9"/>
      <c r="G271" s="9"/>
      <c r="H271" s="9"/>
      <c r="I271" s="9"/>
      <c r="J271" s="9"/>
      <c r="K271" s="38"/>
      <c r="L271" s="9"/>
      <c r="M271" s="9"/>
      <c r="N271" s="9"/>
      <c r="O271" s="9"/>
      <c r="P271" s="9"/>
      <c r="Q271" s="9"/>
      <c r="R271" s="9"/>
      <c r="S271" s="90"/>
    </row>
    <row r="272" spans="1:19" ht="15" x14ac:dyDescent="0.3">
      <c r="A272" s="29"/>
      <c r="B272" s="6" t="s">
        <v>573</v>
      </c>
      <c r="C272" s="10"/>
      <c r="D272" s="10"/>
      <c r="E272" s="10"/>
      <c r="F272" s="10"/>
      <c r="G272" s="10"/>
      <c r="H272" s="10"/>
      <c r="I272" s="10"/>
      <c r="J272" s="10"/>
      <c r="K272" s="18"/>
      <c r="L272" s="10"/>
      <c r="M272" s="10"/>
      <c r="N272" s="10"/>
      <c r="O272" s="10"/>
      <c r="P272" s="10"/>
      <c r="Q272" s="10"/>
      <c r="R272" s="10"/>
      <c r="S272" s="90"/>
    </row>
    <row r="273" spans="1:23" ht="15" x14ac:dyDescent="0.3">
      <c r="A273" s="29"/>
      <c r="B273" s="48" t="s">
        <v>689</v>
      </c>
      <c r="C273" s="32" t="s">
        <v>10</v>
      </c>
      <c r="D273" s="14">
        <f>D233+D252</f>
        <v>99</v>
      </c>
      <c r="E273" s="14">
        <f>E233+E252</f>
        <v>21</v>
      </c>
      <c r="F273" s="14">
        <f>F233+F252</f>
        <v>0</v>
      </c>
      <c r="G273" s="8" t="s">
        <v>10</v>
      </c>
      <c r="H273" s="9">
        <f>SUM(C273:F273)</f>
        <v>120</v>
      </c>
      <c r="I273" s="14">
        <f>I233+I252</f>
        <v>1343</v>
      </c>
      <c r="J273" s="9">
        <f t="shared" ref="J273:J280" si="159">SUM(H273:I273)</f>
        <v>1463</v>
      </c>
      <c r="K273" s="18"/>
      <c r="L273" s="32" t="s">
        <v>10</v>
      </c>
      <c r="M273" s="14">
        <f>M233+M252</f>
        <v>8</v>
      </c>
      <c r="N273" s="14">
        <f>N233+N252</f>
        <v>0</v>
      </c>
      <c r="O273" s="14">
        <f>O233+O252</f>
        <v>5</v>
      </c>
      <c r="P273" s="9">
        <f>SUM(L273:O273)</f>
        <v>13</v>
      </c>
      <c r="Q273" s="14">
        <f>Q233+Q252</f>
        <v>354</v>
      </c>
      <c r="R273" s="9">
        <f>SUM(P273:Q273)</f>
        <v>367</v>
      </c>
      <c r="S273" s="18"/>
      <c r="T273" s="46"/>
      <c r="U273" s="46"/>
      <c r="V273" s="46"/>
      <c r="W273" s="46"/>
    </row>
    <row r="274" spans="1:23" ht="15" x14ac:dyDescent="0.3">
      <c r="A274" s="29"/>
      <c r="B274" s="48" t="s">
        <v>664</v>
      </c>
      <c r="C274" s="14">
        <f>C234+C253</f>
        <v>8854</v>
      </c>
      <c r="D274" s="14">
        <f>D234+D253</f>
        <v>202</v>
      </c>
      <c r="E274" s="32" t="s">
        <v>10</v>
      </c>
      <c r="F274" s="14">
        <f>F234+F253</f>
        <v>1338</v>
      </c>
      <c r="G274" s="8" t="s">
        <v>10</v>
      </c>
      <c r="H274" s="9">
        <f>SUM(C274:F274)</f>
        <v>10394</v>
      </c>
      <c r="I274" s="32" t="s">
        <v>10</v>
      </c>
      <c r="J274" s="9">
        <f t="shared" si="159"/>
        <v>10394</v>
      </c>
      <c r="K274" s="18"/>
      <c r="L274" s="14">
        <f>L234+L253</f>
        <v>1689</v>
      </c>
      <c r="M274" s="14">
        <f>M234+M253</f>
        <v>76</v>
      </c>
      <c r="N274" s="32" t="s">
        <v>10</v>
      </c>
      <c r="O274" s="14">
        <f>O234+O253</f>
        <v>301</v>
      </c>
      <c r="P274" s="9">
        <f>SUM(L274:O274)</f>
        <v>2066</v>
      </c>
      <c r="Q274" s="32" t="s">
        <v>10</v>
      </c>
      <c r="R274" s="9">
        <f>SUM(P274:Q274)</f>
        <v>2066</v>
      </c>
      <c r="S274" s="18"/>
    </row>
    <row r="275" spans="1:23" ht="15" x14ac:dyDescent="0.3">
      <c r="A275" s="29"/>
      <c r="B275" s="48" t="s">
        <v>599</v>
      </c>
      <c r="C275" s="14">
        <f>C235+C254</f>
        <v>4218</v>
      </c>
      <c r="D275" s="14">
        <f>D235+D254</f>
        <v>333</v>
      </c>
      <c r="E275" s="32" t="s">
        <v>10</v>
      </c>
      <c r="F275" s="14">
        <f>F235+F254</f>
        <v>933</v>
      </c>
      <c r="G275" s="8" t="s">
        <v>10</v>
      </c>
      <c r="H275" s="9">
        <f>SUM(C275:F275)</f>
        <v>5484</v>
      </c>
      <c r="I275" s="32" t="s">
        <v>10</v>
      </c>
      <c r="J275" s="9">
        <f t="shared" si="159"/>
        <v>5484</v>
      </c>
      <c r="K275" s="18"/>
      <c r="L275" s="14">
        <f>L235+L254</f>
        <v>25360</v>
      </c>
      <c r="M275" s="14">
        <f>M235+M254</f>
        <v>1690</v>
      </c>
      <c r="N275" s="32" t="s">
        <v>10</v>
      </c>
      <c r="O275" s="14">
        <f>O235+O254</f>
        <v>5537</v>
      </c>
      <c r="P275" s="9">
        <f>SUM(L275:O275)</f>
        <v>32587</v>
      </c>
      <c r="Q275" s="32" t="s">
        <v>10</v>
      </c>
      <c r="R275" s="9">
        <f t="shared" ref="R275:R290" si="160">SUM(P275:Q275)</f>
        <v>32587</v>
      </c>
      <c r="S275" s="18"/>
    </row>
    <row r="276" spans="1:23" ht="15" x14ac:dyDescent="0.3">
      <c r="A276" s="29"/>
      <c r="B276" s="48" t="s">
        <v>617</v>
      </c>
      <c r="C276" s="14">
        <f>C255</f>
        <v>4983</v>
      </c>
      <c r="D276" s="14">
        <f>D255</f>
        <v>0</v>
      </c>
      <c r="E276" s="8" t="str">
        <f>E255</f>
        <v>..</v>
      </c>
      <c r="F276" s="14">
        <f>F255</f>
        <v>781</v>
      </c>
      <c r="G276" s="8" t="s">
        <v>10</v>
      </c>
      <c r="H276" s="9">
        <f>SUM(C276:F276)</f>
        <v>5764</v>
      </c>
      <c r="I276" s="8" t="str">
        <f>I255</f>
        <v>..</v>
      </c>
      <c r="J276" s="9">
        <f t="shared" si="159"/>
        <v>5764</v>
      </c>
      <c r="K276" s="18"/>
      <c r="L276" s="14">
        <f>L255</f>
        <v>0</v>
      </c>
      <c r="M276" s="14">
        <f>M255</f>
        <v>0</v>
      </c>
      <c r="N276" s="8" t="str">
        <f>N255</f>
        <v>..</v>
      </c>
      <c r="O276" s="14">
        <f>O255</f>
        <v>0</v>
      </c>
      <c r="P276" s="9">
        <f>SUM(L276:O276)</f>
        <v>0</v>
      </c>
      <c r="Q276" s="8" t="str">
        <f>Q255</f>
        <v>..</v>
      </c>
      <c r="R276" s="9">
        <f t="shared" si="160"/>
        <v>0</v>
      </c>
      <c r="S276" s="18"/>
    </row>
    <row r="277" spans="1:23" ht="15" x14ac:dyDescent="0.3">
      <c r="A277" s="29"/>
      <c r="B277" s="48" t="s">
        <v>666</v>
      </c>
      <c r="C277" s="32" t="s">
        <v>10</v>
      </c>
      <c r="D277" s="32" t="s">
        <v>10</v>
      </c>
      <c r="E277" s="32" t="s">
        <v>10</v>
      </c>
      <c r="F277" s="32" t="s">
        <v>10</v>
      </c>
      <c r="G277" s="8" t="s">
        <v>10</v>
      </c>
      <c r="H277" s="32" t="s">
        <v>10</v>
      </c>
      <c r="I277" s="14">
        <f>I236+I256</f>
        <v>2228</v>
      </c>
      <c r="J277" s="9">
        <f>SUM(H277:I277)</f>
        <v>2228</v>
      </c>
      <c r="K277" s="18"/>
      <c r="L277" s="32" t="s">
        <v>10</v>
      </c>
      <c r="M277" s="32" t="s">
        <v>10</v>
      </c>
      <c r="N277" s="32" t="s">
        <v>10</v>
      </c>
      <c r="O277" s="32" t="s">
        <v>10</v>
      </c>
      <c r="P277" s="32" t="s">
        <v>10</v>
      </c>
      <c r="Q277" s="14">
        <f>Q236+Q256</f>
        <v>143</v>
      </c>
      <c r="R277" s="9">
        <f>SUM(P277:Q277)</f>
        <v>143</v>
      </c>
      <c r="S277" s="18"/>
    </row>
    <row r="278" spans="1:23" ht="15" x14ac:dyDescent="0.3">
      <c r="A278" s="29"/>
      <c r="B278" s="48" t="s">
        <v>682</v>
      </c>
      <c r="C278" s="32" t="s">
        <v>10</v>
      </c>
      <c r="D278" s="43">
        <f>D257</f>
        <v>0</v>
      </c>
      <c r="E278" s="43">
        <f>E257</f>
        <v>0</v>
      </c>
      <c r="F278" s="43">
        <f>F257</f>
        <v>0</v>
      </c>
      <c r="G278" s="8" t="s">
        <v>10</v>
      </c>
      <c r="H278" s="9">
        <f t="shared" ref="H278:H284" si="161">SUM(C278:F278)</f>
        <v>0</v>
      </c>
      <c r="I278" s="43">
        <f>I257</f>
        <v>22</v>
      </c>
      <c r="J278" s="9">
        <f>SUM(H278:I278)</f>
        <v>22</v>
      </c>
      <c r="K278" s="18"/>
      <c r="L278" s="32" t="s">
        <v>10</v>
      </c>
      <c r="M278" s="43">
        <f>M257</f>
        <v>0</v>
      </c>
      <c r="N278" s="43">
        <f>N257</f>
        <v>0</v>
      </c>
      <c r="O278" s="43">
        <f>O257</f>
        <v>0</v>
      </c>
      <c r="P278" s="9">
        <f t="shared" ref="P278:P290" si="162">SUM(L278:O278)</f>
        <v>0</v>
      </c>
      <c r="Q278" s="43">
        <f>Q257</f>
        <v>0</v>
      </c>
      <c r="R278" s="9">
        <f>SUM(P278:Q278)</f>
        <v>0</v>
      </c>
      <c r="S278" s="18"/>
    </row>
    <row r="279" spans="1:23" ht="15" x14ac:dyDescent="0.3">
      <c r="A279" s="29"/>
      <c r="B279" s="48" t="s">
        <v>570</v>
      </c>
      <c r="C279" s="14">
        <f>C237+C258</f>
        <v>926</v>
      </c>
      <c r="D279" s="14">
        <f>D237+D258</f>
        <v>160</v>
      </c>
      <c r="E279" s="32" t="s">
        <v>10</v>
      </c>
      <c r="F279" s="14">
        <f>F237+F258</f>
        <v>152</v>
      </c>
      <c r="G279" s="8" t="s">
        <v>10</v>
      </c>
      <c r="H279" s="9">
        <f t="shared" si="161"/>
        <v>1238</v>
      </c>
      <c r="I279" s="32" t="s">
        <v>10</v>
      </c>
      <c r="J279" s="9">
        <f t="shared" si="159"/>
        <v>1238</v>
      </c>
      <c r="K279" s="18"/>
      <c r="L279" s="14">
        <f>L237+L258</f>
        <v>340</v>
      </c>
      <c r="M279" s="14">
        <f>M237+M258</f>
        <v>66</v>
      </c>
      <c r="N279" s="32" t="s">
        <v>10</v>
      </c>
      <c r="O279" s="14">
        <f>O237+O258</f>
        <v>20</v>
      </c>
      <c r="P279" s="9">
        <f t="shared" si="162"/>
        <v>426</v>
      </c>
      <c r="Q279" s="32" t="s">
        <v>10</v>
      </c>
      <c r="R279" s="9">
        <f t="shared" si="160"/>
        <v>426</v>
      </c>
      <c r="S279" s="18"/>
    </row>
    <row r="280" spans="1:23" ht="15" x14ac:dyDescent="0.3">
      <c r="A280" s="29"/>
      <c r="B280" s="49" t="s">
        <v>690</v>
      </c>
      <c r="C280" s="32" t="s">
        <v>10</v>
      </c>
      <c r="D280" s="14">
        <f>D238+D259</f>
        <v>2</v>
      </c>
      <c r="E280" s="14">
        <f>E238+E259</f>
        <v>0</v>
      </c>
      <c r="F280" s="14">
        <f>F238+F259</f>
        <v>17</v>
      </c>
      <c r="G280" s="8" t="s">
        <v>10</v>
      </c>
      <c r="H280" s="9">
        <f t="shared" si="161"/>
        <v>19</v>
      </c>
      <c r="I280" s="14">
        <f>I238+I259</f>
        <v>752</v>
      </c>
      <c r="J280" s="9">
        <f t="shared" si="159"/>
        <v>771</v>
      </c>
      <c r="K280" s="18"/>
      <c r="L280" s="32" t="s">
        <v>10</v>
      </c>
      <c r="M280" s="14">
        <f>M238+M259</f>
        <v>8</v>
      </c>
      <c r="N280" s="14">
        <f>N238+N259</f>
        <v>0</v>
      </c>
      <c r="O280" s="14">
        <f>O238+O259</f>
        <v>17</v>
      </c>
      <c r="P280" s="9">
        <f t="shared" si="162"/>
        <v>25</v>
      </c>
      <c r="Q280" s="14">
        <f>Q238+Q259</f>
        <v>157</v>
      </c>
      <c r="R280" s="9">
        <f t="shared" si="160"/>
        <v>182</v>
      </c>
      <c r="S280" s="18"/>
    </row>
    <row r="281" spans="1:23" ht="15" x14ac:dyDescent="0.3">
      <c r="A281" s="29"/>
      <c r="B281" s="54" t="s">
        <v>555</v>
      </c>
      <c r="C281" s="14">
        <f>C239+C260</f>
        <v>1334</v>
      </c>
      <c r="D281" s="14">
        <f>D239+D260</f>
        <v>2</v>
      </c>
      <c r="E281" s="32" t="s">
        <v>10</v>
      </c>
      <c r="F281" s="32" t="s">
        <v>10</v>
      </c>
      <c r="G281" s="8" t="s">
        <v>10</v>
      </c>
      <c r="H281" s="9">
        <f t="shared" si="161"/>
        <v>1336</v>
      </c>
      <c r="I281" s="32" t="s">
        <v>10</v>
      </c>
      <c r="J281" s="9">
        <f>SUM(H281:I281)</f>
        <v>1336</v>
      </c>
      <c r="K281" s="18"/>
      <c r="L281" s="14">
        <f>L239+L260</f>
        <v>1518</v>
      </c>
      <c r="M281" s="14">
        <f>M239+M260</f>
        <v>2</v>
      </c>
      <c r="N281" s="32" t="s">
        <v>10</v>
      </c>
      <c r="O281" s="32" t="s">
        <v>10</v>
      </c>
      <c r="P281" s="9">
        <f t="shared" si="162"/>
        <v>1520</v>
      </c>
      <c r="Q281" s="32" t="s">
        <v>10</v>
      </c>
      <c r="R281" s="9">
        <f t="shared" si="160"/>
        <v>1520</v>
      </c>
      <c r="S281" s="18"/>
    </row>
    <row r="282" spans="1:23" ht="15" x14ac:dyDescent="0.3">
      <c r="A282" s="29"/>
      <c r="B282" s="49" t="s">
        <v>578</v>
      </c>
      <c r="C282" s="14">
        <f>C240+C261</f>
        <v>644</v>
      </c>
      <c r="D282" s="14">
        <f>D240+D261</f>
        <v>11</v>
      </c>
      <c r="E282" s="32" t="s">
        <v>10</v>
      </c>
      <c r="F282" s="14">
        <f>F240+F261</f>
        <v>1</v>
      </c>
      <c r="G282" s="8" t="s">
        <v>10</v>
      </c>
      <c r="H282" s="9">
        <f t="shared" si="161"/>
        <v>656</v>
      </c>
      <c r="I282" s="32" t="s">
        <v>10</v>
      </c>
      <c r="J282" s="9">
        <f>SUM(H282:I282)</f>
        <v>656</v>
      </c>
      <c r="K282" s="18"/>
      <c r="L282" s="14">
        <f>L240+L261</f>
        <v>693</v>
      </c>
      <c r="M282" s="14">
        <f>M240+M261</f>
        <v>19</v>
      </c>
      <c r="N282" s="32" t="s">
        <v>10</v>
      </c>
      <c r="O282" s="14">
        <f>O240+O261</f>
        <v>1</v>
      </c>
      <c r="P282" s="9">
        <f t="shared" si="162"/>
        <v>713</v>
      </c>
      <c r="Q282" s="32" t="s">
        <v>10</v>
      </c>
      <c r="R282" s="9">
        <f t="shared" si="160"/>
        <v>713</v>
      </c>
      <c r="S282" s="18"/>
    </row>
    <row r="283" spans="1:23" ht="15" x14ac:dyDescent="0.3">
      <c r="A283" s="29"/>
      <c r="B283" s="48" t="s">
        <v>668</v>
      </c>
      <c r="C283" s="32" t="s">
        <v>10</v>
      </c>
      <c r="D283" s="14">
        <f>D241+D262</f>
        <v>0</v>
      </c>
      <c r="E283" s="14">
        <f>E241+E262</f>
        <v>0</v>
      </c>
      <c r="F283" s="14">
        <f>F241+F262</f>
        <v>0</v>
      </c>
      <c r="G283" s="8" t="s">
        <v>10</v>
      </c>
      <c r="H283" s="9">
        <f t="shared" si="161"/>
        <v>0</v>
      </c>
      <c r="I283" s="14">
        <f>I241+I262</f>
        <v>53</v>
      </c>
      <c r="J283" s="9">
        <f>SUM(H283:I283)</f>
        <v>53</v>
      </c>
      <c r="K283" s="18"/>
      <c r="L283" s="32" t="s">
        <v>10</v>
      </c>
      <c r="M283" s="14">
        <f>M241+M262</f>
        <v>81</v>
      </c>
      <c r="N283" s="14">
        <f>N241+N262</f>
        <v>14</v>
      </c>
      <c r="O283" s="14">
        <f>O241+O262</f>
        <v>14</v>
      </c>
      <c r="P283" s="9">
        <f t="shared" si="162"/>
        <v>109</v>
      </c>
      <c r="Q283" s="14">
        <f>Q241+Q262</f>
        <v>4575</v>
      </c>
      <c r="R283" s="9">
        <f t="shared" si="160"/>
        <v>4684</v>
      </c>
      <c r="S283" s="18"/>
    </row>
    <row r="284" spans="1:23" ht="15" x14ac:dyDescent="0.3">
      <c r="A284" s="29"/>
      <c r="B284" s="48" t="s">
        <v>686</v>
      </c>
      <c r="C284" s="14">
        <f>C242+C263</f>
        <v>139</v>
      </c>
      <c r="D284" s="32" t="s">
        <v>10</v>
      </c>
      <c r="E284" s="32" t="s">
        <v>10</v>
      </c>
      <c r="F284" s="32" t="s">
        <v>10</v>
      </c>
      <c r="G284" s="8" t="s">
        <v>10</v>
      </c>
      <c r="H284" s="9">
        <f t="shared" si="161"/>
        <v>139</v>
      </c>
      <c r="I284" s="32" t="s">
        <v>10</v>
      </c>
      <c r="J284" s="9">
        <f>SUM(H284:I284)</f>
        <v>139</v>
      </c>
      <c r="K284" s="18"/>
      <c r="L284" s="14">
        <f>L242+L263</f>
        <v>419</v>
      </c>
      <c r="M284" s="32" t="s">
        <v>10</v>
      </c>
      <c r="N284" s="32" t="s">
        <v>10</v>
      </c>
      <c r="O284" s="32" t="s">
        <v>10</v>
      </c>
      <c r="P284" s="9">
        <f t="shared" si="162"/>
        <v>419</v>
      </c>
      <c r="Q284" s="32" t="s">
        <v>10</v>
      </c>
      <c r="R284" s="9">
        <f t="shared" si="160"/>
        <v>419</v>
      </c>
      <c r="S284" s="18"/>
    </row>
    <row r="285" spans="1:23" ht="15" x14ac:dyDescent="0.3">
      <c r="A285" s="29"/>
      <c r="B285" s="48" t="s">
        <v>691</v>
      </c>
      <c r="C285" s="32" t="s">
        <v>10</v>
      </c>
      <c r="D285" s="32" t="s">
        <v>10</v>
      </c>
      <c r="E285" s="32" t="s">
        <v>10</v>
      </c>
      <c r="F285" s="32" t="s">
        <v>10</v>
      </c>
      <c r="G285" s="8" t="s">
        <v>10</v>
      </c>
      <c r="H285" s="9" t="s">
        <v>10</v>
      </c>
      <c r="I285" s="32" t="s">
        <v>10</v>
      </c>
      <c r="J285" s="9" t="s">
        <v>10</v>
      </c>
      <c r="K285" s="18"/>
      <c r="L285" s="32" t="s">
        <v>10</v>
      </c>
      <c r="M285" s="32" t="s">
        <v>10</v>
      </c>
      <c r="N285" s="32" t="s">
        <v>10</v>
      </c>
      <c r="O285" s="14">
        <f>O243+O264</f>
        <v>644</v>
      </c>
      <c r="P285" s="9">
        <f t="shared" si="162"/>
        <v>644</v>
      </c>
      <c r="Q285" s="32" t="s">
        <v>10</v>
      </c>
      <c r="R285" s="9">
        <f t="shared" si="160"/>
        <v>644</v>
      </c>
      <c r="S285" s="18"/>
    </row>
    <row r="286" spans="1:23" ht="15" x14ac:dyDescent="0.3">
      <c r="A286" s="29"/>
      <c r="B286" s="48" t="s">
        <v>678</v>
      </c>
      <c r="C286" s="32" t="s">
        <v>10</v>
      </c>
      <c r="D286" s="14">
        <f t="shared" ref="D286:F287" si="163">D244+D265</f>
        <v>58</v>
      </c>
      <c r="E286" s="14">
        <f t="shared" si="163"/>
        <v>0</v>
      </c>
      <c r="F286" s="14">
        <f t="shared" si="163"/>
        <v>27</v>
      </c>
      <c r="G286" s="8" t="s">
        <v>10</v>
      </c>
      <c r="H286" s="9">
        <f t="shared" ref="H286:H291" si="164">SUM(C286:F286)</f>
        <v>85</v>
      </c>
      <c r="I286" s="32" t="s">
        <v>10</v>
      </c>
      <c r="J286" s="9">
        <f t="shared" ref="J286:J291" si="165">SUM(H286:I286)</f>
        <v>85</v>
      </c>
      <c r="K286" s="18"/>
      <c r="L286" s="32" t="s">
        <v>10</v>
      </c>
      <c r="M286" s="14">
        <f>M244+M265</f>
        <v>872</v>
      </c>
      <c r="N286" s="14">
        <f>N244+N265</f>
        <v>4</v>
      </c>
      <c r="O286" s="14">
        <f>O244+O265</f>
        <v>412</v>
      </c>
      <c r="P286" s="9">
        <f t="shared" si="162"/>
        <v>1288</v>
      </c>
      <c r="Q286" s="32" t="s">
        <v>10</v>
      </c>
      <c r="R286" s="9">
        <f t="shared" si="160"/>
        <v>1288</v>
      </c>
      <c r="S286" s="18"/>
    </row>
    <row r="287" spans="1:23" ht="15" x14ac:dyDescent="0.3">
      <c r="A287" s="29"/>
      <c r="B287" s="48" t="s">
        <v>692</v>
      </c>
      <c r="C287" s="32" t="s">
        <v>10</v>
      </c>
      <c r="D287" s="14">
        <f t="shared" si="163"/>
        <v>378</v>
      </c>
      <c r="E287" s="14">
        <f t="shared" si="163"/>
        <v>0</v>
      </c>
      <c r="F287" s="14">
        <f t="shared" si="163"/>
        <v>64</v>
      </c>
      <c r="G287" s="8" t="s">
        <v>10</v>
      </c>
      <c r="H287" s="9">
        <f t="shared" si="164"/>
        <v>442</v>
      </c>
      <c r="I287" s="14">
        <f>I245+I266</f>
        <v>4504</v>
      </c>
      <c r="J287" s="9">
        <f t="shared" si="165"/>
        <v>4946</v>
      </c>
      <c r="K287" s="18"/>
      <c r="L287" s="32" t="s">
        <v>10</v>
      </c>
      <c r="M287" s="14">
        <f>M245+M266</f>
        <v>167</v>
      </c>
      <c r="N287" s="14">
        <f>N245+N266</f>
        <v>0</v>
      </c>
      <c r="O287" s="14">
        <f>O245+O266</f>
        <v>72</v>
      </c>
      <c r="P287" s="9">
        <f t="shared" si="162"/>
        <v>239</v>
      </c>
      <c r="Q287" s="14">
        <f>Q245+Q266</f>
        <v>4671</v>
      </c>
      <c r="R287" s="9">
        <f t="shared" si="160"/>
        <v>4910</v>
      </c>
      <c r="S287" s="18"/>
    </row>
    <row r="288" spans="1:23" ht="15" x14ac:dyDescent="0.3">
      <c r="A288" s="29"/>
      <c r="B288" s="48" t="s">
        <v>675</v>
      </c>
      <c r="C288" s="14">
        <f>C246+C267</f>
        <v>170</v>
      </c>
      <c r="D288" s="32" t="s">
        <v>10</v>
      </c>
      <c r="E288" s="32" t="s">
        <v>10</v>
      </c>
      <c r="F288" s="32" t="s">
        <v>10</v>
      </c>
      <c r="G288" s="8" t="s">
        <v>10</v>
      </c>
      <c r="H288" s="9">
        <f t="shared" si="164"/>
        <v>170</v>
      </c>
      <c r="I288" s="32" t="s">
        <v>10</v>
      </c>
      <c r="J288" s="9">
        <f t="shared" si="165"/>
        <v>170</v>
      </c>
      <c r="K288" s="18"/>
      <c r="L288" s="14">
        <f>L246+L267</f>
        <v>96</v>
      </c>
      <c r="M288" s="32" t="s">
        <v>10</v>
      </c>
      <c r="N288" s="32" t="s">
        <v>10</v>
      </c>
      <c r="O288" s="32" t="s">
        <v>10</v>
      </c>
      <c r="P288" s="9">
        <f t="shared" si="162"/>
        <v>96</v>
      </c>
      <c r="Q288" s="32" t="s">
        <v>10</v>
      </c>
      <c r="R288" s="9">
        <f t="shared" si="160"/>
        <v>96</v>
      </c>
      <c r="S288" s="18"/>
    </row>
    <row r="289" spans="1:19" ht="15" x14ac:dyDescent="0.3">
      <c r="A289" s="29"/>
      <c r="B289" s="48" t="s">
        <v>680</v>
      </c>
      <c r="C289" s="14">
        <f>C247+C268</f>
        <v>415</v>
      </c>
      <c r="D289" s="32" t="s">
        <v>10</v>
      </c>
      <c r="E289" s="32" t="s">
        <v>10</v>
      </c>
      <c r="F289" s="32" t="s">
        <v>10</v>
      </c>
      <c r="G289" s="8" t="s">
        <v>10</v>
      </c>
      <c r="H289" s="9">
        <f t="shared" si="164"/>
        <v>415</v>
      </c>
      <c r="I289" s="32" t="s">
        <v>10</v>
      </c>
      <c r="J289" s="9">
        <f t="shared" si="165"/>
        <v>415</v>
      </c>
      <c r="K289" s="18"/>
      <c r="L289" s="14">
        <f>L247+L268</f>
        <v>299</v>
      </c>
      <c r="M289" s="32" t="s">
        <v>10</v>
      </c>
      <c r="N289" s="32" t="s">
        <v>10</v>
      </c>
      <c r="O289" s="32" t="s">
        <v>10</v>
      </c>
      <c r="P289" s="9">
        <f t="shared" si="162"/>
        <v>299</v>
      </c>
      <c r="Q289" s="32" t="s">
        <v>10</v>
      </c>
      <c r="R289" s="9">
        <f t="shared" si="160"/>
        <v>299</v>
      </c>
      <c r="S289" s="18"/>
    </row>
    <row r="290" spans="1:19" ht="15" x14ac:dyDescent="0.3">
      <c r="A290" s="29"/>
      <c r="B290" s="48" t="s">
        <v>688</v>
      </c>
      <c r="C290" s="14">
        <f>C248+C269</f>
        <v>196</v>
      </c>
      <c r="D290" s="32" t="s">
        <v>10</v>
      </c>
      <c r="E290" s="32" t="s">
        <v>10</v>
      </c>
      <c r="F290" s="32" t="s">
        <v>10</v>
      </c>
      <c r="G290" s="8" t="s">
        <v>10</v>
      </c>
      <c r="H290" s="9">
        <f t="shared" si="164"/>
        <v>196</v>
      </c>
      <c r="I290" s="32" t="s">
        <v>10</v>
      </c>
      <c r="J290" s="9">
        <f t="shared" si="165"/>
        <v>196</v>
      </c>
      <c r="K290" s="18"/>
      <c r="L290" s="14">
        <f>L248+L269</f>
        <v>420</v>
      </c>
      <c r="M290" s="32" t="s">
        <v>10</v>
      </c>
      <c r="N290" s="32" t="s">
        <v>10</v>
      </c>
      <c r="O290" s="32" t="s">
        <v>10</v>
      </c>
      <c r="P290" s="9">
        <f t="shared" si="162"/>
        <v>420</v>
      </c>
      <c r="Q290" s="32" t="s">
        <v>10</v>
      </c>
      <c r="R290" s="9">
        <f t="shared" si="160"/>
        <v>420</v>
      </c>
      <c r="S290" s="18"/>
    </row>
    <row r="291" spans="1:19" ht="15.5" thickBot="1" x14ac:dyDescent="0.35">
      <c r="A291" s="29"/>
      <c r="B291" s="2" t="s">
        <v>581</v>
      </c>
      <c r="C291" s="9">
        <f>SUM(C273:C290)</f>
        <v>21879</v>
      </c>
      <c r="D291" s="9">
        <f>SUM(D273:D290)</f>
        <v>1245</v>
      </c>
      <c r="E291" s="9">
        <f>SUM(E273:E290)</f>
        <v>21</v>
      </c>
      <c r="F291" s="9">
        <f>SUM(F273:F290)</f>
        <v>3313</v>
      </c>
      <c r="G291" s="8" t="s">
        <v>10</v>
      </c>
      <c r="H291" s="9">
        <f t="shared" si="164"/>
        <v>26458</v>
      </c>
      <c r="I291" s="9">
        <f>SUM(I273:I290)</f>
        <v>8902</v>
      </c>
      <c r="J291" s="9">
        <f t="shared" si="165"/>
        <v>35360</v>
      </c>
      <c r="K291" s="18"/>
      <c r="L291" s="9">
        <f t="shared" ref="L291:R291" si="166">SUM(L273:L290)</f>
        <v>30834</v>
      </c>
      <c r="M291" s="9">
        <f t="shared" si="166"/>
        <v>2989</v>
      </c>
      <c r="N291" s="9">
        <f t="shared" si="166"/>
        <v>18</v>
      </c>
      <c r="O291" s="9">
        <f t="shared" si="166"/>
        <v>7023</v>
      </c>
      <c r="P291" s="9">
        <f t="shared" si="166"/>
        <v>40864</v>
      </c>
      <c r="Q291" s="9">
        <f t="shared" si="166"/>
        <v>9900</v>
      </c>
      <c r="R291" s="9">
        <f t="shared" si="166"/>
        <v>50764</v>
      </c>
      <c r="S291" s="18"/>
    </row>
    <row r="292" spans="1:19" ht="15" x14ac:dyDescent="0.3">
      <c r="A292" s="92"/>
      <c r="B292" s="93"/>
      <c r="C292" s="94"/>
      <c r="D292" s="94"/>
      <c r="E292" s="94"/>
      <c r="F292" s="94"/>
      <c r="G292" s="94"/>
      <c r="H292" s="94"/>
      <c r="I292" s="94"/>
      <c r="J292" s="94"/>
      <c r="K292" s="88"/>
      <c r="L292" s="94"/>
      <c r="M292" s="94"/>
      <c r="N292" s="94"/>
      <c r="O292" s="94"/>
      <c r="P292" s="94"/>
      <c r="Q292" s="94"/>
      <c r="R292" s="94"/>
      <c r="S292" s="90"/>
    </row>
    <row r="293" spans="1:19" ht="17.25" customHeight="1" x14ac:dyDescent="0.3">
      <c r="A293" s="7" t="s">
        <v>558</v>
      </c>
      <c r="B293" s="6" t="s">
        <v>559</v>
      </c>
      <c r="C293" s="12"/>
      <c r="D293" s="12"/>
      <c r="E293" s="12"/>
      <c r="F293" s="12"/>
      <c r="G293" s="12"/>
      <c r="H293" s="12"/>
      <c r="I293" s="12"/>
      <c r="J293" s="12"/>
      <c r="K293" s="38"/>
      <c r="L293" s="12"/>
      <c r="M293" s="12"/>
      <c r="N293" s="12"/>
      <c r="O293" s="12"/>
      <c r="P293" s="12"/>
      <c r="Q293" s="12"/>
      <c r="R293" s="12"/>
    </row>
    <row r="294" spans="1:19" ht="15" x14ac:dyDescent="0.3">
      <c r="B294" s="48" t="s">
        <v>689</v>
      </c>
      <c r="C294" s="32" t="s">
        <v>10</v>
      </c>
      <c r="D294" s="14">
        <v>0</v>
      </c>
      <c r="E294" s="14">
        <v>0</v>
      </c>
      <c r="F294" s="14">
        <v>0</v>
      </c>
      <c r="G294" s="8" t="s">
        <v>10</v>
      </c>
      <c r="H294" s="9">
        <f>SUM(C294:F294)</f>
        <v>0</v>
      </c>
      <c r="I294" s="14">
        <v>291</v>
      </c>
      <c r="J294" s="9">
        <f>SUM(H294:I294)</f>
        <v>291</v>
      </c>
      <c r="K294" s="18"/>
      <c r="L294" s="32" t="s">
        <v>10</v>
      </c>
      <c r="M294" s="14">
        <v>0</v>
      </c>
      <c r="N294" s="14">
        <v>0</v>
      </c>
      <c r="O294" s="14">
        <v>0</v>
      </c>
      <c r="P294" s="9">
        <f>SUM(L294:O294)</f>
        <v>0</v>
      </c>
      <c r="Q294" s="14">
        <v>0</v>
      </c>
      <c r="R294" s="9">
        <f>SUM(P294:Q294)</f>
        <v>0</v>
      </c>
      <c r="S294" s="18"/>
    </row>
    <row r="295" spans="1:19" ht="15" x14ac:dyDescent="0.3">
      <c r="B295" s="48" t="s">
        <v>22</v>
      </c>
      <c r="C295" s="14">
        <v>6964</v>
      </c>
      <c r="D295" s="14">
        <v>505</v>
      </c>
      <c r="E295" s="32" t="s">
        <v>10</v>
      </c>
      <c r="F295" s="14">
        <v>1363</v>
      </c>
      <c r="G295" s="8" t="s">
        <v>10</v>
      </c>
      <c r="H295" s="9">
        <f>SUM(C295:F295)</f>
        <v>8832</v>
      </c>
      <c r="I295" s="32" t="s">
        <v>10</v>
      </c>
      <c r="J295" s="9">
        <f t="shared" ref="J295:J308" si="167">SUM(H295:I295)</f>
        <v>8832</v>
      </c>
      <c r="K295" s="18"/>
      <c r="L295" s="14">
        <v>4265</v>
      </c>
      <c r="M295" s="14">
        <v>428</v>
      </c>
      <c r="N295" s="32" t="s">
        <v>10</v>
      </c>
      <c r="O295" s="14">
        <v>818</v>
      </c>
      <c r="P295" s="9">
        <f>SUM(L295:O295)</f>
        <v>5511</v>
      </c>
      <c r="Q295" s="32" t="s">
        <v>10</v>
      </c>
      <c r="R295" s="9">
        <f>SUM(P295:Q295)</f>
        <v>5511</v>
      </c>
      <c r="S295" s="18"/>
    </row>
    <row r="296" spans="1:19" s="11" customFormat="1" ht="15" x14ac:dyDescent="0.3">
      <c r="B296" s="48" t="s">
        <v>666</v>
      </c>
      <c r="C296" s="32" t="s">
        <v>10</v>
      </c>
      <c r="D296" s="32" t="s">
        <v>10</v>
      </c>
      <c r="E296" s="32" t="s">
        <v>10</v>
      </c>
      <c r="F296" s="32" t="s">
        <v>10</v>
      </c>
      <c r="G296" s="8" t="s">
        <v>10</v>
      </c>
      <c r="H296" s="32" t="s">
        <v>10</v>
      </c>
      <c r="I296" s="43">
        <v>102</v>
      </c>
      <c r="J296" s="9">
        <f t="shared" si="167"/>
        <v>102</v>
      </c>
      <c r="K296" s="18"/>
      <c r="L296" s="32" t="s">
        <v>10</v>
      </c>
      <c r="M296" s="32" t="s">
        <v>10</v>
      </c>
      <c r="N296" s="32" t="s">
        <v>10</v>
      </c>
      <c r="O296" s="32" t="s">
        <v>10</v>
      </c>
      <c r="P296" s="32" t="s">
        <v>10</v>
      </c>
      <c r="Q296" s="43">
        <v>0</v>
      </c>
      <c r="R296" s="9">
        <f>SUM(P296:Q296)</f>
        <v>0</v>
      </c>
      <c r="S296" s="18"/>
    </row>
    <row r="297" spans="1:19" ht="15" x14ac:dyDescent="0.3">
      <c r="B297" s="49" t="s">
        <v>690</v>
      </c>
      <c r="C297" s="32" t="s">
        <v>10</v>
      </c>
      <c r="D297" s="14">
        <v>2</v>
      </c>
      <c r="E297" s="14">
        <v>0</v>
      </c>
      <c r="F297" s="14">
        <v>0</v>
      </c>
      <c r="G297" s="8" t="s">
        <v>10</v>
      </c>
      <c r="H297" s="9">
        <f>SUM(C297:F297)</f>
        <v>2</v>
      </c>
      <c r="I297" s="14">
        <v>159</v>
      </c>
      <c r="J297" s="9">
        <f t="shared" si="167"/>
        <v>161</v>
      </c>
      <c r="K297" s="18"/>
      <c r="L297" s="32" t="s">
        <v>10</v>
      </c>
      <c r="M297" s="14">
        <v>0</v>
      </c>
      <c r="N297" s="14">
        <v>0</v>
      </c>
      <c r="O297" s="14">
        <v>0</v>
      </c>
      <c r="P297" s="9">
        <f t="shared" ref="P297:P308" si="168">SUM(L297:O297)</f>
        <v>0</v>
      </c>
      <c r="Q297" s="14">
        <v>37</v>
      </c>
      <c r="R297" s="9">
        <f t="shared" ref="R297:R308" si="169">SUM(P297:Q297)</f>
        <v>37</v>
      </c>
      <c r="S297" s="18"/>
    </row>
    <row r="298" spans="1:19" ht="15" x14ac:dyDescent="0.3">
      <c r="B298" s="49" t="s">
        <v>560</v>
      </c>
      <c r="C298" s="14">
        <v>187</v>
      </c>
      <c r="D298" s="33">
        <v>2</v>
      </c>
      <c r="E298" s="32" t="s">
        <v>10</v>
      </c>
      <c r="F298" s="32" t="s">
        <v>10</v>
      </c>
      <c r="G298" s="8" t="s">
        <v>10</v>
      </c>
      <c r="H298" s="9">
        <f>SUM(C298:F298)</f>
        <v>189</v>
      </c>
      <c r="I298" s="32" t="s">
        <v>10</v>
      </c>
      <c r="J298" s="9">
        <f t="shared" si="167"/>
        <v>189</v>
      </c>
      <c r="K298" s="18"/>
      <c r="L298" s="14">
        <v>169</v>
      </c>
      <c r="M298" s="33">
        <v>3</v>
      </c>
      <c r="N298" s="32" t="s">
        <v>10</v>
      </c>
      <c r="O298" s="32" t="s">
        <v>10</v>
      </c>
      <c r="P298" s="9">
        <f t="shared" si="168"/>
        <v>172</v>
      </c>
      <c r="Q298" s="32" t="s">
        <v>10</v>
      </c>
      <c r="R298" s="9">
        <f t="shared" si="169"/>
        <v>172</v>
      </c>
      <c r="S298" s="18"/>
    </row>
    <row r="299" spans="1:19" ht="15" x14ac:dyDescent="0.3">
      <c r="B299" s="49" t="s">
        <v>578</v>
      </c>
      <c r="C299" s="14">
        <v>36</v>
      </c>
      <c r="D299" s="33">
        <v>0</v>
      </c>
      <c r="E299" s="32" t="s">
        <v>10</v>
      </c>
      <c r="F299" s="32" t="s">
        <v>10</v>
      </c>
      <c r="G299" s="8" t="s">
        <v>10</v>
      </c>
      <c r="H299" s="9">
        <f>SUM(C299:F299)</f>
        <v>36</v>
      </c>
      <c r="I299" s="32" t="s">
        <v>10</v>
      </c>
      <c r="J299" s="9">
        <f>SUM(H299:I299)</f>
        <v>36</v>
      </c>
      <c r="K299" s="18"/>
      <c r="L299" s="14">
        <v>0</v>
      </c>
      <c r="M299" s="33">
        <v>0</v>
      </c>
      <c r="N299" s="32" t="s">
        <v>10</v>
      </c>
      <c r="O299" s="32" t="s">
        <v>10</v>
      </c>
      <c r="P299" s="9">
        <f t="shared" si="168"/>
        <v>0</v>
      </c>
      <c r="Q299" s="32" t="s">
        <v>10</v>
      </c>
      <c r="R299" s="9">
        <f>SUM(P299:Q299)</f>
        <v>0</v>
      </c>
      <c r="S299" s="18"/>
    </row>
    <row r="300" spans="1:19" ht="15" x14ac:dyDescent="0.3">
      <c r="B300" s="49" t="s">
        <v>693</v>
      </c>
      <c r="C300" s="32" t="s">
        <v>10</v>
      </c>
      <c r="D300" s="32" t="s">
        <v>10</v>
      </c>
      <c r="E300" s="32" t="s">
        <v>10</v>
      </c>
      <c r="F300" s="32" t="s">
        <v>10</v>
      </c>
      <c r="G300" s="8" t="s">
        <v>10</v>
      </c>
      <c r="H300" s="9" t="s">
        <v>10</v>
      </c>
      <c r="I300" s="32" t="s">
        <v>10</v>
      </c>
      <c r="J300" s="9" t="s">
        <v>10</v>
      </c>
      <c r="K300" s="18"/>
      <c r="L300" s="32" t="s">
        <v>10</v>
      </c>
      <c r="M300" s="32" t="s">
        <v>10</v>
      </c>
      <c r="N300" s="32" t="s">
        <v>10</v>
      </c>
      <c r="O300" s="14">
        <v>874</v>
      </c>
      <c r="P300" s="9">
        <f t="shared" si="168"/>
        <v>874</v>
      </c>
      <c r="Q300" s="32" t="s">
        <v>10</v>
      </c>
      <c r="R300" s="9">
        <f t="shared" si="169"/>
        <v>874</v>
      </c>
      <c r="S300" s="18"/>
    </row>
    <row r="301" spans="1:19" ht="15" x14ac:dyDescent="0.3">
      <c r="B301" s="48" t="s">
        <v>668</v>
      </c>
      <c r="C301" s="32" t="s">
        <v>10</v>
      </c>
      <c r="D301" s="14">
        <v>26</v>
      </c>
      <c r="E301" s="14">
        <v>0</v>
      </c>
      <c r="F301" s="14">
        <v>4</v>
      </c>
      <c r="G301" s="8" t="s">
        <v>10</v>
      </c>
      <c r="H301" s="9">
        <f>SUM(C301:F301)</f>
        <v>30</v>
      </c>
      <c r="I301" s="14">
        <v>395</v>
      </c>
      <c r="J301" s="9">
        <f t="shared" si="167"/>
        <v>425</v>
      </c>
      <c r="K301" s="18"/>
      <c r="L301" s="32" t="s">
        <v>10</v>
      </c>
      <c r="M301" s="14">
        <v>33</v>
      </c>
      <c r="N301" s="14">
        <v>5</v>
      </c>
      <c r="O301" s="14">
        <v>0</v>
      </c>
      <c r="P301" s="9">
        <f t="shared" si="168"/>
        <v>38</v>
      </c>
      <c r="Q301" s="14">
        <v>685</v>
      </c>
      <c r="R301" s="9">
        <f t="shared" si="169"/>
        <v>723</v>
      </c>
      <c r="S301" s="18"/>
    </row>
    <row r="302" spans="1:19" ht="15" x14ac:dyDescent="0.3">
      <c r="B302" s="49" t="s">
        <v>561</v>
      </c>
      <c r="C302" s="14">
        <v>83</v>
      </c>
      <c r="D302" s="32" t="s">
        <v>10</v>
      </c>
      <c r="E302" s="32" t="s">
        <v>10</v>
      </c>
      <c r="F302" s="32" t="s">
        <v>10</v>
      </c>
      <c r="G302" s="8" t="s">
        <v>10</v>
      </c>
      <c r="H302" s="9">
        <f>SUM(C302:F302)</f>
        <v>83</v>
      </c>
      <c r="I302" s="32" t="s">
        <v>10</v>
      </c>
      <c r="J302" s="9">
        <f t="shared" si="167"/>
        <v>83</v>
      </c>
      <c r="K302" s="18"/>
      <c r="L302" s="14">
        <v>75</v>
      </c>
      <c r="M302" s="32" t="s">
        <v>10</v>
      </c>
      <c r="N302" s="32" t="s">
        <v>10</v>
      </c>
      <c r="O302" s="32" t="s">
        <v>10</v>
      </c>
      <c r="P302" s="9">
        <f t="shared" si="168"/>
        <v>75</v>
      </c>
      <c r="Q302" s="32" t="s">
        <v>10</v>
      </c>
      <c r="R302" s="9">
        <f t="shared" si="169"/>
        <v>75</v>
      </c>
      <c r="S302" s="18"/>
    </row>
    <row r="303" spans="1:19" ht="15" x14ac:dyDescent="0.3">
      <c r="B303" s="48" t="s">
        <v>694</v>
      </c>
      <c r="C303" s="32" t="s">
        <v>10</v>
      </c>
      <c r="D303" s="32" t="s">
        <v>10</v>
      </c>
      <c r="E303" s="32" t="s">
        <v>10</v>
      </c>
      <c r="F303" s="32" t="s">
        <v>10</v>
      </c>
      <c r="G303" s="8" t="s">
        <v>10</v>
      </c>
      <c r="H303" s="9" t="s">
        <v>10</v>
      </c>
      <c r="I303" s="32" t="s">
        <v>10</v>
      </c>
      <c r="J303" s="9" t="s">
        <v>10</v>
      </c>
      <c r="K303" s="18"/>
      <c r="L303" s="32" t="s">
        <v>10</v>
      </c>
      <c r="M303" s="14">
        <v>0</v>
      </c>
      <c r="N303" s="14">
        <v>0</v>
      </c>
      <c r="O303" s="14">
        <v>75</v>
      </c>
      <c r="P303" s="9">
        <f t="shared" si="168"/>
        <v>75</v>
      </c>
      <c r="Q303" s="14">
        <v>159</v>
      </c>
      <c r="R303" s="9">
        <f t="shared" si="169"/>
        <v>234</v>
      </c>
      <c r="S303" s="18"/>
    </row>
    <row r="304" spans="1:19" ht="15" x14ac:dyDescent="0.3">
      <c r="B304" s="48" t="s">
        <v>691</v>
      </c>
      <c r="C304" s="32" t="s">
        <v>10</v>
      </c>
      <c r="D304" s="32" t="s">
        <v>10</v>
      </c>
      <c r="E304" s="32" t="s">
        <v>10</v>
      </c>
      <c r="F304" s="32" t="s">
        <v>10</v>
      </c>
      <c r="G304" s="8" t="s">
        <v>10</v>
      </c>
      <c r="H304" s="9" t="s">
        <v>10</v>
      </c>
      <c r="I304" s="32" t="s">
        <v>10</v>
      </c>
      <c r="J304" s="9" t="s">
        <v>10</v>
      </c>
      <c r="K304" s="18"/>
      <c r="L304" s="32" t="s">
        <v>10</v>
      </c>
      <c r="M304" s="32" t="s">
        <v>10</v>
      </c>
      <c r="N304" s="32" t="s">
        <v>10</v>
      </c>
      <c r="O304" s="14">
        <v>388</v>
      </c>
      <c r="P304" s="9">
        <f t="shared" si="168"/>
        <v>388</v>
      </c>
      <c r="Q304" s="32" t="s">
        <v>10</v>
      </c>
      <c r="R304" s="9">
        <f t="shared" si="169"/>
        <v>388</v>
      </c>
      <c r="S304" s="18"/>
    </row>
    <row r="305" spans="1:19" ht="15" x14ac:dyDescent="0.3">
      <c r="B305" s="48" t="s">
        <v>677</v>
      </c>
      <c r="C305" s="32" t="s">
        <v>10</v>
      </c>
      <c r="D305" s="14">
        <v>85</v>
      </c>
      <c r="E305" s="14">
        <v>0</v>
      </c>
      <c r="F305" s="14">
        <v>3</v>
      </c>
      <c r="G305" s="8" t="s">
        <v>10</v>
      </c>
      <c r="H305" s="9">
        <f>SUM(C305:F305)</f>
        <v>88</v>
      </c>
      <c r="I305" s="32" t="s">
        <v>10</v>
      </c>
      <c r="J305" s="9">
        <f t="shared" si="167"/>
        <v>88</v>
      </c>
      <c r="K305" s="18"/>
      <c r="L305" s="32" t="s">
        <v>10</v>
      </c>
      <c r="M305" s="14">
        <v>585</v>
      </c>
      <c r="N305" s="14">
        <v>79</v>
      </c>
      <c r="O305" s="14">
        <v>224</v>
      </c>
      <c r="P305" s="9">
        <f t="shared" si="168"/>
        <v>888</v>
      </c>
      <c r="Q305" s="32" t="s">
        <v>10</v>
      </c>
      <c r="R305" s="9">
        <f t="shared" si="169"/>
        <v>888</v>
      </c>
      <c r="S305" s="18"/>
    </row>
    <row r="306" spans="1:19" ht="15" x14ac:dyDescent="0.3">
      <c r="B306" s="48" t="s">
        <v>692</v>
      </c>
      <c r="C306" s="32" t="s">
        <v>10</v>
      </c>
      <c r="D306" s="14">
        <v>96</v>
      </c>
      <c r="E306" s="43">
        <v>0</v>
      </c>
      <c r="F306" s="14">
        <v>98</v>
      </c>
      <c r="G306" s="8" t="s">
        <v>10</v>
      </c>
      <c r="H306" s="9">
        <f>SUM(C306:F306)</f>
        <v>194</v>
      </c>
      <c r="I306" s="14">
        <v>1549</v>
      </c>
      <c r="J306" s="9">
        <f t="shared" si="167"/>
        <v>1743</v>
      </c>
      <c r="K306" s="18"/>
      <c r="L306" s="32" t="s">
        <v>10</v>
      </c>
      <c r="M306" s="14">
        <v>86</v>
      </c>
      <c r="N306" s="43">
        <v>0</v>
      </c>
      <c r="O306" s="14">
        <v>132</v>
      </c>
      <c r="P306" s="9">
        <f t="shared" si="168"/>
        <v>218</v>
      </c>
      <c r="Q306" s="10">
        <v>1659</v>
      </c>
      <c r="R306" s="9">
        <f t="shared" si="169"/>
        <v>1877</v>
      </c>
      <c r="S306" s="18"/>
    </row>
    <row r="307" spans="1:19" ht="15" x14ac:dyDescent="0.3">
      <c r="B307" s="48" t="s">
        <v>680</v>
      </c>
      <c r="C307" s="14">
        <v>105</v>
      </c>
      <c r="D307" s="32" t="s">
        <v>10</v>
      </c>
      <c r="E307" s="32" t="s">
        <v>10</v>
      </c>
      <c r="F307" s="32" t="s">
        <v>10</v>
      </c>
      <c r="G307" s="8" t="s">
        <v>10</v>
      </c>
      <c r="H307" s="9">
        <f>SUM(C307:F307)</f>
        <v>105</v>
      </c>
      <c r="I307" s="32" t="s">
        <v>10</v>
      </c>
      <c r="J307" s="9">
        <f>SUM(H307:I307)</f>
        <v>105</v>
      </c>
      <c r="K307" s="18"/>
      <c r="L307" s="14">
        <v>60</v>
      </c>
      <c r="M307" s="32" t="s">
        <v>10</v>
      </c>
      <c r="N307" s="32" t="s">
        <v>10</v>
      </c>
      <c r="O307" s="32" t="s">
        <v>10</v>
      </c>
      <c r="P307" s="9">
        <f t="shared" si="168"/>
        <v>60</v>
      </c>
      <c r="Q307" s="32" t="s">
        <v>10</v>
      </c>
      <c r="R307" s="9">
        <f>SUM(P307:Q307)</f>
        <v>60</v>
      </c>
      <c r="S307" s="18"/>
    </row>
    <row r="308" spans="1:19" ht="15" x14ac:dyDescent="0.3">
      <c r="B308" s="49" t="s">
        <v>594</v>
      </c>
      <c r="C308" s="14">
        <v>43</v>
      </c>
      <c r="D308" s="32" t="s">
        <v>10</v>
      </c>
      <c r="E308" s="32" t="s">
        <v>10</v>
      </c>
      <c r="F308" s="32" t="s">
        <v>10</v>
      </c>
      <c r="G308" s="8" t="s">
        <v>10</v>
      </c>
      <c r="H308" s="9">
        <f>SUM(C308:F308)</f>
        <v>43</v>
      </c>
      <c r="I308" s="32" t="s">
        <v>10</v>
      </c>
      <c r="J308" s="9">
        <f t="shared" si="167"/>
        <v>43</v>
      </c>
      <c r="K308" s="18"/>
      <c r="L308" s="14">
        <v>0</v>
      </c>
      <c r="M308" s="32" t="s">
        <v>10</v>
      </c>
      <c r="N308" s="32" t="s">
        <v>10</v>
      </c>
      <c r="O308" s="32" t="s">
        <v>10</v>
      </c>
      <c r="P308" s="9">
        <f t="shared" si="168"/>
        <v>0</v>
      </c>
      <c r="Q308" s="32" t="s">
        <v>10</v>
      </c>
      <c r="R308" s="9">
        <f t="shared" si="169"/>
        <v>0</v>
      </c>
      <c r="S308" s="18"/>
    </row>
    <row r="309" spans="1:19" ht="15" x14ac:dyDescent="0.3">
      <c r="A309" s="1"/>
      <c r="B309" s="2" t="s">
        <v>591</v>
      </c>
      <c r="C309" s="9">
        <f t="shared" ref="C309:J309" si="170">SUM(C294:C308)</f>
        <v>7418</v>
      </c>
      <c r="D309" s="9">
        <f t="shared" si="170"/>
        <v>716</v>
      </c>
      <c r="E309" s="9">
        <f t="shared" si="170"/>
        <v>0</v>
      </c>
      <c r="F309" s="9">
        <f t="shared" si="170"/>
        <v>1468</v>
      </c>
      <c r="G309" s="8" t="s">
        <v>10</v>
      </c>
      <c r="H309" s="9">
        <f t="shared" si="170"/>
        <v>9602</v>
      </c>
      <c r="I309" s="9">
        <f t="shared" si="170"/>
        <v>2496</v>
      </c>
      <c r="J309" s="9">
        <f t="shared" si="170"/>
        <v>12098</v>
      </c>
      <c r="K309" s="18"/>
      <c r="L309" s="9">
        <f t="shared" ref="L309:R309" si="171">SUM(L294:L308)</f>
        <v>4569</v>
      </c>
      <c r="M309" s="9">
        <f t="shared" si="171"/>
        <v>1135</v>
      </c>
      <c r="N309" s="9">
        <f t="shared" si="171"/>
        <v>84</v>
      </c>
      <c r="O309" s="9">
        <f t="shared" si="171"/>
        <v>2511</v>
      </c>
      <c r="P309" s="9">
        <f t="shared" si="171"/>
        <v>8299</v>
      </c>
      <c r="Q309" s="9">
        <f t="shared" si="171"/>
        <v>2540</v>
      </c>
      <c r="R309" s="9">
        <f t="shared" si="171"/>
        <v>10839</v>
      </c>
      <c r="S309" s="18"/>
    </row>
    <row r="310" spans="1:19" ht="12.75" customHeight="1" x14ac:dyDescent="0.3">
      <c r="A310" s="1"/>
      <c r="B310" s="62"/>
      <c r="C310" s="9"/>
      <c r="D310" s="9"/>
      <c r="E310" s="9"/>
      <c r="F310" s="9"/>
      <c r="G310" s="9"/>
      <c r="H310" s="9"/>
      <c r="I310" s="9"/>
      <c r="J310" s="9"/>
      <c r="K310" s="38"/>
      <c r="L310" s="9"/>
      <c r="M310" s="9"/>
      <c r="N310" s="9"/>
      <c r="O310" s="9"/>
      <c r="P310" s="9"/>
      <c r="Q310" s="9"/>
      <c r="R310" s="9"/>
      <c r="S310" s="18"/>
    </row>
    <row r="311" spans="1:19" ht="17.25" customHeight="1" x14ac:dyDescent="0.3">
      <c r="A311" s="52"/>
      <c r="B311" s="56" t="s">
        <v>564</v>
      </c>
      <c r="C311" s="10"/>
      <c r="D311" s="10"/>
      <c r="E311" s="10"/>
      <c r="F311" s="10"/>
      <c r="G311" s="10"/>
      <c r="H311" s="10"/>
      <c r="I311" s="10"/>
      <c r="J311" s="10"/>
      <c r="K311" s="18"/>
      <c r="L311" s="10"/>
      <c r="M311" s="10"/>
      <c r="N311" s="10"/>
      <c r="O311" s="10"/>
      <c r="P311" s="10"/>
      <c r="Q311" s="10"/>
      <c r="R311" s="10"/>
    </row>
    <row r="312" spans="1:19" ht="15" x14ac:dyDescent="0.3">
      <c r="A312" s="11"/>
      <c r="B312" s="48" t="s">
        <v>689</v>
      </c>
      <c r="C312" s="32" t="s">
        <v>10</v>
      </c>
      <c r="D312" s="14">
        <v>171</v>
      </c>
      <c r="E312" s="14">
        <v>0</v>
      </c>
      <c r="F312" s="14">
        <v>35</v>
      </c>
      <c r="G312" s="8" t="s">
        <v>10</v>
      </c>
      <c r="H312" s="9">
        <f>SUM(C312:F312)</f>
        <v>206</v>
      </c>
      <c r="I312" s="14">
        <v>445</v>
      </c>
      <c r="J312" s="9">
        <f t="shared" ref="J312:J317" si="172">SUM(H312:I312)</f>
        <v>651</v>
      </c>
      <c r="K312" s="18"/>
      <c r="L312" s="32" t="s">
        <v>10</v>
      </c>
      <c r="M312" s="14">
        <v>45</v>
      </c>
      <c r="N312" s="14">
        <v>0</v>
      </c>
      <c r="O312" s="14">
        <v>0</v>
      </c>
      <c r="P312" s="9">
        <f>SUM(L312:O312)</f>
        <v>45</v>
      </c>
      <c r="Q312" s="14">
        <v>10</v>
      </c>
      <c r="R312" s="9">
        <f>SUM(P312:Q312)</f>
        <v>55</v>
      </c>
      <c r="S312" s="18"/>
    </row>
    <row r="313" spans="1:19" ht="15" x14ac:dyDescent="0.3">
      <c r="A313" s="11"/>
      <c r="B313" s="48" t="s">
        <v>567</v>
      </c>
      <c r="C313" s="14">
        <v>1625</v>
      </c>
      <c r="D313" s="43">
        <v>100</v>
      </c>
      <c r="E313" s="32" t="s">
        <v>10</v>
      </c>
      <c r="F313" s="14">
        <v>264</v>
      </c>
      <c r="G313" s="8" t="s">
        <v>10</v>
      </c>
      <c r="H313" s="9">
        <f>SUM(C313:F313)</f>
        <v>1989</v>
      </c>
      <c r="I313" s="32" t="s">
        <v>10</v>
      </c>
      <c r="J313" s="9">
        <f t="shared" si="172"/>
        <v>1989</v>
      </c>
      <c r="K313" s="18"/>
      <c r="L313" s="43">
        <v>199</v>
      </c>
      <c r="M313" s="43">
        <v>6</v>
      </c>
      <c r="N313" s="32" t="s">
        <v>10</v>
      </c>
      <c r="O313" s="14">
        <v>54</v>
      </c>
      <c r="P313" s="9">
        <f>SUM(L313:O313)</f>
        <v>259</v>
      </c>
      <c r="Q313" s="32" t="s">
        <v>10</v>
      </c>
      <c r="R313" s="9">
        <f>SUM(P313:Q313)</f>
        <v>259</v>
      </c>
      <c r="S313" s="18"/>
    </row>
    <row r="314" spans="1:19" ht="15" x14ac:dyDescent="0.3">
      <c r="A314" s="11"/>
      <c r="B314" s="48" t="s">
        <v>22</v>
      </c>
      <c r="C314" s="14">
        <v>13585</v>
      </c>
      <c r="D314" s="14">
        <v>1262</v>
      </c>
      <c r="E314" s="32" t="s">
        <v>10</v>
      </c>
      <c r="F314" s="14">
        <v>2648</v>
      </c>
      <c r="G314" s="8" t="s">
        <v>10</v>
      </c>
      <c r="H314" s="9">
        <f>SUM(C314:F314)</f>
        <v>17495</v>
      </c>
      <c r="I314" s="32" t="s">
        <v>10</v>
      </c>
      <c r="J314" s="9">
        <f t="shared" si="172"/>
        <v>17495</v>
      </c>
      <c r="K314" s="18"/>
      <c r="L314" s="14">
        <v>10854</v>
      </c>
      <c r="M314" s="14">
        <v>1803</v>
      </c>
      <c r="N314" s="32" t="s">
        <v>10</v>
      </c>
      <c r="O314" s="14">
        <v>2136</v>
      </c>
      <c r="P314" s="9">
        <f>SUM(L314:O314)</f>
        <v>14793</v>
      </c>
      <c r="Q314" s="32" t="s">
        <v>10</v>
      </c>
      <c r="R314" s="9">
        <f t="shared" ref="R314:R329" si="173">SUM(P314:Q314)</f>
        <v>14793</v>
      </c>
      <c r="S314" s="18"/>
    </row>
    <row r="315" spans="1:19" ht="15" x14ac:dyDescent="0.3">
      <c r="A315" s="11"/>
      <c r="B315" s="48" t="s">
        <v>666</v>
      </c>
      <c r="C315" s="32" t="s">
        <v>10</v>
      </c>
      <c r="D315" s="32" t="s">
        <v>10</v>
      </c>
      <c r="E315" s="32" t="s">
        <v>10</v>
      </c>
      <c r="F315" s="32" t="s">
        <v>10</v>
      </c>
      <c r="G315" s="8" t="s">
        <v>10</v>
      </c>
      <c r="H315" s="32" t="s">
        <v>10</v>
      </c>
      <c r="I315" s="43">
        <v>0</v>
      </c>
      <c r="J315" s="9">
        <f t="shared" si="172"/>
        <v>0</v>
      </c>
      <c r="K315" s="18"/>
      <c r="L315" s="32" t="s">
        <v>10</v>
      </c>
      <c r="M315" s="32" t="s">
        <v>10</v>
      </c>
      <c r="N315" s="32" t="s">
        <v>10</v>
      </c>
      <c r="O315" s="32" t="s">
        <v>10</v>
      </c>
      <c r="P315" s="32" t="s">
        <v>10</v>
      </c>
      <c r="Q315" s="43">
        <v>0</v>
      </c>
      <c r="R315" s="9">
        <f t="shared" si="173"/>
        <v>0</v>
      </c>
      <c r="S315" s="18"/>
    </row>
    <row r="316" spans="1:19" ht="15" x14ac:dyDescent="0.3">
      <c r="A316" s="11"/>
      <c r="B316" s="48" t="s">
        <v>570</v>
      </c>
      <c r="C316" s="43">
        <v>657</v>
      </c>
      <c r="D316" s="43">
        <v>156</v>
      </c>
      <c r="E316" s="32" t="s">
        <v>10</v>
      </c>
      <c r="F316" s="43">
        <v>60</v>
      </c>
      <c r="G316" s="8" t="s">
        <v>10</v>
      </c>
      <c r="H316" s="9">
        <f>SUM(C316:F316)</f>
        <v>873</v>
      </c>
      <c r="I316" s="32" t="s">
        <v>10</v>
      </c>
      <c r="J316" s="9">
        <f t="shared" si="172"/>
        <v>873</v>
      </c>
      <c r="K316" s="18"/>
      <c r="L316" s="43">
        <v>10</v>
      </c>
      <c r="M316" s="43">
        <v>0</v>
      </c>
      <c r="N316" s="32" t="s">
        <v>10</v>
      </c>
      <c r="O316" s="43">
        <v>0</v>
      </c>
      <c r="P316" s="9">
        <f t="shared" ref="P316:P322" si="174">SUM(L316:O316)</f>
        <v>10</v>
      </c>
      <c r="Q316" s="32" t="s">
        <v>10</v>
      </c>
      <c r="R316" s="9">
        <f>SUM(P316:Q316)</f>
        <v>10</v>
      </c>
      <c r="S316" s="18"/>
    </row>
    <row r="317" spans="1:19" ht="15" x14ac:dyDescent="0.3">
      <c r="A317" s="11"/>
      <c r="B317" s="49" t="s">
        <v>690</v>
      </c>
      <c r="C317" s="32" t="s">
        <v>10</v>
      </c>
      <c r="D317" s="14">
        <v>6</v>
      </c>
      <c r="E317" s="14">
        <v>0</v>
      </c>
      <c r="F317" s="14">
        <v>70</v>
      </c>
      <c r="G317" s="8" t="s">
        <v>10</v>
      </c>
      <c r="H317" s="9">
        <f>SUM(C317:F317)</f>
        <v>76</v>
      </c>
      <c r="I317" s="14">
        <v>550</v>
      </c>
      <c r="J317" s="9">
        <f t="shared" si="172"/>
        <v>626</v>
      </c>
      <c r="K317" s="18"/>
      <c r="L317" s="32" t="s">
        <v>10</v>
      </c>
      <c r="M317" s="14">
        <v>2</v>
      </c>
      <c r="N317" s="14">
        <v>0</v>
      </c>
      <c r="O317" s="14">
        <v>0</v>
      </c>
      <c r="P317" s="9">
        <f t="shared" si="174"/>
        <v>2</v>
      </c>
      <c r="Q317" s="14">
        <v>90</v>
      </c>
      <c r="R317" s="9">
        <f t="shared" si="173"/>
        <v>92</v>
      </c>
      <c r="S317" s="18"/>
    </row>
    <row r="318" spans="1:19" ht="15" x14ac:dyDescent="0.3">
      <c r="A318" s="11"/>
      <c r="B318" s="54" t="s">
        <v>555</v>
      </c>
      <c r="C318" s="14">
        <v>767</v>
      </c>
      <c r="D318" s="14">
        <v>3</v>
      </c>
      <c r="E318" s="32" t="s">
        <v>10</v>
      </c>
      <c r="F318" s="32" t="s">
        <v>10</v>
      </c>
      <c r="G318" s="8" t="s">
        <v>10</v>
      </c>
      <c r="H318" s="9">
        <f>SUM(C318:F318)</f>
        <v>770</v>
      </c>
      <c r="I318" s="32" t="s">
        <v>10</v>
      </c>
      <c r="J318" s="9">
        <f>SUM(H318:I318)</f>
        <v>770</v>
      </c>
      <c r="K318" s="18"/>
      <c r="L318" s="14">
        <v>605</v>
      </c>
      <c r="M318" s="33">
        <v>3</v>
      </c>
      <c r="N318" s="32" t="s">
        <v>10</v>
      </c>
      <c r="O318" s="32" t="s">
        <v>10</v>
      </c>
      <c r="P318" s="9">
        <f t="shared" si="174"/>
        <v>608</v>
      </c>
      <c r="Q318" s="32" t="s">
        <v>10</v>
      </c>
      <c r="R318" s="9">
        <f t="shared" si="173"/>
        <v>608</v>
      </c>
      <c r="S318" s="18"/>
    </row>
    <row r="319" spans="1:19" ht="15" x14ac:dyDescent="0.3">
      <c r="A319" s="11"/>
      <c r="B319" s="49" t="s">
        <v>579</v>
      </c>
      <c r="C319" s="14">
        <v>179</v>
      </c>
      <c r="D319" s="14">
        <v>9</v>
      </c>
      <c r="E319" s="32" t="s">
        <v>10</v>
      </c>
      <c r="F319" s="32" t="s">
        <v>10</v>
      </c>
      <c r="G319" s="8" t="s">
        <v>10</v>
      </c>
      <c r="H319" s="9">
        <f>SUM(C319:F319)</f>
        <v>188</v>
      </c>
      <c r="I319" s="32" t="s">
        <v>10</v>
      </c>
      <c r="J319" s="9">
        <f>SUM(H319:I319)</f>
        <v>188</v>
      </c>
      <c r="K319" s="18"/>
      <c r="L319" s="14">
        <v>90</v>
      </c>
      <c r="M319" s="33">
        <v>1</v>
      </c>
      <c r="N319" s="32" t="s">
        <v>10</v>
      </c>
      <c r="O319" s="32" t="s">
        <v>10</v>
      </c>
      <c r="P319" s="9">
        <f t="shared" si="174"/>
        <v>91</v>
      </c>
      <c r="Q319" s="32" t="s">
        <v>10</v>
      </c>
      <c r="R319" s="9">
        <f t="shared" si="173"/>
        <v>91</v>
      </c>
      <c r="S319" s="18"/>
    </row>
    <row r="320" spans="1:19" ht="15" x14ac:dyDescent="0.3">
      <c r="A320" s="11"/>
      <c r="B320" s="49" t="s">
        <v>693</v>
      </c>
      <c r="C320" s="32" t="s">
        <v>10</v>
      </c>
      <c r="D320" s="32" t="s">
        <v>10</v>
      </c>
      <c r="E320" s="32" t="s">
        <v>10</v>
      </c>
      <c r="F320" s="32" t="s">
        <v>10</v>
      </c>
      <c r="G320" s="8" t="s">
        <v>10</v>
      </c>
      <c r="H320" s="9" t="s">
        <v>10</v>
      </c>
      <c r="I320" s="32" t="s">
        <v>10</v>
      </c>
      <c r="J320" s="9" t="s">
        <v>10</v>
      </c>
      <c r="K320" s="18"/>
      <c r="L320" s="32" t="s">
        <v>10</v>
      </c>
      <c r="M320" s="32" t="s">
        <v>10</v>
      </c>
      <c r="N320" s="32" t="s">
        <v>10</v>
      </c>
      <c r="O320" s="14">
        <v>84</v>
      </c>
      <c r="P320" s="9">
        <f t="shared" si="174"/>
        <v>84</v>
      </c>
      <c r="Q320" s="32" t="s">
        <v>10</v>
      </c>
      <c r="R320" s="9">
        <f t="shared" si="173"/>
        <v>84</v>
      </c>
      <c r="S320" s="18"/>
    </row>
    <row r="321" spans="1:23" ht="15" x14ac:dyDescent="0.3">
      <c r="A321" s="11"/>
      <c r="B321" s="48" t="s">
        <v>668</v>
      </c>
      <c r="C321" s="32" t="s">
        <v>10</v>
      </c>
      <c r="D321" s="14">
        <v>0</v>
      </c>
      <c r="E321" s="14">
        <v>0</v>
      </c>
      <c r="F321" s="14">
        <v>11</v>
      </c>
      <c r="G321" s="8" t="s">
        <v>10</v>
      </c>
      <c r="H321" s="9">
        <f>SUM(C321:F321)</f>
        <v>11</v>
      </c>
      <c r="I321" s="14">
        <v>454</v>
      </c>
      <c r="J321" s="9">
        <f>SUM(H321:I321)</f>
        <v>465</v>
      </c>
      <c r="K321" s="18"/>
      <c r="L321" s="32" t="s">
        <v>10</v>
      </c>
      <c r="M321" s="14">
        <v>57</v>
      </c>
      <c r="N321" s="14">
        <v>3</v>
      </c>
      <c r="O321" s="14">
        <v>85</v>
      </c>
      <c r="P321" s="9">
        <f t="shared" si="174"/>
        <v>145</v>
      </c>
      <c r="Q321" s="14">
        <v>2155</v>
      </c>
      <c r="R321" s="9">
        <f t="shared" si="173"/>
        <v>2300</v>
      </c>
      <c r="S321" s="18"/>
    </row>
    <row r="322" spans="1:23" ht="15" x14ac:dyDescent="0.3">
      <c r="A322" s="11"/>
      <c r="B322" s="54" t="s">
        <v>556</v>
      </c>
      <c r="C322" s="14">
        <v>289</v>
      </c>
      <c r="D322" s="32" t="s">
        <v>10</v>
      </c>
      <c r="E322" s="32" t="s">
        <v>10</v>
      </c>
      <c r="F322" s="32" t="s">
        <v>10</v>
      </c>
      <c r="G322" s="8" t="s">
        <v>10</v>
      </c>
      <c r="H322" s="9">
        <f>SUM(C322:F322)</f>
        <v>289</v>
      </c>
      <c r="I322" s="32" t="s">
        <v>10</v>
      </c>
      <c r="J322" s="9">
        <f>SUM(H322:I322)</f>
        <v>289</v>
      </c>
      <c r="K322" s="18"/>
      <c r="L322" s="14">
        <v>500</v>
      </c>
      <c r="M322" s="32" t="s">
        <v>10</v>
      </c>
      <c r="N322" s="32" t="s">
        <v>10</v>
      </c>
      <c r="O322" s="32" t="s">
        <v>10</v>
      </c>
      <c r="P322" s="9">
        <f t="shared" si="174"/>
        <v>500</v>
      </c>
      <c r="Q322" s="32" t="s">
        <v>10</v>
      </c>
      <c r="R322" s="9">
        <f t="shared" si="173"/>
        <v>500</v>
      </c>
      <c r="S322" s="18"/>
    </row>
    <row r="323" spans="1:23" ht="15" x14ac:dyDescent="0.3">
      <c r="A323" s="11"/>
      <c r="B323" s="48" t="s">
        <v>694</v>
      </c>
      <c r="C323" s="32" t="s">
        <v>10</v>
      </c>
      <c r="D323" s="32" t="s">
        <v>10</v>
      </c>
      <c r="E323" s="32" t="s">
        <v>10</v>
      </c>
      <c r="F323" s="32" t="s">
        <v>10</v>
      </c>
      <c r="G323" s="8" t="s">
        <v>10</v>
      </c>
      <c r="H323" s="9" t="s">
        <v>10</v>
      </c>
      <c r="I323" s="32" t="s">
        <v>10</v>
      </c>
      <c r="J323" s="9" t="s">
        <v>10</v>
      </c>
      <c r="K323" s="18"/>
      <c r="L323" s="32" t="s">
        <v>10</v>
      </c>
      <c r="M323" s="32" t="s">
        <v>10</v>
      </c>
      <c r="N323" s="32" t="s">
        <v>10</v>
      </c>
      <c r="O323" s="32" t="s">
        <v>10</v>
      </c>
      <c r="P323" s="32" t="s">
        <v>10</v>
      </c>
      <c r="Q323" s="32" t="s">
        <v>10</v>
      </c>
      <c r="R323" s="32" t="s">
        <v>10</v>
      </c>
      <c r="S323" s="18"/>
    </row>
    <row r="324" spans="1:23" ht="15" x14ac:dyDescent="0.3">
      <c r="A324" s="11"/>
      <c r="B324" s="48" t="s">
        <v>691</v>
      </c>
      <c r="C324" s="32" t="s">
        <v>10</v>
      </c>
      <c r="D324" s="32" t="s">
        <v>10</v>
      </c>
      <c r="E324" s="32" t="s">
        <v>10</v>
      </c>
      <c r="F324" s="32" t="s">
        <v>10</v>
      </c>
      <c r="G324" s="8" t="s">
        <v>10</v>
      </c>
      <c r="H324" s="9" t="s">
        <v>10</v>
      </c>
      <c r="I324" s="32" t="s">
        <v>10</v>
      </c>
      <c r="J324" s="9" t="s">
        <v>10</v>
      </c>
      <c r="K324" s="18"/>
      <c r="L324" s="32" t="s">
        <v>10</v>
      </c>
      <c r="M324" s="32" t="s">
        <v>10</v>
      </c>
      <c r="N324" s="32" t="s">
        <v>10</v>
      </c>
      <c r="O324" s="14">
        <v>477</v>
      </c>
      <c r="P324" s="9">
        <f t="shared" ref="P324:P329" si="175">SUM(L324:O324)</f>
        <v>477</v>
      </c>
      <c r="Q324" s="32" t="s">
        <v>10</v>
      </c>
      <c r="R324" s="9">
        <f t="shared" si="173"/>
        <v>477</v>
      </c>
      <c r="S324" s="18"/>
    </row>
    <row r="325" spans="1:23" ht="15" x14ac:dyDescent="0.3">
      <c r="A325" s="11"/>
      <c r="B325" s="48" t="s">
        <v>677</v>
      </c>
      <c r="C325" s="32" t="s">
        <v>10</v>
      </c>
      <c r="D325" s="14">
        <f>55-36</f>
        <v>19</v>
      </c>
      <c r="E325" s="14">
        <v>0</v>
      </c>
      <c r="F325" s="14">
        <f>45-4</f>
        <v>41</v>
      </c>
      <c r="G325" s="8" t="s">
        <v>10</v>
      </c>
      <c r="H325" s="9">
        <f>SUM(C325:F325)</f>
        <v>60</v>
      </c>
      <c r="I325" s="32" t="s">
        <v>10</v>
      </c>
      <c r="J325" s="9">
        <f>SUM(H325:I325)</f>
        <v>60</v>
      </c>
      <c r="K325" s="18"/>
      <c r="L325" s="32" t="s">
        <v>10</v>
      </c>
      <c r="M325" s="14">
        <v>1309</v>
      </c>
      <c r="N325" s="14">
        <v>16</v>
      </c>
      <c r="O325" s="14">
        <v>548</v>
      </c>
      <c r="P325" s="9">
        <f t="shared" si="175"/>
        <v>1873</v>
      </c>
      <c r="Q325" s="32" t="s">
        <v>10</v>
      </c>
      <c r="R325" s="9">
        <f t="shared" si="173"/>
        <v>1873</v>
      </c>
      <c r="S325" s="18"/>
    </row>
    <row r="326" spans="1:23" ht="15" x14ac:dyDescent="0.3">
      <c r="A326" s="11"/>
      <c r="B326" s="48" t="s">
        <v>692</v>
      </c>
      <c r="C326" s="32" t="s">
        <v>10</v>
      </c>
      <c r="D326" s="14">
        <v>138</v>
      </c>
      <c r="E326" s="43">
        <v>0</v>
      </c>
      <c r="F326" s="14">
        <v>33</v>
      </c>
      <c r="G326" s="8" t="s">
        <v>10</v>
      </c>
      <c r="H326" s="9">
        <f>SUM(C326:F326)</f>
        <v>171</v>
      </c>
      <c r="I326" s="14">
        <v>1964</v>
      </c>
      <c r="J326" s="9">
        <f>SUM(H326:I326)</f>
        <v>2135</v>
      </c>
      <c r="K326" s="18"/>
      <c r="L326" s="32" t="s">
        <v>10</v>
      </c>
      <c r="M326" s="14">
        <v>114</v>
      </c>
      <c r="N326" s="43">
        <v>0</v>
      </c>
      <c r="O326" s="14">
        <v>39</v>
      </c>
      <c r="P326" s="9">
        <f t="shared" si="175"/>
        <v>153</v>
      </c>
      <c r="Q326" s="14">
        <v>2026</v>
      </c>
      <c r="R326" s="9">
        <f t="shared" si="173"/>
        <v>2179</v>
      </c>
      <c r="S326" s="18"/>
    </row>
    <row r="327" spans="1:23" ht="15" x14ac:dyDescent="0.3">
      <c r="A327" s="11"/>
      <c r="B327" s="48" t="s">
        <v>571</v>
      </c>
      <c r="C327" s="43">
        <v>145</v>
      </c>
      <c r="D327" s="32" t="s">
        <v>10</v>
      </c>
      <c r="E327" s="32" t="s">
        <v>10</v>
      </c>
      <c r="F327" s="32" t="s">
        <v>10</v>
      </c>
      <c r="G327" s="8" t="s">
        <v>10</v>
      </c>
      <c r="H327" s="9">
        <f>SUM(C327:F327)</f>
        <v>145</v>
      </c>
      <c r="I327" s="32" t="s">
        <v>10</v>
      </c>
      <c r="J327" s="9">
        <f>SUM(H327:I327)</f>
        <v>145</v>
      </c>
      <c r="K327" s="18"/>
      <c r="L327" s="43">
        <v>0</v>
      </c>
      <c r="M327" s="32" t="s">
        <v>10</v>
      </c>
      <c r="N327" s="32" t="s">
        <v>10</v>
      </c>
      <c r="O327" s="32" t="s">
        <v>10</v>
      </c>
      <c r="P327" s="9">
        <f t="shared" si="175"/>
        <v>0</v>
      </c>
      <c r="Q327" s="32" t="s">
        <v>10</v>
      </c>
      <c r="R327" s="9">
        <f t="shared" si="173"/>
        <v>0</v>
      </c>
      <c r="S327" s="18"/>
    </row>
    <row r="328" spans="1:23" ht="15" x14ac:dyDescent="0.3">
      <c r="A328" s="11"/>
      <c r="B328" s="48" t="s">
        <v>680</v>
      </c>
      <c r="C328" s="33">
        <v>320</v>
      </c>
      <c r="D328" s="32" t="s">
        <v>10</v>
      </c>
      <c r="E328" s="32" t="s">
        <v>10</v>
      </c>
      <c r="F328" s="32" t="s">
        <v>10</v>
      </c>
      <c r="G328" s="8" t="s">
        <v>10</v>
      </c>
      <c r="H328" s="9">
        <f>SUM(C328:F328)</f>
        <v>320</v>
      </c>
      <c r="I328" s="32" t="s">
        <v>10</v>
      </c>
      <c r="J328" s="9">
        <f>SUM(H328:I328)</f>
        <v>320</v>
      </c>
      <c r="K328" s="18"/>
      <c r="L328" s="33">
        <v>228</v>
      </c>
      <c r="M328" s="32" t="s">
        <v>10</v>
      </c>
      <c r="N328" s="32" t="s">
        <v>10</v>
      </c>
      <c r="O328" s="32" t="s">
        <v>10</v>
      </c>
      <c r="P328" s="9">
        <f t="shared" si="175"/>
        <v>228</v>
      </c>
      <c r="Q328" s="32" t="s">
        <v>10</v>
      </c>
      <c r="R328" s="9">
        <f t="shared" si="173"/>
        <v>228</v>
      </c>
      <c r="S328" s="18"/>
    </row>
    <row r="329" spans="1:23" ht="15" x14ac:dyDescent="0.3">
      <c r="A329" s="11"/>
      <c r="B329" s="54" t="s">
        <v>557</v>
      </c>
      <c r="C329" s="14">
        <v>197</v>
      </c>
      <c r="D329" s="32" t="s">
        <v>10</v>
      </c>
      <c r="E329" s="32" t="s">
        <v>10</v>
      </c>
      <c r="F329" s="32" t="s">
        <v>10</v>
      </c>
      <c r="G329" s="8" t="s">
        <v>10</v>
      </c>
      <c r="H329" s="9">
        <f>SUM(C329:F329)</f>
        <v>197</v>
      </c>
      <c r="I329" s="32" t="s">
        <v>10</v>
      </c>
      <c r="J329" s="9">
        <f>SUM(H329:I329)</f>
        <v>197</v>
      </c>
      <c r="K329" s="18"/>
      <c r="L329" s="14">
        <v>39</v>
      </c>
      <c r="M329" s="32" t="s">
        <v>10</v>
      </c>
      <c r="N329" s="32" t="s">
        <v>10</v>
      </c>
      <c r="O329" s="32" t="s">
        <v>10</v>
      </c>
      <c r="P329" s="9">
        <f t="shared" si="175"/>
        <v>39</v>
      </c>
      <c r="Q329" s="32" t="s">
        <v>10</v>
      </c>
      <c r="R329" s="9">
        <f t="shared" si="173"/>
        <v>39</v>
      </c>
      <c r="S329" s="18"/>
    </row>
    <row r="330" spans="1:23" ht="15" x14ac:dyDescent="0.3">
      <c r="A330" s="29"/>
      <c r="B330" s="34" t="s">
        <v>566</v>
      </c>
      <c r="C330" s="9">
        <f t="shared" ref="C330:J330" si="176">SUM(C312:C329)</f>
        <v>17764</v>
      </c>
      <c r="D330" s="9">
        <f t="shared" si="176"/>
        <v>1864</v>
      </c>
      <c r="E330" s="9">
        <f t="shared" si="176"/>
        <v>0</v>
      </c>
      <c r="F330" s="9">
        <f t="shared" si="176"/>
        <v>3162</v>
      </c>
      <c r="G330" s="8" t="s">
        <v>10</v>
      </c>
      <c r="H330" s="9">
        <f t="shared" si="176"/>
        <v>22790</v>
      </c>
      <c r="I330" s="9">
        <f t="shared" si="176"/>
        <v>3413</v>
      </c>
      <c r="J330" s="9">
        <f t="shared" si="176"/>
        <v>26203</v>
      </c>
      <c r="K330" s="18"/>
      <c r="L330" s="9">
        <f>SUM(L312:L329)</f>
        <v>12525</v>
      </c>
      <c r="M330" s="9">
        <f t="shared" ref="M330:R330" si="177">SUM(M312:M329)</f>
        <v>3340</v>
      </c>
      <c r="N330" s="9">
        <f t="shared" si="177"/>
        <v>19</v>
      </c>
      <c r="O330" s="9">
        <f t="shared" si="177"/>
        <v>3423</v>
      </c>
      <c r="P330" s="9">
        <f t="shared" si="177"/>
        <v>19307</v>
      </c>
      <c r="Q330" s="9">
        <f t="shared" si="177"/>
        <v>4281</v>
      </c>
      <c r="R330" s="9">
        <f t="shared" si="177"/>
        <v>23588</v>
      </c>
      <c r="S330" s="18"/>
    </row>
    <row r="331" spans="1:23" ht="12.75" customHeight="1" x14ac:dyDescent="0.3">
      <c r="A331" s="57"/>
      <c r="B331" s="11"/>
      <c r="C331" s="11"/>
      <c r="D331" s="11"/>
      <c r="E331" s="11"/>
      <c r="F331" s="11"/>
      <c r="G331" s="11"/>
      <c r="H331" s="11"/>
      <c r="I331" s="11"/>
      <c r="J331" s="40"/>
      <c r="K331" s="89"/>
      <c r="L331" s="11"/>
      <c r="M331" s="11"/>
      <c r="N331" s="11"/>
      <c r="O331" s="11"/>
      <c r="P331" s="11"/>
      <c r="Q331" s="11"/>
      <c r="R331" s="11"/>
    </row>
    <row r="332" spans="1:23" ht="17.25" customHeight="1" x14ac:dyDescent="0.3">
      <c r="A332" s="52"/>
      <c r="B332" s="53" t="s">
        <v>558</v>
      </c>
      <c r="C332" s="10"/>
      <c r="D332" s="10"/>
      <c r="E332" s="10"/>
      <c r="F332" s="10"/>
      <c r="G332" s="10"/>
      <c r="H332" s="10"/>
      <c r="I332" s="10"/>
      <c r="J332" s="10"/>
      <c r="K332" s="18"/>
      <c r="L332" s="10"/>
      <c r="M332" s="10"/>
      <c r="N332" s="10"/>
      <c r="O332" s="10"/>
      <c r="P332" s="10"/>
      <c r="Q332" s="10"/>
      <c r="R332" s="10"/>
    </row>
    <row r="333" spans="1:23" ht="15" x14ac:dyDescent="0.3">
      <c r="A333" s="11"/>
      <c r="B333" s="48" t="s">
        <v>689</v>
      </c>
      <c r="C333" s="32" t="s">
        <v>10</v>
      </c>
      <c r="D333" s="14">
        <f>D294+D312</f>
        <v>171</v>
      </c>
      <c r="E333" s="14">
        <f>E294+E312</f>
        <v>0</v>
      </c>
      <c r="F333" s="14">
        <f>F294+F312</f>
        <v>35</v>
      </c>
      <c r="G333" s="8" t="s">
        <v>10</v>
      </c>
      <c r="H333" s="9">
        <f>SUM(C333:F333)</f>
        <v>206</v>
      </c>
      <c r="I333" s="14">
        <f>I294+I312</f>
        <v>736</v>
      </c>
      <c r="J333" s="9">
        <f t="shared" ref="J333:J340" si="178">SUM(H333:I333)</f>
        <v>942</v>
      </c>
      <c r="K333" s="18"/>
      <c r="L333" s="32" t="s">
        <v>10</v>
      </c>
      <c r="M333" s="14">
        <f>M294+M312</f>
        <v>45</v>
      </c>
      <c r="N333" s="14">
        <f>N294+N312</f>
        <v>0</v>
      </c>
      <c r="O333" s="14">
        <f>O294+O312</f>
        <v>0</v>
      </c>
      <c r="P333" s="9">
        <f>SUM(L333:O333)</f>
        <v>45</v>
      </c>
      <c r="Q333" s="14">
        <f>Q294+Q312</f>
        <v>10</v>
      </c>
      <c r="R333" s="9">
        <f>SUM(P333:Q333)</f>
        <v>55</v>
      </c>
      <c r="S333" s="18"/>
      <c r="T333" s="46"/>
      <c r="U333" s="46"/>
      <c r="V333" s="46"/>
      <c r="W333" s="46"/>
    </row>
    <row r="334" spans="1:23" ht="15" x14ac:dyDescent="0.3">
      <c r="A334" s="11"/>
      <c r="B334" s="48" t="s">
        <v>567</v>
      </c>
      <c r="C334" s="14">
        <f>C313</f>
        <v>1625</v>
      </c>
      <c r="D334" s="14">
        <f>D313</f>
        <v>100</v>
      </c>
      <c r="E334" s="32" t="s">
        <v>10</v>
      </c>
      <c r="F334" s="71">
        <f>F313</f>
        <v>264</v>
      </c>
      <c r="G334" s="8" t="s">
        <v>10</v>
      </c>
      <c r="H334" s="9">
        <f>SUM(C334:F334)</f>
        <v>1989</v>
      </c>
      <c r="I334" s="32" t="s">
        <v>10</v>
      </c>
      <c r="J334" s="9">
        <f t="shared" si="178"/>
        <v>1989</v>
      </c>
      <c r="K334" s="18"/>
      <c r="L334" s="43">
        <f>L313</f>
        <v>199</v>
      </c>
      <c r="M334" s="43">
        <f>M313</f>
        <v>6</v>
      </c>
      <c r="N334" s="32" t="s">
        <v>10</v>
      </c>
      <c r="O334" s="71">
        <f>O313</f>
        <v>54</v>
      </c>
      <c r="P334" s="9">
        <f>SUM(L334:O334)</f>
        <v>259</v>
      </c>
      <c r="Q334" s="32" t="s">
        <v>10</v>
      </c>
      <c r="R334" s="9">
        <f>SUM(P334:Q334)</f>
        <v>259</v>
      </c>
      <c r="S334" s="18"/>
      <c r="T334" s="46"/>
    </row>
    <row r="335" spans="1:23" ht="15" x14ac:dyDescent="0.3">
      <c r="A335" s="11"/>
      <c r="B335" s="48" t="s">
        <v>22</v>
      </c>
      <c r="C335" s="14">
        <f>C295+C314</f>
        <v>20549</v>
      </c>
      <c r="D335" s="14">
        <f>D295+D314</f>
        <v>1767</v>
      </c>
      <c r="E335" s="32" t="s">
        <v>10</v>
      </c>
      <c r="F335" s="14">
        <f>F295+F314</f>
        <v>4011</v>
      </c>
      <c r="G335" s="8" t="s">
        <v>10</v>
      </c>
      <c r="H335" s="9">
        <f>SUM(C335:F335)</f>
        <v>26327</v>
      </c>
      <c r="I335" s="32" t="s">
        <v>10</v>
      </c>
      <c r="J335" s="9">
        <f t="shared" si="178"/>
        <v>26327</v>
      </c>
      <c r="K335" s="18"/>
      <c r="L335" s="14">
        <f>L295+L314</f>
        <v>15119</v>
      </c>
      <c r="M335" s="14">
        <f>M295+M314</f>
        <v>2231</v>
      </c>
      <c r="N335" s="32" t="s">
        <v>10</v>
      </c>
      <c r="O335" s="14">
        <f>O295+O314</f>
        <v>2954</v>
      </c>
      <c r="P335" s="9">
        <f>SUM(L335:O335)</f>
        <v>20304</v>
      </c>
      <c r="Q335" s="32" t="s">
        <v>10</v>
      </c>
      <c r="R335" s="9">
        <f t="shared" ref="R335:R350" si="179">SUM(P335:Q335)</f>
        <v>20304</v>
      </c>
      <c r="S335" s="18"/>
      <c r="T335" s="46"/>
    </row>
    <row r="336" spans="1:23" ht="15" x14ac:dyDescent="0.3">
      <c r="A336" s="11"/>
      <c r="B336" s="48" t="s">
        <v>666</v>
      </c>
      <c r="C336" s="32" t="s">
        <v>10</v>
      </c>
      <c r="D336" s="32" t="s">
        <v>10</v>
      </c>
      <c r="E336" s="32" t="s">
        <v>10</v>
      </c>
      <c r="F336" s="32" t="s">
        <v>10</v>
      </c>
      <c r="G336" s="8" t="s">
        <v>10</v>
      </c>
      <c r="H336" s="32" t="s">
        <v>10</v>
      </c>
      <c r="I336" s="43">
        <f>I296+I315</f>
        <v>102</v>
      </c>
      <c r="J336" s="9">
        <f t="shared" si="178"/>
        <v>102</v>
      </c>
      <c r="K336" s="18"/>
      <c r="L336" s="32" t="s">
        <v>10</v>
      </c>
      <c r="M336" s="32" t="s">
        <v>10</v>
      </c>
      <c r="N336" s="32" t="s">
        <v>10</v>
      </c>
      <c r="O336" s="32" t="s">
        <v>10</v>
      </c>
      <c r="P336" s="32" t="s">
        <v>10</v>
      </c>
      <c r="Q336" s="43">
        <f>Q296+Q315</f>
        <v>0</v>
      </c>
      <c r="R336" s="9">
        <f t="shared" si="179"/>
        <v>0</v>
      </c>
      <c r="S336" s="18"/>
      <c r="T336" s="46"/>
    </row>
    <row r="337" spans="1:20" ht="15" x14ac:dyDescent="0.3">
      <c r="A337" s="11"/>
      <c r="B337" s="48" t="s">
        <v>570</v>
      </c>
      <c r="C337" s="43">
        <f>C316</f>
        <v>657</v>
      </c>
      <c r="D337" s="43">
        <f>D316</f>
        <v>156</v>
      </c>
      <c r="E337" s="32" t="str">
        <f>E316</f>
        <v>..</v>
      </c>
      <c r="F337" s="43">
        <f>F316</f>
        <v>60</v>
      </c>
      <c r="G337" s="8" t="s">
        <v>10</v>
      </c>
      <c r="H337" s="9">
        <f>SUM(C337:F337)</f>
        <v>873</v>
      </c>
      <c r="I337" s="32" t="s">
        <v>10</v>
      </c>
      <c r="J337" s="9">
        <f>SUM(H337:I337)</f>
        <v>873</v>
      </c>
      <c r="K337" s="18"/>
      <c r="L337" s="43">
        <f>L316</f>
        <v>10</v>
      </c>
      <c r="M337" s="43">
        <f>M316</f>
        <v>0</v>
      </c>
      <c r="N337" s="32" t="str">
        <f>N316</f>
        <v>..</v>
      </c>
      <c r="O337" s="43">
        <f>O316</f>
        <v>0</v>
      </c>
      <c r="P337" s="9">
        <f t="shared" ref="P337:P350" si="180">SUM(L337:O337)</f>
        <v>10</v>
      </c>
      <c r="Q337" s="32" t="s">
        <v>10</v>
      </c>
      <c r="R337" s="9">
        <f>SUM(P337:Q337)</f>
        <v>10</v>
      </c>
      <c r="S337" s="18"/>
      <c r="T337" s="46"/>
    </row>
    <row r="338" spans="1:20" ht="15" x14ac:dyDescent="0.3">
      <c r="A338" s="11"/>
      <c r="B338" s="49" t="s">
        <v>690</v>
      </c>
      <c r="C338" s="32" t="s">
        <v>10</v>
      </c>
      <c r="D338" s="14">
        <f>D297+D317</f>
        <v>8</v>
      </c>
      <c r="E338" s="14">
        <f>E297+E317</f>
        <v>0</v>
      </c>
      <c r="F338" s="14">
        <f>F297+F317</f>
        <v>70</v>
      </c>
      <c r="G338" s="8" t="s">
        <v>10</v>
      </c>
      <c r="H338" s="9">
        <f>SUM(C338:F338)</f>
        <v>78</v>
      </c>
      <c r="I338" s="14">
        <f>I297+I317</f>
        <v>709</v>
      </c>
      <c r="J338" s="9">
        <f t="shared" si="178"/>
        <v>787</v>
      </c>
      <c r="K338" s="18"/>
      <c r="L338" s="32" t="s">
        <v>10</v>
      </c>
      <c r="M338" s="14">
        <f>M297+M317</f>
        <v>2</v>
      </c>
      <c r="N338" s="14">
        <f>N297+N317</f>
        <v>0</v>
      </c>
      <c r="O338" s="14">
        <f>O297+O317</f>
        <v>0</v>
      </c>
      <c r="P338" s="9">
        <f t="shared" si="180"/>
        <v>2</v>
      </c>
      <c r="Q338" s="14">
        <f>Q297+Q317</f>
        <v>127</v>
      </c>
      <c r="R338" s="9">
        <f t="shared" si="179"/>
        <v>129</v>
      </c>
      <c r="S338" s="18"/>
      <c r="T338" s="46"/>
    </row>
    <row r="339" spans="1:20" ht="15" x14ac:dyDescent="0.3">
      <c r="A339" s="11"/>
      <c r="B339" s="54" t="s">
        <v>555</v>
      </c>
      <c r="C339" s="14">
        <f>C298+C318</f>
        <v>954</v>
      </c>
      <c r="D339" s="14">
        <f>D298+D318</f>
        <v>5</v>
      </c>
      <c r="E339" s="32" t="s">
        <v>10</v>
      </c>
      <c r="F339" s="32" t="s">
        <v>10</v>
      </c>
      <c r="G339" s="8" t="s">
        <v>10</v>
      </c>
      <c r="H339" s="9">
        <f>SUM(C339:F339)</f>
        <v>959</v>
      </c>
      <c r="I339" s="32" t="s">
        <v>10</v>
      </c>
      <c r="J339" s="9">
        <f t="shared" si="178"/>
        <v>959</v>
      </c>
      <c r="K339" s="18"/>
      <c r="L339" s="14">
        <f>L298+L318</f>
        <v>774</v>
      </c>
      <c r="M339" s="14">
        <f>M298+M318</f>
        <v>6</v>
      </c>
      <c r="N339" s="32" t="s">
        <v>10</v>
      </c>
      <c r="O339" s="32" t="s">
        <v>10</v>
      </c>
      <c r="P339" s="9">
        <f t="shared" si="180"/>
        <v>780</v>
      </c>
      <c r="Q339" s="32" t="s">
        <v>10</v>
      </c>
      <c r="R339" s="9">
        <f t="shared" si="179"/>
        <v>780</v>
      </c>
      <c r="S339" s="18"/>
      <c r="T339" s="46"/>
    </row>
    <row r="340" spans="1:20" ht="15" x14ac:dyDescent="0.3">
      <c r="A340" s="11"/>
      <c r="B340" s="49" t="s">
        <v>579</v>
      </c>
      <c r="C340" s="14">
        <f>C299+C319</f>
        <v>215</v>
      </c>
      <c r="D340" s="14">
        <f>D299+D319</f>
        <v>9</v>
      </c>
      <c r="E340" s="32" t="s">
        <v>10</v>
      </c>
      <c r="F340" s="32" t="s">
        <v>10</v>
      </c>
      <c r="G340" s="8" t="s">
        <v>10</v>
      </c>
      <c r="H340" s="9">
        <f>SUM(C340:F340)</f>
        <v>224</v>
      </c>
      <c r="I340" s="32" t="s">
        <v>10</v>
      </c>
      <c r="J340" s="9">
        <f t="shared" si="178"/>
        <v>224</v>
      </c>
      <c r="K340" s="18"/>
      <c r="L340" s="14">
        <f>L299+L319</f>
        <v>90</v>
      </c>
      <c r="M340" s="14">
        <f>M299+M319</f>
        <v>1</v>
      </c>
      <c r="N340" s="32" t="s">
        <v>10</v>
      </c>
      <c r="O340" s="32" t="s">
        <v>10</v>
      </c>
      <c r="P340" s="9">
        <f t="shared" si="180"/>
        <v>91</v>
      </c>
      <c r="Q340" s="32" t="s">
        <v>10</v>
      </c>
      <c r="R340" s="9">
        <f t="shared" si="179"/>
        <v>91</v>
      </c>
      <c r="S340" s="18"/>
      <c r="T340" s="46"/>
    </row>
    <row r="341" spans="1:20" ht="15" x14ac:dyDescent="0.3">
      <c r="A341" s="11"/>
      <c r="B341" s="49" t="s">
        <v>693</v>
      </c>
      <c r="C341" s="32" t="s">
        <v>10</v>
      </c>
      <c r="D341" s="32" t="s">
        <v>10</v>
      </c>
      <c r="E341" s="32" t="s">
        <v>10</v>
      </c>
      <c r="F341" s="32" t="s">
        <v>10</v>
      </c>
      <c r="G341" s="8" t="s">
        <v>10</v>
      </c>
      <c r="H341" s="9" t="s">
        <v>10</v>
      </c>
      <c r="I341" s="32" t="s">
        <v>10</v>
      </c>
      <c r="J341" s="9" t="s">
        <v>10</v>
      </c>
      <c r="K341" s="18"/>
      <c r="L341" s="32" t="s">
        <v>10</v>
      </c>
      <c r="M341" s="32" t="s">
        <v>10</v>
      </c>
      <c r="N341" s="32" t="s">
        <v>10</v>
      </c>
      <c r="O341" s="14">
        <f>O300+O320</f>
        <v>958</v>
      </c>
      <c r="P341" s="9">
        <f t="shared" si="180"/>
        <v>958</v>
      </c>
      <c r="Q341" s="32" t="s">
        <v>10</v>
      </c>
      <c r="R341" s="9">
        <f t="shared" si="179"/>
        <v>958</v>
      </c>
      <c r="S341" s="18"/>
      <c r="T341" s="46"/>
    </row>
    <row r="342" spans="1:20" ht="15" x14ac:dyDescent="0.3">
      <c r="A342" s="11"/>
      <c r="B342" s="48" t="s">
        <v>668</v>
      </c>
      <c r="C342" s="32" t="s">
        <v>10</v>
      </c>
      <c r="D342" s="14">
        <f>D301+D321</f>
        <v>26</v>
      </c>
      <c r="E342" s="14">
        <f>E301+E321</f>
        <v>0</v>
      </c>
      <c r="F342" s="14">
        <f>F301+F321</f>
        <v>15</v>
      </c>
      <c r="G342" s="8" t="s">
        <v>10</v>
      </c>
      <c r="H342" s="9">
        <f>SUM(C342:F342)</f>
        <v>41</v>
      </c>
      <c r="I342" s="14">
        <f>I301+I321</f>
        <v>849</v>
      </c>
      <c r="J342" s="9">
        <f>SUM(H342:I342)</f>
        <v>890</v>
      </c>
      <c r="K342" s="18"/>
      <c r="L342" s="32" t="s">
        <v>10</v>
      </c>
      <c r="M342" s="14">
        <f>M301+M321</f>
        <v>90</v>
      </c>
      <c r="N342" s="14">
        <f>N301+N321</f>
        <v>8</v>
      </c>
      <c r="O342" s="14">
        <f>O301+O321</f>
        <v>85</v>
      </c>
      <c r="P342" s="9">
        <f t="shared" si="180"/>
        <v>183</v>
      </c>
      <c r="Q342" s="14">
        <f>Q301+Q321</f>
        <v>2840</v>
      </c>
      <c r="R342" s="9">
        <f t="shared" si="179"/>
        <v>3023</v>
      </c>
      <c r="S342" s="18"/>
      <c r="T342" s="46"/>
    </row>
    <row r="343" spans="1:20" ht="15" x14ac:dyDescent="0.3">
      <c r="A343" s="11"/>
      <c r="B343" s="54" t="s">
        <v>21</v>
      </c>
      <c r="C343" s="14">
        <f>C302+C322</f>
        <v>372</v>
      </c>
      <c r="D343" s="32" t="s">
        <v>10</v>
      </c>
      <c r="E343" s="32" t="s">
        <v>10</v>
      </c>
      <c r="F343" s="32" t="s">
        <v>10</v>
      </c>
      <c r="G343" s="8" t="s">
        <v>10</v>
      </c>
      <c r="H343" s="9">
        <f>SUM(C343:F343)</f>
        <v>372</v>
      </c>
      <c r="I343" s="32" t="s">
        <v>10</v>
      </c>
      <c r="J343" s="9">
        <f>SUM(H343:I343)</f>
        <v>372</v>
      </c>
      <c r="K343" s="18"/>
      <c r="L343" s="14">
        <f>L302+L322</f>
        <v>575</v>
      </c>
      <c r="M343" s="32" t="s">
        <v>10</v>
      </c>
      <c r="N343" s="32" t="s">
        <v>10</v>
      </c>
      <c r="O343" s="32" t="s">
        <v>10</v>
      </c>
      <c r="P343" s="9">
        <f t="shared" si="180"/>
        <v>575</v>
      </c>
      <c r="Q343" s="32" t="s">
        <v>10</v>
      </c>
      <c r="R343" s="9">
        <f t="shared" si="179"/>
        <v>575</v>
      </c>
      <c r="S343" s="18"/>
      <c r="T343" s="46"/>
    </row>
    <row r="344" spans="1:20" ht="15" x14ac:dyDescent="0.3">
      <c r="A344" s="11"/>
      <c r="B344" s="48" t="s">
        <v>694</v>
      </c>
      <c r="C344" s="8" t="s">
        <v>10</v>
      </c>
      <c r="D344" s="8" t="s">
        <v>10</v>
      </c>
      <c r="E344" s="8" t="s">
        <v>10</v>
      </c>
      <c r="F344" s="8" t="s">
        <v>10</v>
      </c>
      <c r="G344" s="8" t="s">
        <v>10</v>
      </c>
      <c r="H344" s="9" t="s">
        <v>10</v>
      </c>
      <c r="I344" s="8" t="s">
        <v>10</v>
      </c>
      <c r="J344" s="9" t="s">
        <v>10</v>
      </c>
      <c r="K344" s="18"/>
      <c r="L344" s="32" t="s">
        <v>10</v>
      </c>
      <c r="M344" s="14">
        <f>M303</f>
        <v>0</v>
      </c>
      <c r="N344" s="14">
        <f>N303</f>
        <v>0</v>
      </c>
      <c r="O344" s="14">
        <f>O303</f>
        <v>75</v>
      </c>
      <c r="P344" s="9">
        <f t="shared" si="180"/>
        <v>75</v>
      </c>
      <c r="Q344" s="14">
        <f>Q303</f>
        <v>159</v>
      </c>
      <c r="R344" s="9">
        <f t="shared" si="179"/>
        <v>234</v>
      </c>
      <c r="S344" s="18"/>
      <c r="T344" s="46"/>
    </row>
    <row r="345" spans="1:20" ht="15" x14ac:dyDescent="0.3">
      <c r="A345" s="11"/>
      <c r="B345" s="48" t="s">
        <v>691</v>
      </c>
      <c r="C345" s="8" t="s">
        <v>10</v>
      </c>
      <c r="D345" s="8" t="s">
        <v>10</v>
      </c>
      <c r="E345" s="8" t="s">
        <v>10</v>
      </c>
      <c r="F345" s="8" t="s">
        <v>10</v>
      </c>
      <c r="G345" s="8" t="s">
        <v>10</v>
      </c>
      <c r="H345" s="9" t="s">
        <v>10</v>
      </c>
      <c r="I345" s="8" t="s">
        <v>10</v>
      </c>
      <c r="J345" s="9" t="s">
        <v>10</v>
      </c>
      <c r="K345" s="18"/>
      <c r="L345" s="32" t="s">
        <v>10</v>
      </c>
      <c r="M345" s="32" t="s">
        <v>10</v>
      </c>
      <c r="N345" s="32" t="s">
        <v>10</v>
      </c>
      <c r="O345" s="14">
        <f>O304+O324</f>
        <v>865</v>
      </c>
      <c r="P345" s="9">
        <f t="shared" si="180"/>
        <v>865</v>
      </c>
      <c r="Q345" s="32" t="s">
        <v>10</v>
      </c>
      <c r="R345" s="9">
        <f t="shared" si="179"/>
        <v>865</v>
      </c>
      <c r="S345" s="18"/>
      <c r="T345" s="46"/>
    </row>
    <row r="346" spans="1:20" ht="15" x14ac:dyDescent="0.3">
      <c r="A346" s="11"/>
      <c r="B346" s="48" t="s">
        <v>677</v>
      </c>
      <c r="C346" s="8" t="s">
        <v>10</v>
      </c>
      <c r="D346" s="14">
        <f t="shared" ref="D346:F347" si="181">D305+D325</f>
        <v>104</v>
      </c>
      <c r="E346" s="14">
        <f t="shared" si="181"/>
        <v>0</v>
      </c>
      <c r="F346" s="14">
        <f t="shared" si="181"/>
        <v>44</v>
      </c>
      <c r="G346" s="8" t="s">
        <v>10</v>
      </c>
      <c r="H346" s="9">
        <f t="shared" ref="H346:H351" si="182">SUM(C346:F346)</f>
        <v>148</v>
      </c>
      <c r="I346" s="8" t="s">
        <v>10</v>
      </c>
      <c r="J346" s="9">
        <f t="shared" ref="J346:J351" si="183">SUM(H346:I346)</f>
        <v>148</v>
      </c>
      <c r="K346" s="18"/>
      <c r="L346" s="32" t="s">
        <v>10</v>
      </c>
      <c r="M346" s="14">
        <f>M305+M325</f>
        <v>1894</v>
      </c>
      <c r="N346" s="14">
        <f>N305+N325</f>
        <v>95</v>
      </c>
      <c r="O346" s="14">
        <f>O305+O325</f>
        <v>772</v>
      </c>
      <c r="P346" s="9">
        <f t="shared" si="180"/>
        <v>2761</v>
      </c>
      <c r="Q346" s="32" t="s">
        <v>10</v>
      </c>
      <c r="R346" s="9">
        <f t="shared" si="179"/>
        <v>2761</v>
      </c>
      <c r="S346" s="18"/>
      <c r="T346" s="46"/>
    </row>
    <row r="347" spans="1:20" ht="15" x14ac:dyDescent="0.3">
      <c r="A347" s="11"/>
      <c r="B347" s="48" t="s">
        <v>692</v>
      </c>
      <c r="C347" s="8" t="s">
        <v>10</v>
      </c>
      <c r="D347" s="14">
        <f t="shared" si="181"/>
        <v>234</v>
      </c>
      <c r="E347" s="14">
        <f t="shared" si="181"/>
        <v>0</v>
      </c>
      <c r="F347" s="14">
        <f t="shared" si="181"/>
        <v>131</v>
      </c>
      <c r="G347" s="8" t="s">
        <v>10</v>
      </c>
      <c r="H347" s="9">
        <f t="shared" si="182"/>
        <v>365</v>
      </c>
      <c r="I347" s="14">
        <f>I306+I326</f>
        <v>3513</v>
      </c>
      <c r="J347" s="9">
        <f t="shared" si="183"/>
        <v>3878</v>
      </c>
      <c r="K347" s="18"/>
      <c r="L347" s="32" t="s">
        <v>10</v>
      </c>
      <c r="M347" s="14">
        <f>M306+M326</f>
        <v>200</v>
      </c>
      <c r="N347" s="14">
        <f>N306+N326</f>
        <v>0</v>
      </c>
      <c r="O347" s="14">
        <f>O306+O326</f>
        <v>171</v>
      </c>
      <c r="P347" s="9">
        <f t="shared" si="180"/>
        <v>371</v>
      </c>
      <c r="Q347" s="14">
        <f>Q306+Q326</f>
        <v>3685</v>
      </c>
      <c r="R347" s="9">
        <f t="shared" si="179"/>
        <v>4056</v>
      </c>
      <c r="S347" s="18"/>
      <c r="T347" s="46"/>
    </row>
    <row r="348" spans="1:20" ht="15" x14ac:dyDescent="0.3">
      <c r="A348" s="11"/>
      <c r="B348" s="48" t="s">
        <v>571</v>
      </c>
      <c r="C348" s="71">
        <f>C327</f>
        <v>145</v>
      </c>
      <c r="D348" s="8" t="str">
        <f t="shared" ref="D348:F349" si="184">D327</f>
        <v>..</v>
      </c>
      <c r="E348" s="8" t="str">
        <f t="shared" si="184"/>
        <v>..</v>
      </c>
      <c r="F348" s="8" t="str">
        <f t="shared" si="184"/>
        <v>..</v>
      </c>
      <c r="G348" s="8" t="s">
        <v>10</v>
      </c>
      <c r="H348" s="9">
        <f t="shared" si="182"/>
        <v>145</v>
      </c>
      <c r="I348" s="8" t="str">
        <f>I327</f>
        <v>..</v>
      </c>
      <c r="J348" s="9">
        <f t="shared" si="183"/>
        <v>145</v>
      </c>
      <c r="K348" s="18"/>
      <c r="L348" s="71">
        <f>L327</f>
        <v>0</v>
      </c>
      <c r="M348" s="8" t="str">
        <f t="shared" ref="M348:O349" si="185">M327</f>
        <v>..</v>
      </c>
      <c r="N348" s="8" t="str">
        <f t="shared" si="185"/>
        <v>..</v>
      </c>
      <c r="O348" s="8" t="str">
        <f t="shared" si="185"/>
        <v>..</v>
      </c>
      <c r="P348" s="9">
        <f t="shared" si="180"/>
        <v>0</v>
      </c>
      <c r="Q348" s="8" t="str">
        <f>Q327</f>
        <v>..</v>
      </c>
      <c r="R348" s="9">
        <f t="shared" si="179"/>
        <v>0</v>
      </c>
      <c r="S348" s="18"/>
      <c r="T348" s="46"/>
    </row>
    <row r="349" spans="1:20" ht="15" x14ac:dyDescent="0.3">
      <c r="A349" s="11"/>
      <c r="B349" s="48" t="s">
        <v>680</v>
      </c>
      <c r="C349" s="14">
        <f>C307+C328</f>
        <v>425</v>
      </c>
      <c r="D349" s="8" t="str">
        <f t="shared" si="184"/>
        <v>..</v>
      </c>
      <c r="E349" s="8" t="str">
        <f t="shared" si="184"/>
        <v>..</v>
      </c>
      <c r="F349" s="8" t="str">
        <f t="shared" si="184"/>
        <v>..</v>
      </c>
      <c r="G349" s="8" t="s">
        <v>10</v>
      </c>
      <c r="H349" s="9">
        <f t="shared" si="182"/>
        <v>425</v>
      </c>
      <c r="I349" s="8" t="str">
        <f>I328</f>
        <v>..</v>
      </c>
      <c r="J349" s="9">
        <f t="shared" si="183"/>
        <v>425</v>
      </c>
      <c r="K349" s="18"/>
      <c r="L349" s="14">
        <f>L307+L328</f>
        <v>288</v>
      </c>
      <c r="M349" s="32" t="str">
        <f t="shared" si="185"/>
        <v>..</v>
      </c>
      <c r="N349" s="32" t="str">
        <f t="shared" si="185"/>
        <v>..</v>
      </c>
      <c r="O349" s="32" t="str">
        <f t="shared" si="185"/>
        <v>..</v>
      </c>
      <c r="P349" s="9">
        <f t="shared" si="180"/>
        <v>288</v>
      </c>
      <c r="Q349" s="32" t="str">
        <f>Q328</f>
        <v>..</v>
      </c>
      <c r="R349" s="9">
        <f t="shared" si="179"/>
        <v>288</v>
      </c>
      <c r="S349" s="18"/>
      <c r="T349" s="46"/>
    </row>
    <row r="350" spans="1:20" ht="15" x14ac:dyDescent="0.3">
      <c r="A350" s="29"/>
      <c r="B350" s="58" t="s">
        <v>557</v>
      </c>
      <c r="C350" s="14">
        <f>C308+C329</f>
        <v>240</v>
      </c>
      <c r="D350" s="9" t="s">
        <v>10</v>
      </c>
      <c r="E350" s="9" t="s">
        <v>10</v>
      </c>
      <c r="F350" s="9" t="s">
        <v>10</v>
      </c>
      <c r="G350" s="8" t="s">
        <v>10</v>
      </c>
      <c r="H350" s="9">
        <f t="shared" si="182"/>
        <v>240</v>
      </c>
      <c r="I350" s="9" t="s">
        <v>10</v>
      </c>
      <c r="J350" s="9">
        <f t="shared" si="183"/>
        <v>240</v>
      </c>
      <c r="K350" s="18"/>
      <c r="L350" s="14">
        <f>L308+L329</f>
        <v>39</v>
      </c>
      <c r="M350" s="60" t="s">
        <v>10</v>
      </c>
      <c r="N350" s="60" t="s">
        <v>10</v>
      </c>
      <c r="O350" s="60" t="s">
        <v>10</v>
      </c>
      <c r="P350" s="9">
        <f t="shared" si="180"/>
        <v>39</v>
      </c>
      <c r="Q350" s="60" t="s">
        <v>10</v>
      </c>
      <c r="R350" s="9">
        <f t="shared" si="179"/>
        <v>39</v>
      </c>
      <c r="S350" s="18"/>
      <c r="T350" s="46"/>
    </row>
    <row r="351" spans="1:20" ht="15.5" thickBot="1" x14ac:dyDescent="0.35">
      <c r="A351" s="29"/>
      <c r="B351" s="34" t="s">
        <v>565</v>
      </c>
      <c r="C351" s="9">
        <f t="shared" ref="C351:I351" si="186">SUM(C333:C350)</f>
        <v>25182</v>
      </c>
      <c r="D351" s="9">
        <f t="shared" si="186"/>
        <v>2580</v>
      </c>
      <c r="E351" s="9">
        <f t="shared" si="186"/>
        <v>0</v>
      </c>
      <c r="F351" s="9">
        <f t="shared" si="186"/>
        <v>4630</v>
      </c>
      <c r="G351" s="8" t="s">
        <v>10</v>
      </c>
      <c r="H351" s="9">
        <f t="shared" si="182"/>
        <v>32392</v>
      </c>
      <c r="I351" s="9">
        <f t="shared" si="186"/>
        <v>5909</v>
      </c>
      <c r="J351" s="9">
        <f t="shared" si="183"/>
        <v>38301</v>
      </c>
      <c r="K351" s="18"/>
      <c r="L351" s="9">
        <f>SUM(L333:L350)</f>
        <v>17094</v>
      </c>
      <c r="M351" s="9">
        <f t="shared" ref="M351:R351" si="187">SUM(M333:M350)</f>
        <v>4475</v>
      </c>
      <c r="N351" s="9">
        <f t="shared" si="187"/>
        <v>103</v>
      </c>
      <c r="O351" s="9">
        <f t="shared" si="187"/>
        <v>5934</v>
      </c>
      <c r="P351" s="9">
        <f t="shared" si="187"/>
        <v>27606</v>
      </c>
      <c r="Q351" s="9">
        <f t="shared" si="187"/>
        <v>6821</v>
      </c>
      <c r="R351" s="9">
        <f t="shared" si="187"/>
        <v>34427</v>
      </c>
      <c r="S351" s="18"/>
    </row>
    <row r="352" spans="1:20" ht="15" x14ac:dyDescent="0.3">
      <c r="A352" s="92"/>
      <c r="B352" s="95"/>
      <c r="C352" s="94"/>
      <c r="D352" s="94"/>
      <c r="E352" s="94"/>
      <c r="F352" s="94"/>
      <c r="G352" s="94"/>
      <c r="H352" s="94"/>
      <c r="I352" s="94"/>
      <c r="J352" s="94"/>
      <c r="K352" s="88"/>
      <c r="L352" s="94"/>
      <c r="M352" s="94"/>
      <c r="N352" s="94"/>
      <c r="O352" s="94"/>
      <c r="P352" s="94"/>
      <c r="Q352" s="94"/>
      <c r="R352" s="94"/>
      <c r="S352" s="90"/>
    </row>
    <row r="353" spans="1:19" ht="17.25" customHeight="1" x14ac:dyDescent="0.3">
      <c r="A353" s="52" t="s">
        <v>24</v>
      </c>
      <c r="B353" s="53" t="s">
        <v>25</v>
      </c>
      <c r="C353" s="12"/>
      <c r="D353" s="12"/>
      <c r="E353" s="12"/>
      <c r="F353" s="12"/>
      <c r="G353" s="12"/>
      <c r="H353" s="12"/>
      <c r="I353" s="12"/>
      <c r="J353" s="12"/>
      <c r="K353" s="38"/>
      <c r="L353" s="12"/>
      <c r="M353" s="12"/>
      <c r="N353" s="12"/>
      <c r="O353" s="12"/>
      <c r="P353" s="12"/>
      <c r="Q353" s="12"/>
      <c r="R353" s="12"/>
    </row>
    <row r="354" spans="1:19" ht="15" x14ac:dyDescent="0.3">
      <c r="A354" s="11"/>
      <c r="B354" s="48" t="s">
        <v>689</v>
      </c>
      <c r="C354" s="32" t="s">
        <v>10</v>
      </c>
      <c r="D354" s="14">
        <v>0</v>
      </c>
      <c r="E354" s="14">
        <v>0</v>
      </c>
      <c r="F354" s="14">
        <v>0</v>
      </c>
      <c r="G354" s="8" t="s">
        <v>10</v>
      </c>
      <c r="H354" s="9">
        <f>SUM(C354:F354)</f>
        <v>0</v>
      </c>
      <c r="I354" s="14">
        <v>0</v>
      </c>
      <c r="J354" s="9">
        <f>SUM(H354:I354)</f>
        <v>0</v>
      </c>
      <c r="K354" s="18"/>
      <c r="L354" s="32" t="s">
        <v>10</v>
      </c>
      <c r="M354" s="14">
        <v>0</v>
      </c>
      <c r="N354" s="14">
        <v>0</v>
      </c>
      <c r="O354" s="14">
        <v>0</v>
      </c>
      <c r="P354" s="9">
        <f t="shared" ref="P354:P365" si="188">SUM(L354:O354)</f>
        <v>0</v>
      </c>
      <c r="Q354" s="14">
        <v>0</v>
      </c>
      <c r="R354" s="9">
        <f>SUM(P354:Q354)</f>
        <v>0</v>
      </c>
      <c r="S354" s="18"/>
    </row>
    <row r="355" spans="1:19" ht="15" x14ac:dyDescent="0.3">
      <c r="A355" s="11"/>
      <c r="B355" s="48" t="s">
        <v>22</v>
      </c>
      <c r="C355" s="14">
        <v>2364</v>
      </c>
      <c r="D355" s="14">
        <v>264</v>
      </c>
      <c r="E355" s="32" t="s">
        <v>10</v>
      </c>
      <c r="F355" s="14">
        <v>473</v>
      </c>
      <c r="G355" s="8" t="s">
        <v>10</v>
      </c>
      <c r="H355" s="9">
        <f>SUM(C355:F355)</f>
        <v>3101</v>
      </c>
      <c r="I355" s="32" t="s">
        <v>10</v>
      </c>
      <c r="J355" s="9">
        <f>SUM(H355:I355)</f>
        <v>3101</v>
      </c>
      <c r="K355" s="18"/>
      <c r="L355" s="14">
        <v>1020</v>
      </c>
      <c r="M355" s="14">
        <v>301</v>
      </c>
      <c r="N355" s="32" t="s">
        <v>10</v>
      </c>
      <c r="O355" s="14">
        <v>220</v>
      </c>
      <c r="P355" s="9">
        <f t="shared" si="188"/>
        <v>1541</v>
      </c>
      <c r="Q355" s="32" t="s">
        <v>10</v>
      </c>
      <c r="R355" s="9">
        <f>SUM(P355:Q355)</f>
        <v>1541</v>
      </c>
      <c r="S355" s="18"/>
    </row>
    <row r="356" spans="1:19" ht="15" x14ac:dyDescent="0.3">
      <c r="A356" s="11"/>
      <c r="B356" s="49" t="s">
        <v>690</v>
      </c>
      <c r="C356" s="32" t="s">
        <v>10</v>
      </c>
      <c r="D356" s="14">
        <v>0</v>
      </c>
      <c r="E356" s="14">
        <v>0</v>
      </c>
      <c r="F356" s="14">
        <v>0</v>
      </c>
      <c r="G356" s="8" t="s">
        <v>10</v>
      </c>
      <c r="H356" s="9">
        <f>SUM(C356:F356)</f>
        <v>0</v>
      </c>
      <c r="I356" s="14">
        <v>65</v>
      </c>
      <c r="J356" s="9">
        <f>SUM(H356:I356)</f>
        <v>65</v>
      </c>
      <c r="K356" s="18"/>
      <c r="L356" s="32" t="s">
        <v>10</v>
      </c>
      <c r="M356" s="14">
        <v>0</v>
      </c>
      <c r="N356" s="14">
        <v>0</v>
      </c>
      <c r="O356" s="14">
        <v>0</v>
      </c>
      <c r="P356" s="9">
        <f t="shared" si="188"/>
        <v>0</v>
      </c>
      <c r="Q356" s="14">
        <v>91</v>
      </c>
      <c r="R356" s="9">
        <f t="shared" ref="R356:R365" si="189">SUM(P356:Q356)</f>
        <v>91</v>
      </c>
      <c r="S356" s="18"/>
    </row>
    <row r="357" spans="1:19" ht="15" x14ac:dyDescent="0.3">
      <c r="A357" s="11"/>
      <c r="B357" s="48" t="s">
        <v>606</v>
      </c>
      <c r="C357" s="14">
        <v>22</v>
      </c>
      <c r="D357" s="33">
        <v>0</v>
      </c>
      <c r="E357" s="32" t="s">
        <v>10</v>
      </c>
      <c r="F357" s="32" t="s">
        <v>10</v>
      </c>
      <c r="G357" s="8" t="s">
        <v>10</v>
      </c>
      <c r="H357" s="9">
        <f>SUM(C357:F357)</f>
        <v>22</v>
      </c>
      <c r="I357" s="32" t="s">
        <v>10</v>
      </c>
      <c r="J357" s="9">
        <f>SUM(H357:I357)</f>
        <v>22</v>
      </c>
      <c r="K357" s="18"/>
      <c r="L357" s="14">
        <v>54</v>
      </c>
      <c r="M357" s="33">
        <v>0</v>
      </c>
      <c r="N357" s="32" t="s">
        <v>10</v>
      </c>
      <c r="O357" s="32" t="s">
        <v>10</v>
      </c>
      <c r="P357" s="9">
        <f t="shared" si="188"/>
        <v>54</v>
      </c>
      <c r="Q357" s="32" t="s">
        <v>10</v>
      </c>
      <c r="R357" s="9">
        <f t="shared" si="189"/>
        <v>54</v>
      </c>
      <c r="S357" s="18"/>
    </row>
    <row r="358" spans="1:19" ht="15" x14ac:dyDescent="0.3">
      <c r="A358" s="11"/>
      <c r="B358" s="49" t="s">
        <v>693</v>
      </c>
      <c r="C358" s="32" t="s">
        <v>10</v>
      </c>
      <c r="D358" s="32" t="s">
        <v>10</v>
      </c>
      <c r="E358" s="32" t="s">
        <v>10</v>
      </c>
      <c r="F358" s="32" t="s">
        <v>10</v>
      </c>
      <c r="G358" s="8" t="s">
        <v>10</v>
      </c>
      <c r="H358" s="9" t="s">
        <v>10</v>
      </c>
      <c r="I358" s="32" t="s">
        <v>10</v>
      </c>
      <c r="J358" s="9" t="s">
        <v>10</v>
      </c>
      <c r="K358" s="18"/>
      <c r="L358" s="32" t="s">
        <v>10</v>
      </c>
      <c r="M358" s="32" t="s">
        <v>10</v>
      </c>
      <c r="N358" s="32" t="s">
        <v>10</v>
      </c>
      <c r="O358" s="14">
        <v>3499</v>
      </c>
      <c r="P358" s="9">
        <f t="shared" si="188"/>
        <v>3499</v>
      </c>
      <c r="Q358" s="32" t="s">
        <v>10</v>
      </c>
      <c r="R358" s="9">
        <f t="shared" si="189"/>
        <v>3499</v>
      </c>
      <c r="S358" s="18"/>
    </row>
    <row r="359" spans="1:19" ht="15" x14ac:dyDescent="0.3">
      <c r="A359" s="11"/>
      <c r="B359" s="48" t="s">
        <v>668</v>
      </c>
      <c r="C359" s="32" t="s">
        <v>10</v>
      </c>
      <c r="D359" s="14">
        <v>19</v>
      </c>
      <c r="E359" s="14">
        <v>0</v>
      </c>
      <c r="F359" s="14">
        <v>6</v>
      </c>
      <c r="G359" s="8" t="s">
        <v>10</v>
      </c>
      <c r="H359" s="9">
        <f>SUM(C359:F359)</f>
        <v>25</v>
      </c>
      <c r="I359" s="14">
        <v>590</v>
      </c>
      <c r="J359" s="9">
        <f>SUM(H359:I359)</f>
        <v>615</v>
      </c>
      <c r="K359" s="18"/>
      <c r="L359" s="32" t="s">
        <v>10</v>
      </c>
      <c r="M359" s="14">
        <v>0</v>
      </c>
      <c r="N359" s="14">
        <v>0</v>
      </c>
      <c r="O359" s="14">
        <v>0</v>
      </c>
      <c r="P359" s="9">
        <f t="shared" si="188"/>
        <v>0</v>
      </c>
      <c r="Q359" s="14">
        <v>0</v>
      </c>
      <c r="R359" s="9">
        <f t="shared" si="189"/>
        <v>0</v>
      </c>
      <c r="S359" s="18"/>
    </row>
    <row r="360" spans="1:19" ht="15" x14ac:dyDescent="0.3">
      <c r="A360" s="11"/>
      <c r="B360" s="48" t="s">
        <v>607</v>
      </c>
      <c r="C360" s="14">
        <v>0</v>
      </c>
      <c r="D360" s="32" t="s">
        <v>10</v>
      </c>
      <c r="E360" s="32" t="s">
        <v>10</v>
      </c>
      <c r="F360" s="32" t="s">
        <v>10</v>
      </c>
      <c r="G360" s="8" t="s">
        <v>10</v>
      </c>
      <c r="H360" s="9">
        <f>SUM(C360:F360)</f>
        <v>0</v>
      </c>
      <c r="I360" s="32" t="s">
        <v>10</v>
      </c>
      <c r="J360" s="9">
        <f>SUM(H360:I360)</f>
        <v>0</v>
      </c>
      <c r="K360" s="18"/>
      <c r="L360" s="14">
        <v>0</v>
      </c>
      <c r="M360" s="32" t="s">
        <v>10</v>
      </c>
      <c r="N360" s="32" t="s">
        <v>10</v>
      </c>
      <c r="O360" s="32" t="s">
        <v>10</v>
      </c>
      <c r="P360" s="9">
        <f t="shared" si="188"/>
        <v>0</v>
      </c>
      <c r="Q360" s="32" t="s">
        <v>10</v>
      </c>
      <c r="R360" s="9">
        <f t="shared" si="189"/>
        <v>0</v>
      </c>
      <c r="S360" s="18"/>
    </row>
    <row r="361" spans="1:19" ht="15" x14ac:dyDescent="0.3">
      <c r="A361" s="11"/>
      <c r="B361" s="48" t="s">
        <v>694</v>
      </c>
      <c r="C361" s="32" t="s">
        <v>10</v>
      </c>
      <c r="D361" s="32" t="s">
        <v>10</v>
      </c>
      <c r="E361" s="32" t="s">
        <v>10</v>
      </c>
      <c r="F361" s="32" t="s">
        <v>10</v>
      </c>
      <c r="G361" s="8" t="s">
        <v>10</v>
      </c>
      <c r="H361" s="9" t="s">
        <v>10</v>
      </c>
      <c r="I361" s="32" t="s">
        <v>10</v>
      </c>
      <c r="J361" s="9" t="s">
        <v>10</v>
      </c>
      <c r="K361" s="18"/>
      <c r="L361" s="32" t="s">
        <v>10</v>
      </c>
      <c r="M361" s="14">
        <v>306</v>
      </c>
      <c r="N361" s="14">
        <v>43</v>
      </c>
      <c r="O361" s="14">
        <v>121</v>
      </c>
      <c r="P361" s="9">
        <f t="shared" si="188"/>
        <v>470</v>
      </c>
      <c r="Q361" s="14">
        <v>482</v>
      </c>
      <c r="R361" s="9">
        <f t="shared" si="189"/>
        <v>952</v>
      </c>
      <c r="S361" s="18"/>
    </row>
    <row r="362" spans="1:19" ht="15" x14ac:dyDescent="0.3">
      <c r="A362" s="11"/>
      <c r="B362" s="48" t="s">
        <v>691</v>
      </c>
      <c r="C362" s="32" t="s">
        <v>10</v>
      </c>
      <c r="D362" s="32" t="s">
        <v>10</v>
      </c>
      <c r="E362" s="32" t="s">
        <v>10</v>
      </c>
      <c r="F362" s="32" t="s">
        <v>10</v>
      </c>
      <c r="G362" s="8" t="s">
        <v>10</v>
      </c>
      <c r="H362" s="9" t="s">
        <v>10</v>
      </c>
      <c r="I362" s="32" t="s">
        <v>10</v>
      </c>
      <c r="J362" s="9" t="s">
        <v>10</v>
      </c>
      <c r="K362" s="18"/>
      <c r="L362" s="32" t="s">
        <v>10</v>
      </c>
      <c r="M362" s="32" t="s">
        <v>10</v>
      </c>
      <c r="N362" s="32" t="s">
        <v>10</v>
      </c>
      <c r="O362" s="14">
        <v>408</v>
      </c>
      <c r="P362" s="9">
        <f t="shared" si="188"/>
        <v>408</v>
      </c>
      <c r="Q362" s="32" t="s">
        <v>10</v>
      </c>
      <c r="R362" s="9">
        <f t="shared" si="189"/>
        <v>408</v>
      </c>
      <c r="S362" s="18"/>
    </row>
    <row r="363" spans="1:19" ht="15" x14ac:dyDescent="0.3">
      <c r="A363" s="11"/>
      <c r="B363" s="48" t="s">
        <v>677</v>
      </c>
      <c r="C363" s="32" t="s">
        <v>10</v>
      </c>
      <c r="D363" s="14">
        <v>55</v>
      </c>
      <c r="E363" s="14">
        <v>8</v>
      </c>
      <c r="F363" s="14">
        <v>16</v>
      </c>
      <c r="G363" s="8" t="s">
        <v>10</v>
      </c>
      <c r="H363" s="9">
        <f>SUM(C363:F363)</f>
        <v>79</v>
      </c>
      <c r="I363" s="32" t="s">
        <v>10</v>
      </c>
      <c r="J363" s="9">
        <f>SUM(H363:I363)</f>
        <v>79</v>
      </c>
      <c r="K363" s="18"/>
      <c r="L363" s="32" t="s">
        <v>10</v>
      </c>
      <c r="M363" s="14">
        <v>2913</v>
      </c>
      <c r="N363" s="14">
        <v>86</v>
      </c>
      <c r="O363" s="14">
        <v>819</v>
      </c>
      <c r="P363" s="9">
        <f t="shared" si="188"/>
        <v>3818</v>
      </c>
      <c r="Q363" s="32" t="s">
        <v>10</v>
      </c>
      <c r="R363" s="9">
        <f t="shared" si="189"/>
        <v>3818</v>
      </c>
      <c r="S363" s="18"/>
    </row>
    <row r="364" spans="1:19" ht="15" x14ac:dyDescent="0.3">
      <c r="A364" s="11"/>
      <c r="B364" s="48" t="s">
        <v>692</v>
      </c>
      <c r="C364" s="32" t="s">
        <v>10</v>
      </c>
      <c r="D364" s="14">
        <v>49</v>
      </c>
      <c r="E364" s="43">
        <v>0</v>
      </c>
      <c r="F364" s="14">
        <v>2</v>
      </c>
      <c r="G364" s="8" t="s">
        <v>10</v>
      </c>
      <c r="H364" s="9">
        <f>SUM(C364:F364)</f>
        <v>51</v>
      </c>
      <c r="I364" s="14">
        <v>1584</v>
      </c>
      <c r="J364" s="9">
        <f>SUM(H364:I364)</f>
        <v>1635</v>
      </c>
      <c r="K364" s="18"/>
      <c r="L364" s="32" t="s">
        <v>10</v>
      </c>
      <c r="M364" s="14">
        <v>70</v>
      </c>
      <c r="N364" s="43">
        <v>6</v>
      </c>
      <c r="O364" s="14">
        <v>11</v>
      </c>
      <c r="P364" s="9">
        <f t="shared" si="188"/>
        <v>87</v>
      </c>
      <c r="Q364" s="10">
        <v>1685</v>
      </c>
      <c r="R364" s="9">
        <f t="shared" si="189"/>
        <v>1772</v>
      </c>
      <c r="S364" s="18"/>
    </row>
    <row r="365" spans="1:19" ht="15" x14ac:dyDescent="0.3">
      <c r="A365" s="11"/>
      <c r="B365" s="48" t="s">
        <v>608</v>
      </c>
      <c r="C365" s="14">
        <v>0</v>
      </c>
      <c r="D365" s="32" t="s">
        <v>10</v>
      </c>
      <c r="E365" s="32" t="s">
        <v>10</v>
      </c>
      <c r="F365" s="32" t="s">
        <v>10</v>
      </c>
      <c r="G365" s="8" t="s">
        <v>10</v>
      </c>
      <c r="H365" s="9">
        <f>SUM(C365:F365)</f>
        <v>0</v>
      </c>
      <c r="I365" s="32" t="s">
        <v>10</v>
      </c>
      <c r="J365" s="9">
        <f>SUM(H365:I365)</f>
        <v>0</v>
      </c>
      <c r="K365" s="18"/>
      <c r="L365" s="14">
        <v>0</v>
      </c>
      <c r="M365" s="32" t="s">
        <v>10</v>
      </c>
      <c r="N365" s="32" t="s">
        <v>10</v>
      </c>
      <c r="O365" s="32" t="s">
        <v>10</v>
      </c>
      <c r="P365" s="9">
        <f t="shared" si="188"/>
        <v>0</v>
      </c>
      <c r="Q365" s="32" t="s">
        <v>10</v>
      </c>
      <c r="R365" s="9">
        <f t="shared" si="189"/>
        <v>0</v>
      </c>
      <c r="S365" s="18"/>
    </row>
    <row r="366" spans="1:19" ht="15" x14ac:dyDescent="0.3">
      <c r="A366" s="29"/>
      <c r="B366" s="34" t="s">
        <v>584</v>
      </c>
      <c r="C366" s="9">
        <f>SUM(C354:C365)</f>
        <v>2386</v>
      </c>
      <c r="D366" s="9">
        <f t="shared" ref="D366:J366" si="190">SUM(D354:D365)</f>
        <v>387</v>
      </c>
      <c r="E366" s="9">
        <f t="shared" si="190"/>
        <v>8</v>
      </c>
      <c r="F366" s="9">
        <f t="shared" si="190"/>
        <v>497</v>
      </c>
      <c r="G366" s="8" t="s">
        <v>10</v>
      </c>
      <c r="H366" s="9">
        <f t="shared" si="190"/>
        <v>3278</v>
      </c>
      <c r="I366" s="9">
        <f t="shared" si="190"/>
        <v>2239</v>
      </c>
      <c r="J366" s="9">
        <f t="shared" si="190"/>
        <v>5517</v>
      </c>
      <c r="K366" s="18"/>
      <c r="L366" s="9">
        <f>SUM(L354:L365)</f>
        <v>1074</v>
      </c>
      <c r="M366" s="9">
        <f t="shared" ref="M366:R366" si="191">SUM(M354:M365)</f>
        <v>3590</v>
      </c>
      <c r="N366" s="9">
        <f t="shared" si="191"/>
        <v>135</v>
      </c>
      <c r="O366" s="9">
        <f t="shared" si="191"/>
        <v>5078</v>
      </c>
      <c r="P366" s="9">
        <f t="shared" si="191"/>
        <v>9877</v>
      </c>
      <c r="Q366" s="9">
        <f t="shared" si="191"/>
        <v>2258</v>
      </c>
      <c r="R366" s="9">
        <f t="shared" si="191"/>
        <v>12135</v>
      </c>
      <c r="S366" s="18"/>
    </row>
    <row r="367" spans="1:19" ht="12.75" customHeight="1" x14ac:dyDescent="0.25">
      <c r="A367" s="11"/>
      <c r="B367" s="11"/>
      <c r="C367" s="11"/>
      <c r="D367" s="11"/>
      <c r="E367" s="11"/>
      <c r="F367" s="11"/>
      <c r="G367" s="11"/>
      <c r="H367" s="11"/>
      <c r="I367" s="11"/>
      <c r="J367" s="11"/>
      <c r="K367" s="89"/>
      <c r="L367" s="11"/>
      <c r="M367" s="11"/>
      <c r="N367" s="11"/>
      <c r="O367" s="11"/>
      <c r="P367" s="11"/>
      <c r="Q367" s="11"/>
      <c r="R367" s="11"/>
    </row>
    <row r="368" spans="1:19" ht="17.25" customHeight="1" x14ac:dyDescent="0.3">
      <c r="A368" s="52"/>
      <c r="B368" s="56" t="s">
        <v>548</v>
      </c>
      <c r="C368" s="10"/>
      <c r="D368" s="10"/>
      <c r="E368" s="10"/>
      <c r="F368" s="10"/>
      <c r="G368" s="10"/>
      <c r="H368" s="10"/>
      <c r="I368" s="10"/>
      <c r="J368" s="10"/>
      <c r="K368" s="18"/>
      <c r="L368" s="10"/>
      <c r="M368" s="10"/>
      <c r="N368" s="10"/>
      <c r="O368" s="10"/>
      <c r="P368" s="10"/>
      <c r="Q368" s="10"/>
      <c r="R368" s="10"/>
    </row>
    <row r="369" spans="1:19" ht="15" x14ac:dyDescent="0.3">
      <c r="A369" s="11"/>
      <c r="B369" s="48" t="s">
        <v>689</v>
      </c>
      <c r="C369" s="32" t="s">
        <v>10</v>
      </c>
      <c r="D369" s="14">
        <v>6</v>
      </c>
      <c r="E369" s="14">
        <v>0</v>
      </c>
      <c r="F369" s="14">
        <v>11</v>
      </c>
      <c r="G369" s="8" t="s">
        <v>10</v>
      </c>
      <c r="H369" s="9">
        <f>SUM(C369:F369)</f>
        <v>17</v>
      </c>
      <c r="I369" s="14">
        <v>629</v>
      </c>
      <c r="J369" s="9">
        <f>SUM(H369:I369)</f>
        <v>646</v>
      </c>
      <c r="K369" s="18"/>
      <c r="L369" s="32" t="s">
        <v>10</v>
      </c>
      <c r="M369" s="14">
        <v>0</v>
      </c>
      <c r="N369" s="14">
        <v>0</v>
      </c>
      <c r="O369" s="14">
        <v>0</v>
      </c>
      <c r="P369" s="9">
        <f t="shared" ref="P369:P381" si="192">SUM(L369:O369)</f>
        <v>0</v>
      </c>
      <c r="Q369" s="14">
        <v>0</v>
      </c>
      <c r="R369" s="9">
        <f>SUM(P369:Q369)</f>
        <v>0</v>
      </c>
      <c r="S369" s="18"/>
    </row>
    <row r="370" spans="1:19" ht="15" x14ac:dyDescent="0.3">
      <c r="A370" s="11"/>
      <c r="B370" s="48" t="s">
        <v>22</v>
      </c>
      <c r="C370" s="14">
        <v>14502</v>
      </c>
      <c r="D370" s="14">
        <v>1524</v>
      </c>
      <c r="E370" s="32" t="s">
        <v>10</v>
      </c>
      <c r="F370" s="14">
        <v>3390</v>
      </c>
      <c r="G370" s="8" t="s">
        <v>10</v>
      </c>
      <c r="H370" s="9">
        <f>SUM(C370:F370)</f>
        <v>19416</v>
      </c>
      <c r="I370" s="32" t="s">
        <v>10</v>
      </c>
      <c r="J370" s="9">
        <f>SUM(H370:I370)</f>
        <v>19416</v>
      </c>
      <c r="K370" s="18"/>
      <c r="L370" s="14">
        <v>5131</v>
      </c>
      <c r="M370" s="14">
        <v>943</v>
      </c>
      <c r="N370" s="32" t="s">
        <v>10</v>
      </c>
      <c r="O370" s="14">
        <v>1158</v>
      </c>
      <c r="P370" s="9">
        <f t="shared" si="192"/>
        <v>7232</v>
      </c>
      <c r="Q370" s="32" t="s">
        <v>10</v>
      </c>
      <c r="R370" s="9">
        <f t="shared" ref="R370:R381" si="193">SUM(P370:Q370)</f>
        <v>7232</v>
      </c>
      <c r="S370" s="18"/>
    </row>
    <row r="371" spans="1:19" ht="15" x14ac:dyDescent="0.3">
      <c r="A371" s="11"/>
      <c r="B371" s="49" t="s">
        <v>690</v>
      </c>
      <c r="C371" s="32" t="s">
        <v>10</v>
      </c>
      <c r="D371" s="14">
        <v>0</v>
      </c>
      <c r="E371" s="14">
        <v>0</v>
      </c>
      <c r="F371" s="14">
        <v>0</v>
      </c>
      <c r="G371" s="8" t="s">
        <v>10</v>
      </c>
      <c r="H371" s="9">
        <f>SUM(C371:F371)</f>
        <v>0</v>
      </c>
      <c r="I371" s="14">
        <v>155</v>
      </c>
      <c r="J371" s="9">
        <f>SUM(H371:I371)</f>
        <v>155</v>
      </c>
      <c r="K371" s="18"/>
      <c r="L371" s="32" t="s">
        <v>10</v>
      </c>
      <c r="M371" s="14">
        <v>0</v>
      </c>
      <c r="N371" s="14">
        <v>0</v>
      </c>
      <c r="O371" s="14">
        <v>14</v>
      </c>
      <c r="P371" s="9">
        <f t="shared" si="192"/>
        <v>14</v>
      </c>
      <c r="Q371" s="14">
        <v>165</v>
      </c>
      <c r="R371" s="9">
        <f t="shared" si="193"/>
        <v>179</v>
      </c>
      <c r="S371" s="18"/>
    </row>
    <row r="372" spans="1:19" ht="15" x14ac:dyDescent="0.3">
      <c r="A372" s="11"/>
      <c r="B372" s="54" t="s">
        <v>555</v>
      </c>
      <c r="C372" s="14">
        <v>392</v>
      </c>
      <c r="D372" s="14">
        <v>7</v>
      </c>
      <c r="E372" s="32" t="s">
        <v>10</v>
      </c>
      <c r="F372" s="32" t="s">
        <v>10</v>
      </c>
      <c r="G372" s="8" t="s">
        <v>10</v>
      </c>
      <c r="H372" s="9">
        <f>SUM(C372:F372)</f>
        <v>399</v>
      </c>
      <c r="I372" s="32" t="s">
        <v>10</v>
      </c>
      <c r="J372" s="9">
        <f>SUM(H372:I372)</f>
        <v>399</v>
      </c>
      <c r="K372" s="18"/>
      <c r="L372" s="14">
        <v>315</v>
      </c>
      <c r="M372" s="33">
        <v>6</v>
      </c>
      <c r="N372" s="32" t="s">
        <v>10</v>
      </c>
      <c r="O372" s="32" t="s">
        <v>10</v>
      </c>
      <c r="P372" s="9">
        <f t="shared" si="192"/>
        <v>321</v>
      </c>
      <c r="Q372" s="32" t="s">
        <v>10</v>
      </c>
      <c r="R372" s="9">
        <f t="shared" si="193"/>
        <v>321</v>
      </c>
      <c r="S372" s="18"/>
    </row>
    <row r="373" spans="1:19" ht="15" x14ac:dyDescent="0.3">
      <c r="A373" s="11"/>
      <c r="B373" s="49" t="s">
        <v>693</v>
      </c>
      <c r="C373" s="32" t="s">
        <v>10</v>
      </c>
      <c r="D373" s="32" t="s">
        <v>10</v>
      </c>
      <c r="E373" s="32" t="s">
        <v>10</v>
      </c>
      <c r="F373" s="32" t="s">
        <v>10</v>
      </c>
      <c r="G373" s="8" t="s">
        <v>10</v>
      </c>
      <c r="H373" s="9" t="s">
        <v>10</v>
      </c>
      <c r="I373" s="32" t="s">
        <v>10</v>
      </c>
      <c r="J373" s="9" t="s">
        <v>10</v>
      </c>
      <c r="K373" s="18"/>
      <c r="L373" s="32" t="s">
        <v>10</v>
      </c>
      <c r="M373" s="32" t="s">
        <v>10</v>
      </c>
      <c r="N373" s="32" t="s">
        <v>10</v>
      </c>
      <c r="O373" s="14">
        <v>3544</v>
      </c>
      <c r="P373" s="9">
        <f t="shared" si="192"/>
        <v>3544</v>
      </c>
      <c r="Q373" s="32" t="s">
        <v>10</v>
      </c>
      <c r="R373" s="9">
        <f t="shared" si="193"/>
        <v>3544</v>
      </c>
      <c r="S373" s="18"/>
    </row>
    <row r="374" spans="1:19" ht="15" x14ac:dyDescent="0.3">
      <c r="A374" s="11"/>
      <c r="B374" s="48" t="s">
        <v>668</v>
      </c>
      <c r="C374" s="32" t="s">
        <v>10</v>
      </c>
      <c r="D374" s="14">
        <v>198</v>
      </c>
      <c r="E374" s="14">
        <v>18</v>
      </c>
      <c r="F374" s="14">
        <v>127</v>
      </c>
      <c r="G374" s="8" t="s">
        <v>10</v>
      </c>
      <c r="H374" s="9">
        <f>SUM(C374:F374)</f>
        <v>343</v>
      </c>
      <c r="I374" s="14">
        <v>8969</v>
      </c>
      <c r="J374" s="9">
        <f>SUM(H374:I374)</f>
        <v>9312</v>
      </c>
      <c r="K374" s="18"/>
      <c r="L374" s="32" t="s">
        <v>10</v>
      </c>
      <c r="M374" s="14">
        <v>3</v>
      </c>
      <c r="N374" s="14">
        <v>0</v>
      </c>
      <c r="O374" s="14">
        <v>0</v>
      </c>
      <c r="P374" s="9">
        <f t="shared" si="192"/>
        <v>3</v>
      </c>
      <c r="Q374" s="14">
        <v>45</v>
      </c>
      <c r="R374" s="9">
        <f t="shared" si="193"/>
        <v>48</v>
      </c>
      <c r="S374" s="18"/>
    </row>
    <row r="375" spans="1:19" ht="15" x14ac:dyDescent="0.3">
      <c r="A375" s="11"/>
      <c r="B375" s="54" t="s">
        <v>556</v>
      </c>
      <c r="C375" s="14">
        <v>524</v>
      </c>
      <c r="D375" s="32" t="s">
        <v>10</v>
      </c>
      <c r="E375" s="32" t="s">
        <v>10</v>
      </c>
      <c r="F375" s="32" t="s">
        <v>10</v>
      </c>
      <c r="G375" s="8" t="s">
        <v>10</v>
      </c>
      <c r="H375" s="9">
        <f>SUM(C375:F375)</f>
        <v>524</v>
      </c>
      <c r="I375" s="32" t="s">
        <v>10</v>
      </c>
      <c r="J375" s="9">
        <f>SUM(H375:I375)</f>
        <v>524</v>
      </c>
      <c r="K375" s="18"/>
      <c r="L375" s="14">
        <v>22</v>
      </c>
      <c r="M375" s="32" t="s">
        <v>10</v>
      </c>
      <c r="N375" s="32" t="s">
        <v>10</v>
      </c>
      <c r="O375" s="32" t="s">
        <v>10</v>
      </c>
      <c r="P375" s="9">
        <f t="shared" si="192"/>
        <v>22</v>
      </c>
      <c r="Q375" s="32" t="s">
        <v>10</v>
      </c>
      <c r="R375" s="9">
        <f t="shared" si="193"/>
        <v>22</v>
      </c>
      <c r="S375" s="18"/>
    </row>
    <row r="376" spans="1:19" ht="15" x14ac:dyDescent="0.3">
      <c r="A376" s="11"/>
      <c r="B376" s="48" t="s">
        <v>694</v>
      </c>
      <c r="C376" s="32" t="s">
        <v>10</v>
      </c>
      <c r="D376" s="32" t="s">
        <v>10</v>
      </c>
      <c r="E376" s="32" t="s">
        <v>10</v>
      </c>
      <c r="F376" s="32" t="s">
        <v>10</v>
      </c>
      <c r="G376" s="8" t="s">
        <v>10</v>
      </c>
      <c r="H376" s="9" t="s">
        <v>10</v>
      </c>
      <c r="I376" s="32" t="s">
        <v>10</v>
      </c>
      <c r="J376" s="9" t="s">
        <v>10</v>
      </c>
      <c r="K376" s="18"/>
      <c r="L376" s="32" t="s">
        <v>10</v>
      </c>
      <c r="M376" s="14">
        <v>77</v>
      </c>
      <c r="N376" s="14">
        <v>19</v>
      </c>
      <c r="O376" s="14">
        <v>40</v>
      </c>
      <c r="P376" s="9">
        <f t="shared" si="192"/>
        <v>136</v>
      </c>
      <c r="Q376" s="14">
        <v>501</v>
      </c>
      <c r="R376" s="9">
        <f t="shared" si="193"/>
        <v>637</v>
      </c>
      <c r="S376" s="18"/>
    </row>
    <row r="377" spans="1:19" ht="15" x14ac:dyDescent="0.3">
      <c r="A377" s="11"/>
      <c r="B377" s="48" t="s">
        <v>691</v>
      </c>
      <c r="C377" s="32" t="s">
        <v>10</v>
      </c>
      <c r="D377" s="32" t="s">
        <v>10</v>
      </c>
      <c r="E377" s="32" t="s">
        <v>10</v>
      </c>
      <c r="F377" s="32" t="s">
        <v>10</v>
      </c>
      <c r="G377" s="8" t="s">
        <v>10</v>
      </c>
      <c r="H377" s="9" t="s">
        <v>10</v>
      </c>
      <c r="I377" s="32" t="s">
        <v>10</v>
      </c>
      <c r="J377" s="9" t="s">
        <v>10</v>
      </c>
      <c r="K377" s="18"/>
      <c r="L377" s="32" t="s">
        <v>10</v>
      </c>
      <c r="M377" s="32" t="s">
        <v>10</v>
      </c>
      <c r="N377" s="32" t="s">
        <v>10</v>
      </c>
      <c r="O377" s="14">
        <v>602</v>
      </c>
      <c r="P377" s="9">
        <f t="shared" si="192"/>
        <v>602</v>
      </c>
      <c r="Q377" s="32" t="s">
        <v>10</v>
      </c>
      <c r="R377" s="9">
        <f t="shared" si="193"/>
        <v>602</v>
      </c>
      <c r="S377" s="18"/>
    </row>
    <row r="378" spans="1:19" ht="15" x14ac:dyDescent="0.3">
      <c r="A378" s="11"/>
      <c r="B378" s="48" t="s">
        <v>677</v>
      </c>
      <c r="C378" s="32" t="s">
        <v>10</v>
      </c>
      <c r="D378" s="14">
        <v>503</v>
      </c>
      <c r="E378" s="14">
        <v>8</v>
      </c>
      <c r="F378" s="14">
        <v>263</v>
      </c>
      <c r="G378" s="8" t="s">
        <v>10</v>
      </c>
      <c r="H378" s="9">
        <f>SUM(C378:F378)</f>
        <v>774</v>
      </c>
      <c r="I378" s="32" t="s">
        <v>10</v>
      </c>
      <c r="J378" s="9">
        <f>SUM(H378:I378)</f>
        <v>774</v>
      </c>
      <c r="K378" s="18"/>
      <c r="L378" s="32" t="s">
        <v>10</v>
      </c>
      <c r="M378" s="14">
        <v>4790</v>
      </c>
      <c r="N378" s="14">
        <v>220</v>
      </c>
      <c r="O378" s="14">
        <v>1504</v>
      </c>
      <c r="P378" s="9">
        <f t="shared" si="192"/>
        <v>6514</v>
      </c>
      <c r="Q378" s="32" t="s">
        <v>10</v>
      </c>
      <c r="R378" s="9">
        <f t="shared" si="193"/>
        <v>6514</v>
      </c>
      <c r="S378" s="18"/>
    </row>
    <row r="379" spans="1:19" ht="15" x14ac:dyDescent="0.3">
      <c r="A379" s="11"/>
      <c r="B379" s="48" t="s">
        <v>692</v>
      </c>
      <c r="C379" s="32" t="s">
        <v>10</v>
      </c>
      <c r="D379" s="14">
        <v>160</v>
      </c>
      <c r="E379" s="43">
        <v>0</v>
      </c>
      <c r="F379" s="14">
        <v>82</v>
      </c>
      <c r="G379" s="8" t="s">
        <v>10</v>
      </c>
      <c r="H379" s="9">
        <f>SUM(C379:F379)</f>
        <v>242</v>
      </c>
      <c r="I379" s="14">
        <v>2541</v>
      </c>
      <c r="J379" s="9">
        <f>SUM(H379:I379)</f>
        <v>2783</v>
      </c>
      <c r="K379" s="18"/>
      <c r="L379" s="32" t="s">
        <v>10</v>
      </c>
      <c r="M379" s="14">
        <v>194</v>
      </c>
      <c r="N379" s="43">
        <v>0</v>
      </c>
      <c r="O379" s="14">
        <v>104</v>
      </c>
      <c r="P379" s="9">
        <f t="shared" si="192"/>
        <v>298</v>
      </c>
      <c r="Q379" s="14">
        <v>2171</v>
      </c>
      <c r="R379" s="9">
        <f t="shared" si="193"/>
        <v>2469</v>
      </c>
      <c r="S379" s="18"/>
    </row>
    <row r="380" spans="1:19" ht="15" x14ac:dyDescent="0.3">
      <c r="A380" s="11"/>
      <c r="B380" s="48" t="s">
        <v>680</v>
      </c>
      <c r="C380" s="33">
        <v>140</v>
      </c>
      <c r="D380" s="32" t="s">
        <v>10</v>
      </c>
      <c r="E380" s="32" t="s">
        <v>10</v>
      </c>
      <c r="F380" s="32" t="s">
        <v>10</v>
      </c>
      <c r="G380" s="8" t="s">
        <v>10</v>
      </c>
      <c r="H380" s="9">
        <f>SUM(C380:F380)</f>
        <v>140</v>
      </c>
      <c r="I380" s="32" t="s">
        <v>10</v>
      </c>
      <c r="J380" s="9">
        <f>SUM(H380:I380)</f>
        <v>140</v>
      </c>
      <c r="K380" s="18"/>
      <c r="L380" s="33">
        <v>33</v>
      </c>
      <c r="M380" s="32" t="s">
        <v>10</v>
      </c>
      <c r="N380" s="32" t="s">
        <v>10</v>
      </c>
      <c r="O380" s="32" t="s">
        <v>10</v>
      </c>
      <c r="P380" s="9">
        <f t="shared" si="192"/>
        <v>33</v>
      </c>
      <c r="Q380" s="32" t="s">
        <v>10</v>
      </c>
      <c r="R380" s="9">
        <f t="shared" si="193"/>
        <v>33</v>
      </c>
      <c r="S380" s="18"/>
    </row>
    <row r="381" spans="1:19" ht="15" x14ac:dyDescent="0.3">
      <c r="A381" s="11"/>
      <c r="B381" s="54" t="s">
        <v>557</v>
      </c>
      <c r="C381" s="14">
        <v>112</v>
      </c>
      <c r="D381" s="32" t="s">
        <v>10</v>
      </c>
      <c r="E381" s="32" t="s">
        <v>10</v>
      </c>
      <c r="F381" s="32" t="s">
        <v>10</v>
      </c>
      <c r="G381" s="8" t="s">
        <v>10</v>
      </c>
      <c r="H381" s="9">
        <f>SUM(C381:F381)</f>
        <v>112</v>
      </c>
      <c r="I381" s="32" t="s">
        <v>10</v>
      </c>
      <c r="J381" s="9">
        <f>SUM(H381:I381)</f>
        <v>112</v>
      </c>
      <c r="K381" s="18"/>
      <c r="L381" s="14">
        <v>4</v>
      </c>
      <c r="M381" s="32" t="s">
        <v>10</v>
      </c>
      <c r="N381" s="32" t="s">
        <v>10</v>
      </c>
      <c r="O381" s="32" t="s">
        <v>10</v>
      </c>
      <c r="P381" s="9">
        <f t="shared" si="192"/>
        <v>4</v>
      </c>
      <c r="Q381" s="32" t="s">
        <v>10</v>
      </c>
      <c r="R381" s="9">
        <f t="shared" si="193"/>
        <v>4</v>
      </c>
      <c r="S381" s="18"/>
    </row>
    <row r="382" spans="1:19" ht="15" x14ac:dyDescent="0.3">
      <c r="A382" s="29"/>
      <c r="B382" s="34" t="s">
        <v>583</v>
      </c>
      <c r="C382" s="9">
        <f t="shared" ref="C382:J382" si="194">SUM(C369:C381)</f>
        <v>15670</v>
      </c>
      <c r="D382" s="9">
        <f t="shared" si="194"/>
        <v>2398</v>
      </c>
      <c r="E382" s="9">
        <f t="shared" si="194"/>
        <v>26</v>
      </c>
      <c r="F382" s="9">
        <f t="shared" si="194"/>
        <v>3873</v>
      </c>
      <c r="G382" s="8" t="s">
        <v>10</v>
      </c>
      <c r="H382" s="9">
        <f t="shared" si="194"/>
        <v>21967</v>
      </c>
      <c r="I382" s="9">
        <f t="shared" si="194"/>
        <v>12294</v>
      </c>
      <c r="J382" s="9">
        <f t="shared" si="194"/>
        <v>34261</v>
      </c>
      <c r="K382" s="18"/>
      <c r="L382" s="9">
        <f>SUM(L369:L381)</f>
        <v>5505</v>
      </c>
      <c r="M382" s="9">
        <f t="shared" ref="M382:R382" si="195">SUM(M369:M381)</f>
        <v>6013</v>
      </c>
      <c r="N382" s="9">
        <f t="shared" si="195"/>
        <v>239</v>
      </c>
      <c r="O382" s="9">
        <f t="shared" si="195"/>
        <v>6966</v>
      </c>
      <c r="P382" s="9">
        <f t="shared" si="195"/>
        <v>18723</v>
      </c>
      <c r="Q382" s="9">
        <f t="shared" si="195"/>
        <v>2882</v>
      </c>
      <c r="R382" s="9">
        <f t="shared" si="195"/>
        <v>21605</v>
      </c>
      <c r="S382" s="18"/>
    </row>
    <row r="383" spans="1:19" ht="15" x14ac:dyDescent="0.3">
      <c r="A383" s="57"/>
      <c r="B383" s="11"/>
      <c r="C383" s="11"/>
      <c r="D383" s="11"/>
      <c r="E383" s="11"/>
      <c r="F383" s="11"/>
      <c r="G383" s="11"/>
      <c r="H383" s="11"/>
      <c r="I383" s="11"/>
      <c r="J383" s="40"/>
      <c r="K383" s="89"/>
      <c r="L383" s="11"/>
      <c r="M383" s="11"/>
      <c r="N383" s="11"/>
      <c r="O383" s="11"/>
      <c r="P383" s="11"/>
      <c r="Q383" s="11"/>
      <c r="R383" s="11"/>
    </row>
    <row r="384" spans="1:19" ht="17.25" customHeight="1" x14ac:dyDescent="0.3">
      <c r="A384" s="52"/>
      <c r="B384" s="56" t="s">
        <v>24</v>
      </c>
      <c r="C384" s="10"/>
      <c r="D384" s="10"/>
      <c r="E384" s="10"/>
      <c r="F384" s="10"/>
      <c r="G384" s="10"/>
      <c r="H384" s="10"/>
      <c r="I384" s="10"/>
      <c r="J384" s="10"/>
      <c r="K384" s="18"/>
      <c r="L384" s="10"/>
      <c r="M384" s="10"/>
      <c r="N384" s="10"/>
      <c r="O384" s="10"/>
      <c r="P384" s="10"/>
      <c r="Q384" s="10"/>
      <c r="R384" s="10"/>
    </row>
    <row r="385" spans="1:23" ht="15" x14ac:dyDescent="0.3">
      <c r="A385" s="11"/>
      <c r="B385" s="48" t="s">
        <v>689</v>
      </c>
      <c r="C385" s="32" t="s">
        <v>10</v>
      </c>
      <c r="D385" s="14">
        <f>D354+D369</f>
        <v>6</v>
      </c>
      <c r="E385" s="14">
        <f>E354+E369</f>
        <v>0</v>
      </c>
      <c r="F385" s="14">
        <f>F354+F369</f>
        <v>11</v>
      </c>
      <c r="G385" s="8" t="s">
        <v>10</v>
      </c>
      <c r="H385" s="9">
        <f>SUM(C385:F385)</f>
        <v>17</v>
      </c>
      <c r="I385" s="14">
        <f>I354+I369</f>
        <v>629</v>
      </c>
      <c r="J385" s="9">
        <f>SUM(H385:I385)</f>
        <v>646</v>
      </c>
      <c r="K385" s="18"/>
      <c r="L385" s="32" t="s">
        <v>10</v>
      </c>
      <c r="M385" s="14">
        <f>M354+M369</f>
        <v>0</v>
      </c>
      <c r="N385" s="14">
        <f>N354+N369</f>
        <v>0</v>
      </c>
      <c r="O385" s="14">
        <f>O354+O369</f>
        <v>0</v>
      </c>
      <c r="P385" s="9">
        <f t="shared" ref="P385:P397" si="196">SUM(L385:O385)</f>
        <v>0</v>
      </c>
      <c r="Q385" s="14">
        <f>Q354+Q369</f>
        <v>0</v>
      </c>
      <c r="R385" s="9">
        <f>SUM(P385:Q385)</f>
        <v>0</v>
      </c>
      <c r="S385" s="18"/>
      <c r="T385" s="46"/>
      <c r="U385" s="46"/>
      <c r="V385" s="46"/>
      <c r="W385" s="46"/>
    </row>
    <row r="386" spans="1:23" ht="15" x14ac:dyDescent="0.3">
      <c r="A386" s="11"/>
      <c r="B386" s="48" t="s">
        <v>22</v>
      </c>
      <c r="C386" s="14">
        <f>C355+C370</f>
        <v>16866</v>
      </c>
      <c r="D386" s="14">
        <f>D355+D370</f>
        <v>1788</v>
      </c>
      <c r="E386" s="32" t="s">
        <v>10</v>
      </c>
      <c r="F386" s="14">
        <f>F355+F370</f>
        <v>3863</v>
      </c>
      <c r="G386" s="8" t="s">
        <v>10</v>
      </c>
      <c r="H386" s="9">
        <f>SUM(C386:F386)</f>
        <v>22517</v>
      </c>
      <c r="I386" s="32" t="s">
        <v>10</v>
      </c>
      <c r="J386" s="9">
        <f>SUM(H386:I386)</f>
        <v>22517</v>
      </c>
      <c r="K386" s="18"/>
      <c r="L386" s="14">
        <f>L355+L370</f>
        <v>6151</v>
      </c>
      <c r="M386" s="14">
        <f>M355+M370</f>
        <v>1244</v>
      </c>
      <c r="N386" s="32" t="s">
        <v>10</v>
      </c>
      <c r="O386" s="14">
        <f>O355+O370</f>
        <v>1378</v>
      </c>
      <c r="P386" s="9">
        <f t="shared" si="196"/>
        <v>8773</v>
      </c>
      <c r="Q386" s="32" t="s">
        <v>10</v>
      </c>
      <c r="R386" s="9">
        <f t="shared" ref="R386:R397" si="197">SUM(P386:Q386)</f>
        <v>8773</v>
      </c>
      <c r="S386" s="18"/>
    </row>
    <row r="387" spans="1:23" ht="15" x14ac:dyDescent="0.3">
      <c r="A387" s="11"/>
      <c r="B387" s="49" t="s">
        <v>690</v>
      </c>
      <c r="C387" s="32" t="s">
        <v>10</v>
      </c>
      <c r="D387" s="14">
        <f>D356+D371</f>
        <v>0</v>
      </c>
      <c r="E387" s="14">
        <f>E356+E371</f>
        <v>0</v>
      </c>
      <c r="F387" s="14">
        <f>F356+F371</f>
        <v>0</v>
      </c>
      <c r="G387" s="8" t="s">
        <v>10</v>
      </c>
      <c r="H387" s="9">
        <f>SUM(C387:F387)</f>
        <v>0</v>
      </c>
      <c r="I387" s="14">
        <f>I356+I371</f>
        <v>220</v>
      </c>
      <c r="J387" s="9">
        <f>SUM(H387:I387)</f>
        <v>220</v>
      </c>
      <c r="K387" s="18"/>
      <c r="L387" s="32" t="s">
        <v>10</v>
      </c>
      <c r="M387" s="14">
        <f>M356+M371</f>
        <v>0</v>
      </c>
      <c r="N387" s="14">
        <f>N356+N371</f>
        <v>0</v>
      </c>
      <c r="O387" s="14">
        <f>O356+O371</f>
        <v>14</v>
      </c>
      <c r="P387" s="9">
        <f t="shared" si="196"/>
        <v>14</v>
      </c>
      <c r="Q387" s="14">
        <f>Q356+Q371</f>
        <v>256</v>
      </c>
      <c r="R387" s="9">
        <f t="shared" si="197"/>
        <v>270</v>
      </c>
      <c r="S387" s="18"/>
    </row>
    <row r="388" spans="1:23" ht="15" x14ac:dyDescent="0.3">
      <c r="A388" s="11"/>
      <c r="B388" s="54" t="s">
        <v>555</v>
      </c>
      <c r="C388" s="14">
        <f>C357+C372</f>
        <v>414</v>
      </c>
      <c r="D388" s="14">
        <v>7</v>
      </c>
      <c r="E388" s="32" t="s">
        <v>10</v>
      </c>
      <c r="F388" s="32" t="s">
        <v>10</v>
      </c>
      <c r="G388" s="8" t="s">
        <v>10</v>
      </c>
      <c r="H388" s="9">
        <f>SUM(C388:F388)</f>
        <v>421</v>
      </c>
      <c r="I388" s="32" t="s">
        <v>10</v>
      </c>
      <c r="J388" s="9">
        <f>SUM(H388:I388)</f>
        <v>421</v>
      </c>
      <c r="K388" s="18"/>
      <c r="L388" s="14">
        <f>L357+L372</f>
        <v>369</v>
      </c>
      <c r="M388" s="14">
        <f>M372</f>
        <v>6</v>
      </c>
      <c r="N388" s="32" t="s">
        <v>10</v>
      </c>
      <c r="O388" s="32" t="s">
        <v>10</v>
      </c>
      <c r="P388" s="9">
        <f t="shared" si="196"/>
        <v>375</v>
      </c>
      <c r="Q388" s="32" t="s">
        <v>10</v>
      </c>
      <c r="R388" s="9">
        <f t="shared" si="197"/>
        <v>375</v>
      </c>
      <c r="S388" s="18"/>
    </row>
    <row r="389" spans="1:23" ht="15" x14ac:dyDescent="0.3">
      <c r="A389" s="11"/>
      <c r="B389" s="49" t="s">
        <v>693</v>
      </c>
      <c r="C389" s="32" t="s">
        <v>10</v>
      </c>
      <c r="D389" s="32" t="s">
        <v>10</v>
      </c>
      <c r="E389" s="32" t="s">
        <v>10</v>
      </c>
      <c r="F389" s="32" t="s">
        <v>10</v>
      </c>
      <c r="G389" s="8" t="s">
        <v>10</v>
      </c>
      <c r="H389" s="9" t="s">
        <v>10</v>
      </c>
      <c r="I389" s="32" t="s">
        <v>10</v>
      </c>
      <c r="J389" s="9" t="s">
        <v>10</v>
      </c>
      <c r="K389" s="18"/>
      <c r="L389" s="32" t="s">
        <v>10</v>
      </c>
      <c r="M389" s="32" t="s">
        <v>10</v>
      </c>
      <c r="N389" s="32" t="s">
        <v>10</v>
      </c>
      <c r="O389" s="14">
        <f>O358+O373</f>
        <v>7043</v>
      </c>
      <c r="P389" s="9">
        <f t="shared" si="196"/>
        <v>7043</v>
      </c>
      <c r="Q389" s="32" t="s">
        <v>10</v>
      </c>
      <c r="R389" s="9">
        <f t="shared" si="197"/>
        <v>7043</v>
      </c>
      <c r="S389" s="18"/>
    </row>
    <row r="390" spans="1:23" ht="15" x14ac:dyDescent="0.3">
      <c r="A390" s="11"/>
      <c r="B390" s="48" t="s">
        <v>668</v>
      </c>
      <c r="C390" s="32" t="s">
        <v>10</v>
      </c>
      <c r="D390" s="14">
        <f>D359+D374</f>
        <v>217</v>
      </c>
      <c r="E390" s="14">
        <f>E359+E374</f>
        <v>18</v>
      </c>
      <c r="F390" s="14">
        <f>F359+F374</f>
        <v>133</v>
      </c>
      <c r="G390" s="8" t="s">
        <v>10</v>
      </c>
      <c r="H390" s="9">
        <f>SUM(C390:F390)</f>
        <v>368</v>
      </c>
      <c r="I390" s="14">
        <f>I359+I374</f>
        <v>9559</v>
      </c>
      <c r="J390" s="9">
        <f>SUM(H390:I390)</f>
        <v>9927</v>
      </c>
      <c r="K390" s="18"/>
      <c r="L390" s="32" t="s">
        <v>10</v>
      </c>
      <c r="M390" s="14">
        <f>M359+M374</f>
        <v>3</v>
      </c>
      <c r="N390" s="14">
        <f>N359+N374</f>
        <v>0</v>
      </c>
      <c r="O390" s="14">
        <f>O359+O374</f>
        <v>0</v>
      </c>
      <c r="P390" s="9">
        <f t="shared" si="196"/>
        <v>3</v>
      </c>
      <c r="Q390" s="14">
        <f>Q359+Q374</f>
        <v>45</v>
      </c>
      <c r="R390" s="9">
        <f t="shared" si="197"/>
        <v>48</v>
      </c>
      <c r="S390" s="18"/>
    </row>
    <row r="391" spans="1:23" ht="15" x14ac:dyDescent="0.3">
      <c r="A391" s="11"/>
      <c r="B391" s="54" t="s">
        <v>21</v>
      </c>
      <c r="C391" s="14">
        <f>C360+C375</f>
        <v>524</v>
      </c>
      <c r="D391" s="32" t="s">
        <v>10</v>
      </c>
      <c r="E391" s="32" t="s">
        <v>10</v>
      </c>
      <c r="F391" s="32" t="s">
        <v>10</v>
      </c>
      <c r="G391" s="8" t="s">
        <v>10</v>
      </c>
      <c r="H391" s="9">
        <f>SUM(C391:F391)</f>
        <v>524</v>
      </c>
      <c r="I391" s="32" t="s">
        <v>10</v>
      </c>
      <c r="J391" s="9">
        <f>SUM(H391:I391)</f>
        <v>524</v>
      </c>
      <c r="K391" s="18"/>
      <c r="L391" s="14">
        <f>L360+L375</f>
        <v>22</v>
      </c>
      <c r="M391" s="32" t="s">
        <v>10</v>
      </c>
      <c r="N391" s="32" t="s">
        <v>10</v>
      </c>
      <c r="O391" s="32" t="s">
        <v>10</v>
      </c>
      <c r="P391" s="9">
        <f t="shared" si="196"/>
        <v>22</v>
      </c>
      <c r="Q391" s="32" t="s">
        <v>10</v>
      </c>
      <c r="R391" s="9">
        <f t="shared" si="197"/>
        <v>22</v>
      </c>
      <c r="S391" s="18"/>
    </row>
    <row r="392" spans="1:23" ht="15" x14ac:dyDescent="0.3">
      <c r="A392" s="11"/>
      <c r="B392" s="48" t="s">
        <v>694</v>
      </c>
      <c r="C392" s="8" t="s">
        <v>10</v>
      </c>
      <c r="D392" s="8" t="s">
        <v>10</v>
      </c>
      <c r="E392" s="8" t="s">
        <v>10</v>
      </c>
      <c r="F392" s="8" t="s">
        <v>10</v>
      </c>
      <c r="G392" s="8" t="s">
        <v>10</v>
      </c>
      <c r="H392" s="9" t="s">
        <v>10</v>
      </c>
      <c r="I392" s="8" t="s">
        <v>10</v>
      </c>
      <c r="J392" s="9" t="s">
        <v>10</v>
      </c>
      <c r="K392" s="18"/>
      <c r="L392" s="32" t="s">
        <v>10</v>
      </c>
      <c r="M392" s="14">
        <f>M361+M376</f>
        <v>383</v>
      </c>
      <c r="N392" s="14">
        <f>N361+N376</f>
        <v>62</v>
      </c>
      <c r="O392" s="14">
        <f>O361+O376</f>
        <v>161</v>
      </c>
      <c r="P392" s="9">
        <f t="shared" si="196"/>
        <v>606</v>
      </c>
      <c r="Q392" s="14">
        <f>Q361+Q376</f>
        <v>983</v>
      </c>
      <c r="R392" s="9">
        <f t="shared" si="197"/>
        <v>1589</v>
      </c>
      <c r="S392" s="18"/>
    </row>
    <row r="393" spans="1:23" ht="15" x14ac:dyDescent="0.3">
      <c r="A393" s="11"/>
      <c r="B393" s="48" t="s">
        <v>691</v>
      </c>
      <c r="C393" s="8" t="s">
        <v>10</v>
      </c>
      <c r="D393" s="8" t="s">
        <v>10</v>
      </c>
      <c r="E393" s="8" t="s">
        <v>10</v>
      </c>
      <c r="F393" s="8" t="s">
        <v>10</v>
      </c>
      <c r="G393" s="8" t="s">
        <v>10</v>
      </c>
      <c r="H393" s="9" t="s">
        <v>10</v>
      </c>
      <c r="I393" s="8" t="s">
        <v>10</v>
      </c>
      <c r="J393" s="9" t="s">
        <v>10</v>
      </c>
      <c r="K393" s="18"/>
      <c r="L393" s="32" t="s">
        <v>10</v>
      </c>
      <c r="M393" s="32" t="s">
        <v>10</v>
      </c>
      <c r="N393" s="32" t="s">
        <v>10</v>
      </c>
      <c r="O393" s="14">
        <f>O362+O377</f>
        <v>1010</v>
      </c>
      <c r="P393" s="9">
        <f t="shared" si="196"/>
        <v>1010</v>
      </c>
      <c r="Q393" s="32" t="s">
        <v>10</v>
      </c>
      <c r="R393" s="9">
        <f t="shared" si="197"/>
        <v>1010</v>
      </c>
      <c r="S393" s="18"/>
    </row>
    <row r="394" spans="1:23" ht="15" x14ac:dyDescent="0.3">
      <c r="A394" s="11"/>
      <c r="B394" s="48" t="s">
        <v>677</v>
      </c>
      <c r="C394" s="8" t="s">
        <v>10</v>
      </c>
      <c r="D394" s="14">
        <f t="shared" ref="D394:F395" si="198">D363+D378</f>
        <v>558</v>
      </c>
      <c r="E394" s="14">
        <f t="shared" si="198"/>
        <v>16</v>
      </c>
      <c r="F394" s="14">
        <f t="shared" si="198"/>
        <v>279</v>
      </c>
      <c r="G394" s="8" t="s">
        <v>10</v>
      </c>
      <c r="H394" s="9">
        <f>SUM(C394:F394)</f>
        <v>853</v>
      </c>
      <c r="I394" s="8" t="s">
        <v>10</v>
      </c>
      <c r="J394" s="9">
        <f>SUM(H394:I394)</f>
        <v>853</v>
      </c>
      <c r="K394" s="18"/>
      <c r="L394" s="32" t="s">
        <v>10</v>
      </c>
      <c r="M394" s="14">
        <f>M363+M378</f>
        <v>7703</v>
      </c>
      <c r="N394" s="14">
        <f>N363+N378</f>
        <v>306</v>
      </c>
      <c r="O394" s="14">
        <f>O363+O378</f>
        <v>2323</v>
      </c>
      <c r="P394" s="9">
        <f t="shared" si="196"/>
        <v>10332</v>
      </c>
      <c r="Q394" s="32" t="s">
        <v>10</v>
      </c>
      <c r="R394" s="9">
        <f t="shared" si="197"/>
        <v>10332</v>
      </c>
      <c r="S394" s="18"/>
    </row>
    <row r="395" spans="1:23" ht="15" x14ac:dyDescent="0.3">
      <c r="A395" s="11"/>
      <c r="B395" s="48" t="s">
        <v>692</v>
      </c>
      <c r="C395" s="8" t="s">
        <v>10</v>
      </c>
      <c r="D395" s="14">
        <f t="shared" si="198"/>
        <v>209</v>
      </c>
      <c r="E395" s="14">
        <f t="shared" si="198"/>
        <v>0</v>
      </c>
      <c r="F395" s="14">
        <f t="shared" si="198"/>
        <v>84</v>
      </c>
      <c r="G395" s="8" t="s">
        <v>10</v>
      </c>
      <c r="H395" s="9">
        <f>SUM(C395:F395)</f>
        <v>293</v>
      </c>
      <c r="I395" s="14">
        <f>I364+I379</f>
        <v>4125</v>
      </c>
      <c r="J395" s="9">
        <f>SUM(H395:I395)</f>
        <v>4418</v>
      </c>
      <c r="K395" s="18"/>
      <c r="L395" s="32" t="s">
        <v>10</v>
      </c>
      <c r="M395" s="14">
        <f>M364+M379</f>
        <v>264</v>
      </c>
      <c r="N395" s="14">
        <f>N364+N379</f>
        <v>6</v>
      </c>
      <c r="O395" s="14">
        <f>O364+O379</f>
        <v>115</v>
      </c>
      <c r="P395" s="9">
        <f t="shared" si="196"/>
        <v>385</v>
      </c>
      <c r="Q395" s="14">
        <f>Q364+Q379</f>
        <v>3856</v>
      </c>
      <c r="R395" s="9">
        <f t="shared" si="197"/>
        <v>4241</v>
      </c>
      <c r="S395" s="18"/>
    </row>
    <row r="396" spans="1:23" ht="15" x14ac:dyDescent="0.3">
      <c r="A396" s="11"/>
      <c r="B396" s="48" t="s">
        <v>680</v>
      </c>
      <c r="C396" s="14">
        <f>C380</f>
        <v>140</v>
      </c>
      <c r="D396" s="8" t="str">
        <f>D380</f>
        <v>..</v>
      </c>
      <c r="E396" s="8" t="str">
        <f>E380</f>
        <v>..</v>
      </c>
      <c r="F396" s="8" t="str">
        <f>F380</f>
        <v>..</v>
      </c>
      <c r="G396" s="8" t="s">
        <v>10</v>
      </c>
      <c r="H396" s="9">
        <f>SUM(C396:F396)</f>
        <v>140</v>
      </c>
      <c r="I396" s="8" t="str">
        <f>I380</f>
        <v>..</v>
      </c>
      <c r="J396" s="9">
        <f>SUM(H396:I396)</f>
        <v>140</v>
      </c>
      <c r="K396" s="18"/>
      <c r="L396" s="33">
        <f>L380</f>
        <v>33</v>
      </c>
      <c r="M396" s="32" t="str">
        <f>M380</f>
        <v>..</v>
      </c>
      <c r="N396" s="32" t="str">
        <f>N380</f>
        <v>..</v>
      </c>
      <c r="O396" s="32" t="str">
        <f>O380</f>
        <v>..</v>
      </c>
      <c r="P396" s="9">
        <f t="shared" si="196"/>
        <v>33</v>
      </c>
      <c r="Q396" s="32" t="str">
        <f>Q380</f>
        <v>..</v>
      </c>
      <c r="R396" s="9">
        <f t="shared" si="197"/>
        <v>33</v>
      </c>
      <c r="S396" s="18"/>
    </row>
    <row r="397" spans="1:23" ht="15" x14ac:dyDescent="0.3">
      <c r="A397" s="29"/>
      <c r="B397" s="58" t="s">
        <v>557</v>
      </c>
      <c r="C397" s="59">
        <f>C365+C381</f>
        <v>112</v>
      </c>
      <c r="D397" s="9" t="s">
        <v>10</v>
      </c>
      <c r="E397" s="9" t="s">
        <v>10</v>
      </c>
      <c r="F397" s="9" t="s">
        <v>10</v>
      </c>
      <c r="G397" s="8" t="s">
        <v>10</v>
      </c>
      <c r="H397" s="9">
        <f>SUM(C397:F397)</f>
        <v>112</v>
      </c>
      <c r="I397" s="9" t="s">
        <v>10</v>
      </c>
      <c r="J397" s="9">
        <f>SUM(H397:I397)</f>
        <v>112</v>
      </c>
      <c r="K397" s="18"/>
      <c r="L397" s="59">
        <f>L365+L381</f>
        <v>4</v>
      </c>
      <c r="M397" s="60" t="s">
        <v>10</v>
      </c>
      <c r="N397" s="60" t="s">
        <v>10</v>
      </c>
      <c r="O397" s="60" t="s">
        <v>10</v>
      </c>
      <c r="P397" s="9">
        <f t="shared" si="196"/>
        <v>4</v>
      </c>
      <c r="Q397" s="60" t="s">
        <v>10</v>
      </c>
      <c r="R397" s="9">
        <f t="shared" si="197"/>
        <v>4</v>
      </c>
      <c r="S397" s="18"/>
    </row>
    <row r="398" spans="1:23" ht="15.5" thickBot="1" x14ac:dyDescent="0.35">
      <c r="A398" s="29"/>
      <c r="B398" s="34" t="s">
        <v>549</v>
      </c>
      <c r="C398" s="9">
        <f t="shared" ref="C398:J398" si="199">SUM(C385:C397)</f>
        <v>18056</v>
      </c>
      <c r="D398" s="9">
        <f t="shared" si="199"/>
        <v>2785</v>
      </c>
      <c r="E398" s="9">
        <f t="shared" si="199"/>
        <v>34</v>
      </c>
      <c r="F398" s="9">
        <f t="shared" si="199"/>
        <v>4370</v>
      </c>
      <c r="G398" s="8" t="s">
        <v>10</v>
      </c>
      <c r="H398" s="9">
        <f t="shared" si="199"/>
        <v>25245</v>
      </c>
      <c r="I398" s="9">
        <f t="shared" si="199"/>
        <v>14533</v>
      </c>
      <c r="J398" s="9">
        <f t="shared" si="199"/>
        <v>39778</v>
      </c>
      <c r="K398" s="18"/>
      <c r="L398" s="9">
        <f t="shared" ref="L398:R398" si="200">SUM(L385:L397)</f>
        <v>6579</v>
      </c>
      <c r="M398" s="9">
        <f t="shared" si="200"/>
        <v>9603</v>
      </c>
      <c r="N398" s="9">
        <f t="shared" si="200"/>
        <v>374</v>
      </c>
      <c r="O398" s="9">
        <f t="shared" si="200"/>
        <v>12044</v>
      </c>
      <c r="P398" s="9">
        <f t="shared" si="200"/>
        <v>28600</v>
      </c>
      <c r="Q398" s="9">
        <f t="shared" si="200"/>
        <v>5140</v>
      </c>
      <c r="R398" s="9">
        <f t="shared" si="200"/>
        <v>33740</v>
      </c>
      <c r="S398" s="18"/>
    </row>
    <row r="399" spans="1:23" ht="15" x14ac:dyDescent="0.3">
      <c r="A399" s="92"/>
      <c r="B399" s="95"/>
      <c r="C399" s="94"/>
      <c r="D399" s="94"/>
      <c r="E399" s="94"/>
      <c r="F399" s="94"/>
      <c r="G399" s="94"/>
      <c r="H399" s="94"/>
      <c r="I399" s="94"/>
      <c r="J399" s="94"/>
      <c r="K399" s="88"/>
      <c r="L399" s="94"/>
      <c r="M399" s="94"/>
      <c r="N399" s="94"/>
      <c r="O399" s="94"/>
      <c r="P399" s="94"/>
      <c r="Q399" s="94"/>
      <c r="R399" s="94"/>
      <c r="S399" s="18"/>
    </row>
    <row r="400" spans="1:23" ht="17.25" customHeight="1" x14ac:dyDescent="0.3">
      <c r="A400" s="52" t="s">
        <v>16</v>
      </c>
      <c r="B400" s="53" t="s">
        <v>17</v>
      </c>
      <c r="C400" s="12"/>
      <c r="D400" s="12"/>
      <c r="E400" s="12"/>
      <c r="F400" s="12"/>
      <c r="G400" s="12"/>
      <c r="H400" s="12"/>
      <c r="I400" s="12"/>
      <c r="J400" s="12"/>
      <c r="K400" s="38"/>
      <c r="L400" s="12"/>
      <c r="M400" s="12"/>
      <c r="N400" s="12"/>
      <c r="O400" s="12"/>
      <c r="P400" s="12"/>
      <c r="Q400" s="12"/>
      <c r="R400" s="12"/>
    </row>
    <row r="401" spans="1:19" ht="15" x14ac:dyDescent="0.3">
      <c r="A401" s="11"/>
      <c r="B401" s="49" t="s">
        <v>690</v>
      </c>
      <c r="C401" s="32" t="s">
        <v>10</v>
      </c>
      <c r="D401" s="14">
        <v>0</v>
      </c>
      <c r="E401" s="14">
        <v>0</v>
      </c>
      <c r="F401" s="14">
        <v>0</v>
      </c>
      <c r="G401" s="8" t="s">
        <v>10</v>
      </c>
      <c r="H401" s="9">
        <f>SUM(C401:F401)</f>
        <v>0</v>
      </c>
      <c r="I401" s="14">
        <v>0</v>
      </c>
      <c r="J401" s="9">
        <f>H401+I401</f>
        <v>0</v>
      </c>
      <c r="K401" s="18"/>
      <c r="L401" s="32" t="s">
        <v>10</v>
      </c>
      <c r="M401" s="33">
        <v>0</v>
      </c>
      <c r="N401" s="33">
        <v>0</v>
      </c>
      <c r="O401" s="33">
        <v>0</v>
      </c>
      <c r="P401" s="9">
        <f t="shared" ref="P401:P407" si="201">SUM(L401:O401)</f>
        <v>0</v>
      </c>
      <c r="Q401" s="14">
        <v>5</v>
      </c>
      <c r="R401" s="9">
        <f>SUM(P401:Q401)</f>
        <v>5</v>
      </c>
    </row>
    <row r="402" spans="1:19" ht="15" x14ac:dyDescent="0.3">
      <c r="A402" s="11"/>
      <c r="B402" s="49" t="s">
        <v>693</v>
      </c>
      <c r="C402" s="32" t="s">
        <v>10</v>
      </c>
      <c r="D402" s="32" t="s">
        <v>10</v>
      </c>
      <c r="E402" s="32" t="s">
        <v>10</v>
      </c>
      <c r="F402" s="32" t="s">
        <v>10</v>
      </c>
      <c r="G402" s="8" t="s">
        <v>10</v>
      </c>
      <c r="H402" s="32" t="s">
        <v>10</v>
      </c>
      <c r="I402" s="32" t="s">
        <v>10</v>
      </c>
      <c r="J402" s="32" t="s">
        <v>10</v>
      </c>
      <c r="K402" s="18"/>
      <c r="L402" s="32" t="s">
        <v>10</v>
      </c>
      <c r="M402" s="32" t="s">
        <v>10</v>
      </c>
      <c r="N402" s="32" t="s">
        <v>10</v>
      </c>
      <c r="O402" s="14">
        <v>43</v>
      </c>
      <c r="P402" s="9">
        <f t="shared" si="201"/>
        <v>43</v>
      </c>
      <c r="Q402" s="32" t="s">
        <v>10</v>
      </c>
      <c r="R402" s="9">
        <f t="shared" ref="R402:R407" si="202">SUM(P402:Q402)</f>
        <v>43</v>
      </c>
    </row>
    <row r="403" spans="1:19" ht="15" x14ac:dyDescent="0.3">
      <c r="A403" s="11"/>
      <c r="B403" s="48" t="s">
        <v>694</v>
      </c>
      <c r="C403" s="32" t="s">
        <v>10</v>
      </c>
      <c r="D403" s="32" t="s">
        <v>10</v>
      </c>
      <c r="E403" s="32" t="s">
        <v>10</v>
      </c>
      <c r="F403" s="32" t="s">
        <v>10</v>
      </c>
      <c r="G403" s="8" t="s">
        <v>10</v>
      </c>
      <c r="H403" s="32" t="s">
        <v>10</v>
      </c>
      <c r="I403" s="32" t="s">
        <v>10</v>
      </c>
      <c r="J403" s="32" t="s">
        <v>10</v>
      </c>
      <c r="K403" s="18"/>
      <c r="L403" s="8" t="s">
        <v>10</v>
      </c>
      <c r="M403" s="14">
        <v>219</v>
      </c>
      <c r="N403" s="14">
        <v>28</v>
      </c>
      <c r="O403" s="14">
        <v>538</v>
      </c>
      <c r="P403" s="9">
        <f t="shared" si="201"/>
        <v>785</v>
      </c>
      <c r="Q403" s="14">
        <v>1586</v>
      </c>
      <c r="R403" s="9">
        <f t="shared" si="202"/>
        <v>2371</v>
      </c>
      <c r="S403" s="18"/>
    </row>
    <row r="404" spans="1:19" ht="15" x14ac:dyDescent="0.3">
      <c r="A404" s="11"/>
      <c r="B404" s="55" t="s">
        <v>6</v>
      </c>
      <c r="C404" s="32" t="s">
        <v>10</v>
      </c>
      <c r="D404" s="32" t="s">
        <v>10</v>
      </c>
      <c r="E404" s="32" t="s">
        <v>10</v>
      </c>
      <c r="F404" s="32" t="s">
        <v>10</v>
      </c>
      <c r="G404" s="8" t="s">
        <v>10</v>
      </c>
      <c r="H404" s="32" t="s">
        <v>10</v>
      </c>
      <c r="I404" s="32" t="s">
        <v>10</v>
      </c>
      <c r="J404" s="32" t="s">
        <v>10</v>
      </c>
      <c r="K404" s="18"/>
      <c r="L404" s="32" t="s">
        <v>10</v>
      </c>
      <c r="M404" s="14">
        <v>432</v>
      </c>
      <c r="N404" s="32" t="s">
        <v>10</v>
      </c>
      <c r="O404" s="32" t="s">
        <v>10</v>
      </c>
      <c r="P404" s="9">
        <f t="shared" si="201"/>
        <v>432</v>
      </c>
      <c r="Q404" s="32" t="s">
        <v>10</v>
      </c>
      <c r="R404" s="9">
        <f t="shared" si="202"/>
        <v>432</v>
      </c>
    </row>
    <row r="405" spans="1:19" ht="15" x14ac:dyDescent="0.3">
      <c r="A405" s="11"/>
      <c r="B405" s="48" t="s">
        <v>691</v>
      </c>
      <c r="C405" s="32" t="s">
        <v>10</v>
      </c>
      <c r="D405" s="32" t="s">
        <v>10</v>
      </c>
      <c r="E405" s="32" t="s">
        <v>10</v>
      </c>
      <c r="F405" s="32" t="s">
        <v>10</v>
      </c>
      <c r="G405" s="8" t="s">
        <v>10</v>
      </c>
      <c r="H405" s="32" t="s">
        <v>10</v>
      </c>
      <c r="I405" s="32" t="s">
        <v>10</v>
      </c>
      <c r="J405" s="32" t="s">
        <v>10</v>
      </c>
      <c r="K405" s="18"/>
      <c r="L405" s="32" t="s">
        <v>10</v>
      </c>
      <c r="M405" s="32" t="s">
        <v>10</v>
      </c>
      <c r="N405" s="32" t="s">
        <v>10</v>
      </c>
      <c r="O405" s="14">
        <v>795</v>
      </c>
      <c r="P405" s="9">
        <f t="shared" si="201"/>
        <v>795</v>
      </c>
      <c r="Q405" s="32" t="s">
        <v>10</v>
      </c>
      <c r="R405" s="9">
        <f t="shared" si="202"/>
        <v>795</v>
      </c>
    </row>
    <row r="406" spans="1:19" ht="15" x14ac:dyDescent="0.3">
      <c r="A406" s="11"/>
      <c r="B406" s="48" t="s">
        <v>677</v>
      </c>
      <c r="C406" s="32" t="s">
        <v>10</v>
      </c>
      <c r="D406" s="10">
        <v>99</v>
      </c>
      <c r="E406" s="10">
        <v>0</v>
      </c>
      <c r="F406" s="10">
        <v>52</v>
      </c>
      <c r="G406" s="8" t="s">
        <v>10</v>
      </c>
      <c r="H406" s="9">
        <f>SUM(C406:F406)</f>
        <v>151</v>
      </c>
      <c r="I406" s="32" t="s">
        <v>10</v>
      </c>
      <c r="J406" s="9">
        <f>SUM(H406:I406)</f>
        <v>151</v>
      </c>
      <c r="K406" s="18"/>
      <c r="L406" s="32" t="s">
        <v>10</v>
      </c>
      <c r="M406" s="14">
        <v>6262</v>
      </c>
      <c r="N406" s="14">
        <v>252</v>
      </c>
      <c r="O406" s="14">
        <v>1313</v>
      </c>
      <c r="P406" s="9">
        <f t="shared" si="201"/>
        <v>7827</v>
      </c>
      <c r="Q406" s="32" t="s">
        <v>10</v>
      </c>
      <c r="R406" s="9">
        <f t="shared" si="202"/>
        <v>7827</v>
      </c>
    </row>
    <row r="407" spans="1:19" ht="15" x14ac:dyDescent="0.3">
      <c r="A407" s="11"/>
      <c r="B407" s="48" t="s">
        <v>692</v>
      </c>
      <c r="C407" s="32" t="s">
        <v>10</v>
      </c>
      <c r="D407" s="10">
        <v>104</v>
      </c>
      <c r="E407" s="43">
        <v>0</v>
      </c>
      <c r="F407" s="10">
        <v>158</v>
      </c>
      <c r="G407" s="8" t="s">
        <v>10</v>
      </c>
      <c r="H407" s="9">
        <f>SUM(C407:F407)</f>
        <v>262</v>
      </c>
      <c r="I407" s="10">
        <v>1501</v>
      </c>
      <c r="J407" s="9">
        <f>SUM(H407:I407)</f>
        <v>1763</v>
      </c>
      <c r="K407" s="18"/>
      <c r="L407" s="32" t="s">
        <v>10</v>
      </c>
      <c r="M407" s="14">
        <v>15</v>
      </c>
      <c r="N407" s="43">
        <v>11</v>
      </c>
      <c r="O407" s="14">
        <v>13</v>
      </c>
      <c r="P407" s="9">
        <f t="shared" si="201"/>
        <v>39</v>
      </c>
      <c r="Q407" s="14">
        <v>749</v>
      </c>
      <c r="R407" s="9">
        <f t="shared" si="202"/>
        <v>788</v>
      </c>
      <c r="S407" s="18"/>
    </row>
    <row r="408" spans="1:19" ht="15" x14ac:dyDescent="0.3">
      <c r="A408" s="11"/>
      <c r="B408" s="61" t="s">
        <v>590</v>
      </c>
      <c r="C408" s="8" t="s">
        <v>10</v>
      </c>
      <c r="D408" s="8">
        <f t="shared" ref="D408:J408" si="203">SUM(D401:D407)</f>
        <v>203</v>
      </c>
      <c r="E408" s="8">
        <f t="shared" si="203"/>
        <v>0</v>
      </c>
      <c r="F408" s="8">
        <f t="shared" si="203"/>
        <v>210</v>
      </c>
      <c r="G408" s="8" t="s">
        <v>10</v>
      </c>
      <c r="H408" s="8">
        <f t="shared" si="203"/>
        <v>413</v>
      </c>
      <c r="I408" s="8">
        <f t="shared" si="203"/>
        <v>1501</v>
      </c>
      <c r="J408" s="8">
        <f t="shared" si="203"/>
        <v>1914</v>
      </c>
      <c r="K408" s="18"/>
      <c r="L408" s="8" t="s">
        <v>10</v>
      </c>
      <c r="M408" s="8">
        <f t="shared" ref="M408:R408" si="204">SUM(M401:M407)</f>
        <v>6928</v>
      </c>
      <c r="N408" s="8">
        <f t="shared" si="204"/>
        <v>291</v>
      </c>
      <c r="O408" s="8">
        <f t="shared" si="204"/>
        <v>2702</v>
      </c>
      <c r="P408" s="8">
        <f t="shared" si="204"/>
        <v>9921</v>
      </c>
      <c r="Q408" s="8">
        <f t="shared" si="204"/>
        <v>2340</v>
      </c>
      <c r="R408" s="8">
        <f t="shared" si="204"/>
        <v>12261</v>
      </c>
      <c r="S408" s="18"/>
    </row>
    <row r="409" spans="1:19" x14ac:dyDescent="0.25">
      <c r="A409" s="11"/>
      <c r="B409" s="11"/>
      <c r="C409" s="10"/>
      <c r="D409" s="10"/>
      <c r="E409" s="10"/>
      <c r="F409" s="10"/>
      <c r="G409" s="10"/>
      <c r="H409" s="10"/>
      <c r="I409" s="10"/>
      <c r="J409" s="10"/>
      <c r="K409" s="18"/>
      <c r="L409" s="10"/>
      <c r="M409" s="10"/>
      <c r="N409" s="10"/>
      <c r="O409" s="10"/>
      <c r="P409" s="10"/>
      <c r="Q409" s="10"/>
      <c r="R409" s="10"/>
    </row>
    <row r="410" spans="1:19" ht="15" x14ac:dyDescent="0.3">
      <c r="A410" s="11"/>
      <c r="B410" s="56" t="s">
        <v>18</v>
      </c>
      <c r="C410" s="10"/>
      <c r="D410" s="10"/>
      <c r="E410" s="10"/>
      <c r="F410" s="10"/>
      <c r="G410" s="10"/>
      <c r="H410" s="10"/>
      <c r="I410" s="10"/>
      <c r="J410" s="10"/>
      <c r="K410" s="18"/>
      <c r="L410" s="10"/>
      <c r="M410" s="10"/>
      <c r="N410" s="10"/>
      <c r="O410" s="10"/>
      <c r="P410" s="10"/>
      <c r="Q410" s="10"/>
      <c r="R410" s="10"/>
    </row>
    <row r="411" spans="1:19" ht="15" x14ac:dyDescent="0.3">
      <c r="A411" s="11"/>
      <c r="B411" s="48" t="s">
        <v>689</v>
      </c>
      <c r="C411" s="32" t="s">
        <v>10</v>
      </c>
      <c r="D411" s="14">
        <v>45</v>
      </c>
      <c r="E411" s="33">
        <v>0</v>
      </c>
      <c r="F411" s="33">
        <v>0</v>
      </c>
      <c r="G411" s="8" t="s">
        <v>10</v>
      </c>
      <c r="H411" s="9">
        <f>SUM(C411:F411)</f>
        <v>45</v>
      </c>
      <c r="I411" s="33">
        <v>0</v>
      </c>
      <c r="J411" s="9">
        <f>SUM(H411:I411)</f>
        <v>45</v>
      </c>
      <c r="K411" s="18"/>
      <c r="L411" s="32" t="s">
        <v>10</v>
      </c>
      <c r="M411" s="33">
        <v>0</v>
      </c>
      <c r="N411" s="33">
        <v>0</v>
      </c>
      <c r="O411" s="33">
        <v>0</v>
      </c>
      <c r="P411" s="9">
        <f t="shared" ref="P411:P422" si="205">SUM(L411:O411)</f>
        <v>0</v>
      </c>
      <c r="Q411" s="33">
        <v>0</v>
      </c>
      <c r="R411" s="9">
        <f>SUM(P411:Q411)</f>
        <v>0</v>
      </c>
    </row>
    <row r="412" spans="1:19" ht="15" x14ac:dyDescent="0.3">
      <c r="A412" s="11"/>
      <c r="B412" s="48" t="s">
        <v>22</v>
      </c>
      <c r="C412" s="14">
        <v>6810</v>
      </c>
      <c r="D412" s="14">
        <v>1644</v>
      </c>
      <c r="E412" s="32" t="s">
        <v>10</v>
      </c>
      <c r="F412" s="14">
        <v>1606</v>
      </c>
      <c r="G412" s="8" t="s">
        <v>10</v>
      </c>
      <c r="H412" s="9">
        <f>SUM(C412:F412)</f>
        <v>10060</v>
      </c>
      <c r="I412" s="32" t="s">
        <v>10</v>
      </c>
      <c r="J412" s="9">
        <f t="shared" ref="J412:J422" si="206">SUM(H412:I412)</f>
        <v>10060</v>
      </c>
      <c r="K412" s="18"/>
      <c r="L412" s="14">
        <v>772</v>
      </c>
      <c r="M412" s="14">
        <v>734</v>
      </c>
      <c r="N412" s="32" t="s">
        <v>10</v>
      </c>
      <c r="O412" s="14">
        <v>426</v>
      </c>
      <c r="P412" s="9">
        <f t="shared" si="205"/>
        <v>1932</v>
      </c>
      <c r="Q412" s="32" t="s">
        <v>10</v>
      </c>
      <c r="R412" s="9">
        <f t="shared" ref="R412:R422" si="207">SUM(P412:Q412)</f>
        <v>1932</v>
      </c>
    </row>
    <row r="413" spans="1:19" ht="15" x14ac:dyDescent="0.3">
      <c r="A413" s="11"/>
      <c r="B413" s="48" t="s">
        <v>600</v>
      </c>
      <c r="C413" s="32" t="s">
        <v>10</v>
      </c>
      <c r="D413" s="33">
        <v>0</v>
      </c>
      <c r="E413" s="33">
        <v>0</v>
      </c>
      <c r="F413" s="33">
        <v>24</v>
      </c>
      <c r="G413" s="8" t="s">
        <v>10</v>
      </c>
      <c r="H413" s="9">
        <f>SUM(C413:F413)</f>
        <v>24</v>
      </c>
      <c r="I413" s="14">
        <v>18</v>
      </c>
      <c r="J413" s="9">
        <f t="shared" si="206"/>
        <v>42</v>
      </c>
      <c r="K413" s="18"/>
      <c r="L413" s="32" t="s">
        <v>10</v>
      </c>
      <c r="M413" s="14">
        <v>0</v>
      </c>
      <c r="N413" s="14">
        <v>0</v>
      </c>
      <c r="O413" s="14">
        <v>10</v>
      </c>
      <c r="P413" s="9">
        <f t="shared" si="205"/>
        <v>10</v>
      </c>
      <c r="Q413" s="14">
        <v>67</v>
      </c>
      <c r="R413" s="9">
        <f t="shared" si="207"/>
        <v>77</v>
      </c>
      <c r="S413" s="18"/>
    </row>
    <row r="414" spans="1:19" ht="15" x14ac:dyDescent="0.3">
      <c r="A414" s="11"/>
      <c r="B414" s="48" t="s">
        <v>555</v>
      </c>
      <c r="C414" s="14">
        <v>73</v>
      </c>
      <c r="D414" s="33">
        <v>0</v>
      </c>
      <c r="E414" s="32" t="s">
        <v>10</v>
      </c>
      <c r="F414" s="32" t="s">
        <v>10</v>
      </c>
      <c r="G414" s="8" t="s">
        <v>10</v>
      </c>
      <c r="H414" s="9">
        <f>SUM(C414:F414)</f>
        <v>73</v>
      </c>
      <c r="I414" s="32" t="s">
        <v>10</v>
      </c>
      <c r="J414" s="9">
        <f t="shared" si="206"/>
        <v>73</v>
      </c>
      <c r="K414" s="18"/>
      <c r="L414" s="14">
        <v>25</v>
      </c>
      <c r="M414" s="33">
        <v>0</v>
      </c>
      <c r="N414" s="32" t="s">
        <v>10</v>
      </c>
      <c r="O414" s="32" t="s">
        <v>10</v>
      </c>
      <c r="P414" s="9">
        <f t="shared" si="205"/>
        <v>25</v>
      </c>
      <c r="Q414" s="32" t="s">
        <v>10</v>
      </c>
      <c r="R414" s="9">
        <f t="shared" si="207"/>
        <v>25</v>
      </c>
    </row>
    <row r="415" spans="1:19" ht="15" x14ac:dyDescent="0.3">
      <c r="A415" s="11"/>
      <c r="B415" s="49" t="s">
        <v>693</v>
      </c>
      <c r="C415" s="32" t="s">
        <v>10</v>
      </c>
      <c r="D415" s="32" t="s">
        <v>10</v>
      </c>
      <c r="E415" s="32" t="s">
        <v>10</v>
      </c>
      <c r="F415" s="32" t="s">
        <v>10</v>
      </c>
      <c r="G415" s="8" t="s">
        <v>10</v>
      </c>
      <c r="H415" s="32" t="s">
        <v>10</v>
      </c>
      <c r="I415" s="32" t="s">
        <v>10</v>
      </c>
      <c r="J415" s="9" t="s">
        <v>10</v>
      </c>
      <c r="K415" s="18"/>
      <c r="L415" s="32" t="s">
        <v>10</v>
      </c>
      <c r="M415" s="32" t="s">
        <v>10</v>
      </c>
      <c r="N415" s="32" t="s">
        <v>10</v>
      </c>
      <c r="O415" s="14">
        <v>2665</v>
      </c>
      <c r="P415" s="9">
        <f t="shared" si="205"/>
        <v>2665</v>
      </c>
      <c r="Q415" s="32" t="s">
        <v>10</v>
      </c>
      <c r="R415" s="9">
        <f t="shared" si="207"/>
        <v>2665</v>
      </c>
    </row>
    <row r="416" spans="1:19" ht="15" x14ac:dyDescent="0.3">
      <c r="A416" s="11"/>
      <c r="B416" s="48" t="s">
        <v>556</v>
      </c>
      <c r="C416" s="14">
        <v>91</v>
      </c>
      <c r="D416" s="32" t="s">
        <v>10</v>
      </c>
      <c r="E416" s="32" t="s">
        <v>10</v>
      </c>
      <c r="F416" s="32" t="s">
        <v>10</v>
      </c>
      <c r="G416" s="8" t="s">
        <v>10</v>
      </c>
      <c r="H416" s="9">
        <f>SUM(C416:F416)</f>
        <v>91</v>
      </c>
      <c r="I416" s="32" t="s">
        <v>10</v>
      </c>
      <c r="J416" s="9">
        <f t="shared" si="206"/>
        <v>91</v>
      </c>
      <c r="K416" s="18"/>
      <c r="L416" s="14">
        <v>0</v>
      </c>
      <c r="M416" s="32" t="s">
        <v>10</v>
      </c>
      <c r="N416" s="32" t="s">
        <v>10</v>
      </c>
      <c r="O416" s="32" t="s">
        <v>10</v>
      </c>
      <c r="P416" s="9">
        <f t="shared" si="205"/>
        <v>0</v>
      </c>
      <c r="Q416" s="32" t="s">
        <v>10</v>
      </c>
      <c r="R416" s="9">
        <f t="shared" si="207"/>
        <v>0</v>
      </c>
    </row>
    <row r="417" spans="1:23" ht="15" x14ac:dyDescent="0.3">
      <c r="A417" s="11"/>
      <c r="B417" s="48" t="s">
        <v>694</v>
      </c>
      <c r="C417" s="32" t="s">
        <v>10</v>
      </c>
      <c r="D417" s="32" t="s">
        <v>10</v>
      </c>
      <c r="E417" s="32" t="s">
        <v>10</v>
      </c>
      <c r="F417" s="32" t="s">
        <v>10</v>
      </c>
      <c r="G417" s="8" t="s">
        <v>10</v>
      </c>
      <c r="H417" s="32" t="s">
        <v>10</v>
      </c>
      <c r="I417" s="32" t="s">
        <v>10</v>
      </c>
      <c r="J417" s="32" t="s">
        <v>10</v>
      </c>
      <c r="K417" s="18"/>
      <c r="L417" s="8" t="s">
        <v>10</v>
      </c>
      <c r="M417" s="14">
        <v>577</v>
      </c>
      <c r="N417" s="14">
        <v>41</v>
      </c>
      <c r="O417" s="14">
        <v>904</v>
      </c>
      <c r="P417" s="9">
        <f t="shared" si="205"/>
        <v>1522</v>
      </c>
      <c r="Q417" s="14">
        <v>2248</v>
      </c>
      <c r="R417" s="9">
        <f t="shared" si="207"/>
        <v>3770</v>
      </c>
      <c r="S417" s="18"/>
    </row>
    <row r="418" spans="1:23" ht="15" x14ac:dyDescent="0.3">
      <c r="A418" s="11"/>
      <c r="B418" s="55" t="s">
        <v>6</v>
      </c>
      <c r="C418" s="8" t="s">
        <v>10</v>
      </c>
      <c r="D418" s="8" t="s">
        <v>10</v>
      </c>
      <c r="E418" s="8" t="s">
        <v>10</v>
      </c>
      <c r="F418" s="8" t="s">
        <v>10</v>
      </c>
      <c r="G418" s="8" t="s">
        <v>10</v>
      </c>
      <c r="H418" s="9" t="s">
        <v>10</v>
      </c>
      <c r="I418" s="8" t="s">
        <v>10</v>
      </c>
      <c r="J418" s="9" t="s">
        <v>10</v>
      </c>
      <c r="K418" s="18"/>
      <c r="L418" s="32" t="s">
        <v>10</v>
      </c>
      <c r="M418" s="14">
        <v>553</v>
      </c>
      <c r="N418" s="32" t="s">
        <v>10</v>
      </c>
      <c r="O418" s="32" t="s">
        <v>10</v>
      </c>
      <c r="P418" s="9">
        <f t="shared" si="205"/>
        <v>553</v>
      </c>
      <c r="Q418" s="32" t="s">
        <v>10</v>
      </c>
      <c r="R418" s="9">
        <f t="shared" si="207"/>
        <v>553</v>
      </c>
    </row>
    <row r="419" spans="1:23" ht="15" x14ac:dyDescent="0.3">
      <c r="A419" s="11"/>
      <c r="B419" s="48" t="s">
        <v>691</v>
      </c>
      <c r="C419" s="8" t="s">
        <v>10</v>
      </c>
      <c r="D419" s="8" t="s">
        <v>10</v>
      </c>
      <c r="E419" s="8" t="s">
        <v>10</v>
      </c>
      <c r="F419" s="8" t="s">
        <v>10</v>
      </c>
      <c r="G419" s="8" t="s">
        <v>10</v>
      </c>
      <c r="H419" s="9" t="s">
        <v>10</v>
      </c>
      <c r="I419" s="8" t="s">
        <v>10</v>
      </c>
      <c r="J419" s="9" t="s">
        <v>10</v>
      </c>
      <c r="K419" s="18"/>
      <c r="L419" s="32" t="s">
        <v>10</v>
      </c>
      <c r="M419" s="32" t="s">
        <v>10</v>
      </c>
      <c r="N419" s="32" t="s">
        <v>10</v>
      </c>
      <c r="O419" s="14">
        <v>490</v>
      </c>
      <c r="P419" s="9">
        <f t="shared" si="205"/>
        <v>490</v>
      </c>
      <c r="Q419" s="32" t="s">
        <v>10</v>
      </c>
      <c r="R419" s="9">
        <f t="shared" si="207"/>
        <v>490</v>
      </c>
    </row>
    <row r="420" spans="1:23" ht="15" x14ac:dyDescent="0.3">
      <c r="A420" s="11"/>
      <c r="B420" s="48" t="s">
        <v>677</v>
      </c>
      <c r="C420" s="8" t="s">
        <v>10</v>
      </c>
      <c r="D420" s="14">
        <v>246</v>
      </c>
      <c r="E420" s="14">
        <v>0</v>
      </c>
      <c r="F420" s="14">
        <v>56</v>
      </c>
      <c r="G420" s="8" t="s">
        <v>10</v>
      </c>
      <c r="H420" s="9">
        <f>SUM(C420:F420)</f>
        <v>302</v>
      </c>
      <c r="I420" s="8" t="s">
        <v>10</v>
      </c>
      <c r="J420" s="9">
        <f t="shared" si="206"/>
        <v>302</v>
      </c>
      <c r="K420" s="18"/>
      <c r="L420" s="8" t="s">
        <v>10</v>
      </c>
      <c r="M420" s="14">
        <v>14287</v>
      </c>
      <c r="N420" s="14">
        <v>519</v>
      </c>
      <c r="O420" s="14">
        <v>3513</v>
      </c>
      <c r="P420" s="9">
        <f t="shared" si="205"/>
        <v>18319</v>
      </c>
      <c r="Q420" s="8" t="s">
        <v>10</v>
      </c>
      <c r="R420" s="9">
        <f t="shared" si="207"/>
        <v>18319</v>
      </c>
    </row>
    <row r="421" spans="1:23" ht="15" x14ac:dyDescent="0.3">
      <c r="A421" s="11"/>
      <c r="B421" s="48" t="s">
        <v>692</v>
      </c>
      <c r="C421" s="8" t="s">
        <v>10</v>
      </c>
      <c r="D421" s="14">
        <v>143</v>
      </c>
      <c r="E421" s="43">
        <v>0</v>
      </c>
      <c r="F421" s="14">
        <v>45</v>
      </c>
      <c r="G421" s="8" t="s">
        <v>10</v>
      </c>
      <c r="H421" s="9">
        <f>SUM(C421:F421)</f>
        <v>188</v>
      </c>
      <c r="I421" s="14">
        <v>2552</v>
      </c>
      <c r="J421" s="9">
        <f t="shared" si="206"/>
        <v>2740</v>
      </c>
      <c r="K421" s="18"/>
      <c r="L421" s="8" t="s">
        <v>10</v>
      </c>
      <c r="M421" s="14">
        <v>62</v>
      </c>
      <c r="N421" s="43">
        <v>0</v>
      </c>
      <c r="O421" s="14">
        <v>59</v>
      </c>
      <c r="P421" s="9">
        <f t="shared" si="205"/>
        <v>121</v>
      </c>
      <c r="Q421" s="14">
        <v>1888</v>
      </c>
      <c r="R421" s="9">
        <f t="shared" si="207"/>
        <v>2009</v>
      </c>
      <c r="S421" s="18"/>
    </row>
    <row r="422" spans="1:23" ht="15" x14ac:dyDescent="0.3">
      <c r="A422" s="11"/>
      <c r="B422" s="48" t="s">
        <v>557</v>
      </c>
      <c r="C422" s="14">
        <v>71</v>
      </c>
      <c r="D422" s="8" t="s">
        <v>10</v>
      </c>
      <c r="E422" s="8" t="s">
        <v>10</v>
      </c>
      <c r="F422" s="8" t="s">
        <v>10</v>
      </c>
      <c r="G422" s="8" t="s">
        <v>10</v>
      </c>
      <c r="H422" s="9">
        <f>SUM(C422:F422)</f>
        <v>71</v>
      </c>
      <c r="I422" s="8" t="s">
        <v>10</v>
      </c>
      <c r="J422" s="9">
        <f t="shared" si="206"/>
        <v>71</v>
      </c>
      <c r="K422" s="18"/>
      <c r="L422" s="14">
        <v>0</v>
      </c>
      <c r="M422" s="32" t="s">
        <v>10</v>
      </c>
      <c r="N422" s="32" t="s">
        <v>10</v>
      </c>
      <c r="O422" s="32" t="s">
        <v>10</v>
      </c>
      <c r="P422" s="9">
        <f t="shared" si="205"/>
        <v>0</v>
      </c>
      <c r="Q422" s="32" t="s">
        <v>10</v>
      </c>
      <c r="R422" s="9">
        <f t="shared" si="207"/>
        <v>0</v>
      </c>
    </row>
    <row r="423" spans="1:23" ht="15" x14ac:dyDescent="0.3">
      <c r="A423" s="11"/>
      <c r="B423" s="61" t="s">
        <v>589</v>
      </c>
      <c r="C423" s="8">
        <f>SUM(C411:C422)</f>
        <v>7045</v>
      </c>
      <c r="D423" s="8">
        <f t="shared" ref="D423:J423" si="208">SUM(D411:D422)</f>
        <v>2078</v>
      </c>
      <c r="E423" s="8">
        <f t="shared" si="208"/>
        <v>0</v>
      </c>
      <c r="F423" s="8">
        <f t="shared" si="208"/>
        <v>1731</v>
      </c>
      <c r="G423" s="8" t="s">
        <v>10</v>
      </c>
      <c r="H423" s="8">
        <f t="shared" si="208"/>
        <v>10854</v>
      </c>
      <c r="I423" s="8">
        <f t="shared" si="208"/>
        <v>2570</v>
      </c>
      <c r="J423" s="8">
        <f t="shared" si="208"/>
        <v>13424</v>
      </c>
      <c r="K423" s="18"/>
      <c r="L423" s="8">
        <f t="shared" ref="L423:R423" si="209">SUM(L411:L422)</f>
        <v>797</v>
      </c>
      <c r="M423" s="8">
        <f t="shared" si="209"/>
        <v>16213</v>
      </c>
      <c r="N423" s="8">
        <f t="shared" si="209"/>
        <v>560</v>
      </c>
      <c r="O423" s="8">
        <f t="shared" si="209"/>
        <v>8067</v>
      </c>
      <c r="P423" s="8">
        <f t="shared" si="209"/>
        <v>25637</v>
      </c>
      <c r="Q423" s="8">
        <f t="shared" si="209"/>
        <v>4203</v>
      </c>
      <c r="R423" s="8">
        <f t="shared" si="209"/>
        <v>29840</v>
      </c>
      <c r="S423" s="18"/>
    </row>
    <row r="424" spans="1:23" x14ac:dyDescent="0.25">
      <c r="A424" s="11"/>
      <c r="B424" s="11"/>
      <c r="C424" s="10"/>
      <c r="D424" s="10"/>
      <c r="E424" s="10"/>
      <c r="F424" s="10"/>
      <c r="G424" s="10"/>
      <c r="H424" s="10"/>
      <c r="I424" s="10"/>
      <c r="J424" s="10"/>
      <c r="K424" s="18"/>
      <c r="L424" s="10"/>
      <c r="M424" s="10"/>
      <c r="N424" s="10"/>
      <c r="O424" s="10"/>
      <c r="P424" s="10"/>
      <c r="Q424" s="10"/>
      <c r="R424" s="10"/>
    </row>
    <row r="425" spans="1:23" ht="12.75" customHeight="1" x14ac:dyDescent="0.3">
      <c r="A425" s="11"/>
      <c r="B425" s="56" t="s">
        <v>16</v>
      </c>
      <c r="C425" s="10"/>
      <c r="D425" s="10"/>
      <c r="E425" s="10"/>
      <c r="F425" s="10"/>
      <c r="G425" s="10"/>
      <c r="H425" s="10"/>
      <c r="I425" s="10"/>
      <c r="J425" s="10"/>
      <c r="K425" s="18"/>
      <c r="L425" s="10"/>
      <c r="M425" s="10"/>
      <c r="N425" s="10"/>
      <c r="O425" s="10"/>
      <c r="P425" s="10"/>
      <c r="Q425" s="10"/>
      <c r="R425" s="10"/>
    </row>
    <row r="426" spans="1:23" ht="15" x14ac:dyDescent="0.3">
      <c r="A426" s="11"/>
      <c r="B426" s="48" t="s">
        <v>689</v>
      </c>
      <c r="C426" s="8" t="str">
        <f t="shared" ref="C426:F428" si="210">C411</f>
        <v>..</v>
      </c>
      <c r="D426" s="14">
        <f t="shared" si="210"/>
        <v>45</v>
      </c>
      <c r="E426" s="14">
        <f t="shared" si="210"/>
        <v>0</v>
      </c>
      <c r="F426" s="14">
        <f t="shared" si="210"/>
        <v>0</v>
      </c>
      <c r="G426" s="8" t="s">
        <v>10</v>
      </c>
      <c r="H426" s="9">
        <f>SUM(C426:F426)</f>
        <v>45</v>
      </c>
      <c r="I426" s="8">
        <f>I411</f>
        <v>0</v>
      </c>
      <c r="J426" s="9">
        <f>SUM(H426:I426)</f>
        <v>45</v>
      </c>
      <c r="K426" s="18"/>
      <c r="L426" s="8" t="str">
        <f t="shared" ref="L426:Q427" si="211">L411</f>
        <v>..</v>
      </c>
      <c r="M426" s="14">
        <f t="shared" si="211"/>
        <v>0</v>
      </c>
      <c r="N426" s="14">
        <f t="shared" si="211"/>
        <v>0</v>
      </c>
      <c r="O426" s="14">
        <f t="shared" si="211"/>
        <v>0</v>
      </c>
      <c r="P426" s="8">
        <f t="shared" si="211"/>
        <v>0</v>
      </c>
      <c r="Q426" s="14">
        <f t="shared" si="211"/>
        <v>0</v>
      </c>
      <c r="R426" s="9">
        <f>SUM(P426:Q426)</f>
        <v>0</v>
      </c>
      <c r="T426" s="46"/>
      <c r="U426" s="46"/>
      <c r="V426" s="46"/>
      <c r="W426" s="46"/>
    </row>
    <row r="427" spans="1:23" ht="15" x14ac:dyDescent="0.3">
      <c r="A427" s="11"/>
      <c r="B427" s="48" t="s">
        <v>22</v>
      </c>
      <c r="C427" s="14">
        <f t="shared" si="210"/>
        <v>6810</v>
      </c>
      <c r="D427" s="14">
        <f t="shared" si="210"/>
        <v>1644</v>
      </c>
      <c r="E427" s="8" t="str">
        <f t="shared" si="210"/>
        <v>..</v>
      </c>
      <c r="F427" s="14">
        <f t="shared" si="210"/>
        <v>1606</v>
      </c>
      <c r="G427" s="8" t="s">
        <v>10</v>
      </c>
      <c r="H427" s="9">
        <f>SUM(C427:F427)</f>
        <v>10060</v>
      </c>
      <c r="I427" s="8" t="str">
        <f>I412</f>
        <v>..</v>
      </c>
      <c r="J427" s="9">
        <f t="shared" ref="J427:J437" si="212">SUM(H427:I427)</f>
        <v>10060</v>
      </c>
      <c r="K427" s="18"/>
      <c r="L427" s="14">
        <f t="shared" si="211"/>
        <v>772</v>
      </c>
      <c r="M427" s="14">
        <f t="shared" si="211"/>
        <v>734</v>
      </c>
      <c r="N427" s="8" t="str">
        <f t="shared" si="211"/>
        <v>..</v>
      </c>
      <c r="O427" s="14">
        <f t="shared" si="211"/>
        <v>426</v>
      </c>
      <c r="P427" s="9">
        <f t="shared" ref="P427:P437" si="213">SUM(L427:O427)</f>
        <v>1932</v>
      </c>
      <c r="Q427" s="8" t="str">
        <f>Q412</f>
        <v>..</v>
      </c>
      <c r="R427" s="9">
        <f>SUM(P427:Q427)</f>
        <v>1932</v>
      </c>
    </row>
    <row r="428" spans="1:23" ht="15" x14ac:dyDescent="0.3">
      <c r="A428" s="11"/>
      <c r="B428" s="49" t="s">
        <v>690</v>
      </c>
      <c r="C428" s="8" t="str">
        <f t="shared" si="210"/>
        <v>..</v>
      </c>
      <c r="D428" s="14">
        <f>D401+D413</f>
        <v>0</v>
      </c>
      <c r="E428" s="14">
        <f>E401+E413</f>
        <v>0</v>
      </c>
      <c r="F428" s="14">
        <f>F401+F413</f>
        <v>24</v>
      </c>
      <c r="G428" s="8" t="s">
        <v>10</v>
      </c>
      <c r="H428" s="9">
        <f>SUM(C428:F428)</f>
        <v>24</v>
      </c>
      <c r="I428" s="14">
        <f>I401+I413</f>
        <v>18</v>
      </c>
      <c r="J428" s="9">
        <f t="shared" si="212"/>
        <v>42</v>
      </c>
      <c r="K428" s="18"/>
      <c r="L428" s="8" t="s">
        <v>10</v>
      </c>
      <c r="M428" s="14">
        <f>M401+M413</f>
        <v>0</v>
      </c>
      <c r="N428" s="14">
        <f>N401+N413</f>
        <v>0</v>
      </c>
      <c r="O428" s="14">
        <f>O401+O413</f>
        <v>10</v>
      </c>
      <c r="P428" s="9">
        <f t="shared" si="213"/>
        <v>10</v>
      </c>
      <c r="Q428" s="14">
        <f>Q401+Q413</f>
        <v>72</v>
      </c>
      <c r="R428" s="9">
        <f t="shared" ref="R428:R438" si="214">SUM(P428:Q428)</f>
        <v>82</v>
      </c>
      <c r="S428" s="18"/>
    </row>
    <row r="429" spans="1:23" ht="15" x14ac:dyDescent="0.3">
      <c r="A429" s="11"/>
      <c r="B429" s="48" t="s">
        <v>555</v>
      </c>
      <c r="C429" s="14">
        <f>C414</f>
        <v>73</v>
      </c>
      <c r="D429" s="14">
        <f>D414</f>
        <v>0</v>
      </c>
      <c r="E429" s="8" t="str">
        <f>E414</f>
        <v>..</v>
      </c>
      <c r="F429" s="8" t="str">
        <f>F414</f>
        <v>..</v>
      </c>
      <c r="G429" s="8" t="s">
        <v>10</v>
      </c>
      <c r="H429" s="9">
        <f>SUM(C429:F429)</f>
        <v>73</v>
      </c>
      <c r="I429" s="8" t="str">
        <f>I414</f>
        <v>..</v>
      </c>
      <c r="J429" s="9">
        <f t="shared" si="212"/>
        <v>73</v>
      </c>
      <c r="K429" s="18"/>
      <c r="L429" s="14">
        <f>L414</f>
        <v>25</v>
      </c>
      <c r="M429" s="14">
        <f>M414</f>
        <v>0</v>
      </c>
      <c r="N429" s="8" t="str">
        <f>N414</f>
        <v>..</v>
      </c>
      <c r="O429" s="8" t="str">
        <f>O414</f>
        <v>..</v>
      </c>
      <c r="P429" s="9">
        <f t="shared" si="213"/>
        <v>25</v>
      </c>
      <c r="Q429" s="8" t="str">
        <f>Q414</f>
        <v>..</v>
      </c>
      <c r="R429" s="9">
        <f t="shared" si="214"/>
        <v>25</v>
      </c>
    </row>
    <row r="430" spans="1:23" ht="15" x14ac:dyDescent="0.3">
      <c r="A430" s="11"/>
      <c r="B430" s="49" t="s">
        <v>693</v>
      </c>
      <c r="C430" s="8" t="s">
        <v>10</v>
      </c>
      <c r="D430" s="8" t="s">
        <v>10</v>
      </c>
      <c r="E430" s="8" t="s">
        <v>10</v>
      </c>
      <c r="F430" s="8" t="s">
        <v>10</v>
      </c>
      <c r="G430" s="8" t="s">
        <v>10</v>
      </c>
      <c r="H430" s="8" t="s">
        <v>10</v>
      </c>
      <c r="I430" s="8" t="s">
        <v>10</v>
      </c>
      <c r="J430" s="8" t="s">
        <v>10</v>
      </c>
      <c r="K430" s="18"/>
      <c r="L430" s="8" t="s">
        <v>10</v>
      </c>
      <c r="M430" s="8" t="s">
        <v>10</v>
      </c>
      <c r="N430" s="8" t="s">
        <v>10</v>
      </c>
      <c r="O430" s="14">
        <f>O402+O415</f>
        <v>2708</v>
      </c>
      <c r="P430" s="9">
        <f t="shared" si="213"/>
        <v>2708</v>
      </c>
      <c r="Q430" s="8" t="s">
        <v>10</v>
      </c>
      <c r="R430" s="9">
        <f t="shared" si="214"/>
        <v>2708</v>
      </c>
    </row>
    <row r="431" spans="1:23" ht="15" x14ac:dyDescent="0.3">
      <c r="A431" s="11"/>
      <c r="B431" s="48" t="s">
        <v>556</v>
      </c>
      <c r="C431" s="14">
        <f>C416</f>
        <v>91</v>
      </c>
      <c r="D431" s="8" t="str">
        <f>D416</f>
        <v>..</v>
      </c>
      <c r="E431" s="8" t="str">
        <f>E416</f>
        <v>..</v>
      </c>
      <c r="F431" s="8" t="str">
        <f>F416</f>
        <v>..</v>
      </c>
      <c r="G431" s="8" t="s">
        <v>10</v>
      </c>
      <c r="H431" s="9">
        <f>SUM(C431:F431)</f>
        <v>91</v>
      </c>
      <c r="I431" s="8" t="str">
        <f>I416</f>
        <v>..</v>
      </c>
      <c r="J431" s="9">
        <f t="shared" si="212"/>
        <v>91</v>
      </c>
      <c r="K431" s="18"/>
      <c r="L431" s="14">
        <f>L416</f>
        <v>0</v>
      </c>
      <c r="M431" s="8" t="str">
        <f>M416</f>
        <v>..</v>
      </c>
      <c r="N431" s="8" t="str">
        <f>N416</f>
        <v>..</v>
      </c>
      <c r="O431" s="8" t="str">
        <f>O416</f>
        <v>..</v>
      </c>
      <c r="P431" s="9">
        <f t="shared" si="213"/>
        <v>0</v>
      </c>
      <c r="Q431" s="8" t="str">
        <f>Q416</f>
        <v>..</v>
      </c>
      <c r="R431" s="9">
        <f t="shared" si="214"/>
        <v>0</v>
      </c>
    </row>
    <row r="432" spans="1:23" ht="15" x14ac:dyDescent="0.3">
      <c r="A432" s="11"/>
      <c r="B432" s="48" t="s">
        <v>694</v>
      </c>
      <c r="C432" s="8" t="str">
        <f t="shared" ref="C432:J432" si="215">C417</f>
        <v>..</v>
      </c>
      <c r="D432" s="8" t="str">
        <f t="shared" si="215"/>
        <v>..</v>
      </c>
      <c r="E432" s="8" t="str">
        <f t="shared" si="215"/>
        <v>..</v>
      </c>
      <c r="F432" s="8" t="str">
        <f t="shared" si="215"/>
        <v>..</v>
      </c>
      <c r="G432" s="8" t="s">
        <v>10</v>
      </c>
      <c r="H432" s="8" t="str">
        <f t="shared" si="215"/>
        <v>..</v>
      </c>
      <c r="I432" s="8" t="str">
        <f t="shared" si="215"/>
        <v>..</v>
      </c>
      <c r="J432" s="8" t="str">
        <f t="shared" si="215"/>
        <v>..</v>
      </c>
      <c r="K432" s="18"/>
      <c r="L432" s="8" t="s">
        <v>10</v>
      </c>
      <c r="M432" s="14">
        <f>M403+M417</f>
        <v>796</v>
      </c>
      <c r="N432" s="14">
        <f>N403+N417</f>
        <v>69</v>
      </c>
      <c r="O432" s="14">
        <f>O403+O417</f>
        <v>1442</v>
      </c>
      <c r="P432" s="9">
        <f t="shared" si="213"/>
        <v>2307</v>
      </c>
      <c r="Q432" s="14">
        <f>Q403+Q417</f>
        <v>3834</v>
      </c>
      <c r="R432" s="9">
        <f t="shared" si="214"/>
        <v>6141</v>
      </c>
      <c r="S432" s="18"/>
    </row>
    <row r="433" spans="1:19" ht="15" x14ac:dyDescent="0.3">
      <c r="A433" s="11"/>
      <c r="B433" s="55" t="s">
        <v>6</v>
      </c>
      <c r="C433" s="8" t="str">
        <f t="shared" ref="C433:J433" si="216">C418</f>
        <v>..</v>
      </c>
      <c r="D433" s="8" t="str">
        <f t="shared" si="216"/>
        <v>..</v>
      </c>
      <c r="E433" s="8" t="str">
        <f t="shared" si="216"/>
        <v>..</v>
      </c>
      <c r="F433" s="8" t="str">
        <f t="shared" si="216"/>
        <v>..</v>
      </c>
      <c r="G433" s="8" t="s">
        <v>10</v>
      </c>
      <c r="H433" s="8" t="str">
        <f t="shared" si="216"/>
        <v>..</v>
      </c>
      <c r="I433" s="8" t="str">
        <f t="shared" si="216"/>
        <v>..</v>
      </c>
      <c r="J433" s="8" t="str">
        <f t="shared" si="216"/>
        <v>..</v>
      </c>
      <c r="K433" s="18"/>
      <c r="L433" s="8" t="str">
        <f>L418</f>
        <v>..</v>
      </c>
      <c r="M433" s="14">
        <f>M404+M418</f>
        <v>985</v>
      </c>
      <c r="N433" s="8" t="str">
        <f>N418</f>
        <v>..</v>
      </c>
      <c r="O433" s="8" t="str">
        <f>O418</f>
        <v>..</v>
      </c>
      <c r="P433" s="9">
        <f t="shared" si="213"/>
        <v>985</v>
      </c>
      <c r="Q433" s="8" t="str">
        <f>Q418</f>
        <v>..</v>
      </c>
      <c r="R433" s="9">
        <f t="shared" si="214"/>
        <v>985</v>
      </c>
    </row>
    <row r="434" spans="1:19" ht="15" x14ac:dyDescent="0.3">
      <c r="A434" s="11"/>
      <c r="B434" s="48" t="s">
        <v>691</v>
      </c>
      <c r="C434" s="8" t="str">
        <f t="shared" ref="C434:J436" si="217">C419</f>
        <v>..</v>
      </c>
      <c r="D434" s="8" t="str">
        <f t="shared" si="217"/>
        <v>..</v>
      </c>
      <c r="E434" s="8" t="str">
        <f t="shared" si="217"/>
        <v>..</v>
      </c>
      <c r="F434" s="8" t="str">
        <f t="shared" si="217"/>
        <v>..</v>
      </c>
      <c r="G434" s="8" t="s">
        <v>10</v>
      </c>
      <c r="H434" s="8" t="str">
        <f t="shared" si="217"/>
        <v>..</v>
      </c>
      <c r="I434" s="8" t="str">
        <f t="shared" si="217"/>
        <v>..</v>
      </c>
      <c r="J434" s="8" t="str">
        <f t="shared" si="217"/>
        <v>..</v>
      </c>
      <c r="K434" s="18"/>
      <c r="L434" s="8" t="s">
        <v>10</v>
      </c>
      <c r="M434" s="8" t="s">
        <v>10</v>
      </c>
      <c r="N434" s="8" t="s">
        <v>10</v>
      </c>
      <c r="O434" s="14">
        <f>O419+O405</f>
        <v>1285</v>
      </c>
      <c r="P434" s="9">
        <f t="shared" si="213"/>
        <v>1285</v>
      </c>
      <c r="Q434" s="8" t="s">
        <v>10</v>
      </c>
      <c r="R434" s="9">
        <f t="shared" si="214"/>
        <v>1285</v>
      </c>
    </row>
    <row r="435" spans="1:19" ht="15" x14ac:dyDescent="0.3">
      <c r="A435" s="11"/>
      <c r="B435" s="48" t="s">
        <v>677</v>
      </c>
      <c r="C435" s="8" t="str">
        <f t="shared" si="217"/>
        <v>..</v>
      </c>
      <c r="D435" s="14">
        <f>D406+D420</f>
        <v>345</v>
      </c>
      <c r="E435" s="14">
        <f>E406+E420</f>
        <v>0</v>
      </c>
      <c r="F435" s="14">
        <f>F406+F420</f>
        <v>108</v>
      </c>
      <c r="G435" s="8" t="s">
        <v>10</v>
      </c>
      <c r="H435" s="9">
        <f>SUM(C435:F435)</f>
        <v>453</v>
      </c>
      <c r="I435" s="8" t="str">
        <f t="shared" si="217"/>
        <v>..</v>
      </c>
      <c r="J435" s="9">
        <f t="shared" si="212"/>
        <v>453</v>
      </c>
      <c r="K435" s="18"/>
      <c r="L435" s="8" t="str">
        <f>L420</f>
        <v>..</v>
      </c>
      <c r="M435" s="14">
        <f t="shared" ref="M435:O436" si="218">M406+M420</f>
        <v>20549</v>
      </c>
      <c r="N435" s="14">
        <f t="shared" si="218"/>
        <v>771</v>
      </c>
      <c r="O435" s="14">
        <f t="shared" si="218"/>
        <v>4826</v>
      </c>
      <c r="P435" s="9">
        <f t="shared" si="213"/>
        <v>26146</v>
      </c>
      <c r="Q435" s="8" t="str">
        <f>Q420</f>
        <v>..</v>
      </c>
      <c r="R435" s="9">
        <f t="shared" si="214"/>
        <v>26146</v>
      </c>
    </row>
    <row r="436" spans="1:19" ht="15" x14ac:dyDescent="0.3">
      <c r="A436" s="11"/>
      <c r="B436" s="48" t="s">
        <v>692</v>
      </c>
      <c r="C436" s="8" t="str">
        <f t="shared" si="217"/>
        <v>..</v>
      </c>
      <c r="D436" s="14">
        <f>D407+D421</f>
        <v>247</v>
      </c>
      <c r="E436" s="43">
        <v>0</v>
      </c>
      <c r="F436" s="14">
        <f>F407+F421</f>
        <v>203</v>
      </c>
      <c r="G436" s="8" t="s">
        <v>10</v>
      </c>
      <c r="H436" s="9">
        <f>SUM(C436:F436)</f>
        <v>450</v>
      </c>
      <c r="I436" s="14">
        <f>I407+I421</f>
        <v>4053</v>
      </c>
      <c r="J436" s="9">
        <f t="shared" si="212"/>
        <v>4503</v>
      </c>
      <c r="K436" s="18"/>
      <c r="L436" s="8" t="str">
        <f>Q295</f>
        <v>..</v>
      </c>
      <c r="M436" s="14">
        <f t="shared" si="218"/>
        <v>77</v>
      </c>
      <c r="N436" s="14">
        <f t="shared" si="218"/>
        <v>11</v>
      </c>
      <c r="O436" s="14">
        <f t="shared" si="218"/>
        <v>72</v>
      </c>
      <c r="P436" s="9">
        <f t="shared" si="213"/>
        <v>160</v>
      </c>
      <c r="Q436" s="14">
        <f>Q407+Q421</f>
        <v>2637</v>
      </c>
      <c r="R436" s="9">
        <f t="shared" si="214"/>
        <v>2797</v>
      </c>
      <c r="S436" s="18"/>
    </row>
    <row r="437" spans="1:19" ht="15" x14ac:dyDescent="0.3">
      <c r="A437" s="11"/>
      <c r="B437" s="48" t="s">
        <v>557</v>
      </c>
      <c r="C437" s="14">
        <f>C422</f>
        <v>71</v>
      </c>
      <c r="D437" s="8" t="str">
        <f>D422</f>
        <v>..</v>
      </c>
      <c r="E437" s="8" t="str">
        <f>E422</f>
        <v>..</v>
      </c>
      <c r="F437" s="8" t="str">
        <f>F422</f>
        <v>..</v>
      </c>
      <c r="G437" s="8" t="s">
        <v>10</v>
      </c>
      <c r="H437" s="9">
        <f>SUM(C437:F437)</f>
        <v>71</v>
      </c>
      <c r="I437" s="8" t="str">
        <f>I422</f>
        <v>..</v>
      </c>
      <c r="J437" s="9">
        <f t="shared" si="212"/>
        <v>71</v>
      </c>
      <c r="K437" s="18"/>
      <c r="L437" s="14">
        <f>L422</f>
        <v>0</v>
      </c>
      <c r="M437" s="8" t="str">
        <f>M422</f>
        <v>..</v>
      </c>
      <c r="N437" s="8" t="str">
        <f>N422</f>
        <v>..</v>
      </c>
      <c r="O437" s="8" t="str">
        <f>O422</f>
        <v>..</v>
      </c>
      <c r="P437" s="9">
        <f t="shared" si="213"/>
        <v>0</v>
      </c>
      <c r="Q437" s="8" t="str">
        <f>Q422</f>
        <v>..</v>
      </c>
      <c r="R437" s="9">
        <f t="shared" si="214"/>
        <v>0</v>
      </c>
    </row>
    <row r="438" spans="1:19" ht="17.25" customHeight="1" thickBot="1" x14ac:dyDescent="0.35">
      <c r="A438" s="29"/>
      <c r="B438" s="34" t="s">
        <v>19</v>
      </c>
      <c r="C438" s="9">
        <f t="shared" ref="C438:I438" si="219">SUM(C426:C437)</f>
        <v>7045</v>
      </c>
      <c r="D438" s="9">
        <f t="shared" si="219"/>
        <v>2281</v>
      </c>
      <c r="E438" s="9">
        <f t="shared" si="219"/>
        <v>0</v>
      </c>
      <c r="F438" s="9">
        <f t="shared" si="219"/>
        <v>1941</v>
      </c>
      <c r="G438" s="8" t="s">
        <v>10</v>
      </c>
      <c r="H438" s="9">
        <f t="shared" si="219"/>
        <v>11267</v>
      </c>
      <c r="I438" s="9">
        <f t="shared" si="219"/>
        <v>4071</v>
      </c>
      <c r="J438" s="9">
        <f>J426+J427+J429+J431+J435+J436+J437+J428</f>
        <v>15338</v>
      </c>
      <c r="K438" s="38"/>
      <c r="L438" s="9">
        <f t="shared" ref="L438:Q438" si="220">SUM(L426:L437)</f>
        <v>797</v>
      </c>
      <c r="M438" s="9">
        <f t="shared" si="220"/>
        <v>23141</v>
      </c>
      <c r="N438" s="9">
        <f t="shared" si="220"/>
        <v>851</v>
      </c>
      <c r="O438" s="9">
        <f t="shared" si="220"/>
        <v>10769</v>
      </c>
      <c r="P438" s="9">
        <f t="shared" si="220"/>
        <v>35558</v>
      </c>
      <c r="Q438" s="9">
        <f t="shared" si="220"/>
        <v>6543</v>
      </c>
      <c r="R438" s="9">
        <f t="shared" si="214"/>
        <v>42101</v>
      </c>
      <c r="S438" s="18"/>
    </row>
    <row r="439" spans="1:19" x14ac:dyDescent="0.25">
      <c r="A439" s="92"/>
      <c r="B439" s="92"/>
      <c r="C439" s="92"/>
      <c r="D439" s="92"/>
      <c r="E439" s="92"/>
      <c r="F439" s="92"/>
      <c r="G439" s="92"/>
      <c r="H439" s="92"/>
      <c r="I439" s="92"/>
      <c r="J439" s="92"/>
      <c r="K439" s="96"/>
      <c r="L439" s="92"/>
      <c r="M439" s="92"/>
      <c r="N439" s="92"/>
      <c r="O439" s="92"/>
      <c r="P439" s="92"/>
      <c r="Q439" s="92"/>
      <c r="R439" s="92"/>
    </row>
    <row r="440" spans="1:19" ht="17.25" customHeight="1" x14ac:dyDescent="0.3">
      <c r="A440" s="52" t="s">
        <v>11</v>
      </c>
      <c r="B440" s="53" t="s">
        <v>12</v>
      </c>
      <c r="C440" s="12"/>
      <c r="D440" s="12"/>
      <c r="E440" s="13"/>
      <c r="F440" s="13"/>
      <c r="G440" s="13"/>
      <c r="H440" s="9"/>
      <c r="I440" s="12"/>
      <c r="J440" s="9"/>
      <c r="K440" s="18"/>
      <c r="L440" s="12"/>
      <c r="M440" s="12"/>
      <c r="N440" s="13"/>
      <c r="O440" s="13"/>
      <c r="P440" s="9"/>
      <c r="Q440" s="12"/>
      <c r="R440" s="9"/>
    </row>
    <row r="441" spans="1:19" ht="14.25" customHeight="1" x14ac:dyDescent="0.3">
      <c r="A441" s="11"/>
      <c r="B441" s="48" t="s">
        <v>694</v>
      </c>
      <c r="C441" s="8" t="s">
        <v>10</v>
      </c>
      <c r="D441" s="14">
        <v>556</v>
      </c>
      <c r="E441" s="14">
        <v>40</v>
      </c>
      <c r="F441" s="14">
        <v>757</v>
      </c>
      <c r="G441" s="8" t="s">
        <v>10</v>
      </c>
      <c r="H441" s="9">
        <f>SUM(C441:F441)</f>
        <v>1353</v>
      </c>
      <c r="I441" s="14">
        <v>1848</v>
      </c>
      <c r="J441" s="9">
        <f>SUM(H441:I441)</f>
        <v>3201</v>
      </c>
      <c r="K441" s="18"/>
      <c r="L441" s="8" t="s">
        <v>10</v>
      </c>
      <c r="M441" s="14">
        <v>169</v>
      </c>
      <c r="N441" s="14">
        <v>33</v>
      </c>
      <c r="O441" s="14">
        <v>360</v>
      </c>
      <c r="P441" s="9">
        <f>SUM(L441:O441)</f>
        <v>562</v>
      </c>
      <c r="Q441" s="14">
        <v>374</v>
      </c>
      <c r="R441" s="9">
        <f>SUM(P441:Q441)</f>
        <v>936</v>
      </c>
      <c r="S441" s="18"/>
    </row>
    <row r="442" spans="1:19" ht="15" x14ac:dyDescent="0.3">
      <c r="A442" s="11"/>
      <c r="B442" s="48" t="s">
        <v>609</v>
      </c>
      <c r="C442" s="8" t="s">
        <v>10</v>
      </c>
      <c r="D442" s="14">
        <v>300</v>
      </c>
      <c r="E442" s="8" t="s">
        <v>10</v>
      </c>
      <c r="F442" s="8" t="s">
        <v>10</v>
      </c>
      <c r="G442" s="8" t="s">
        <v>10</v>
      </c>
      <c r="H442" s="9">
        <f>SUM(C442:F442)</f>
        <v>300</v>
      </c>
      <c r="I442" s="8" t="s">
        <v>10</v>
      </c>
      <c r="J442" s="9">
        <f>SUM(H442:I442)</f>
        <v>300</v>
      </c>
      <c r="K442" s="18"/>
      <c r="L442" s="32" t="s">
        <v>10</v>
      </c>
      <c r="M442" s="14">
        <v>0</v>
      </c>
      <c r="N442" s="32" t="s">
        <v>10</v>
      </c>
      <c r="O442" s="32" t="s">
        <v>10</v>
      </c>
      <c r="P442" s="9">
        <f>SUM(L442:O442)</f>
        <v>0</v>
      </c>
      <c r="Q442" s="32" t="s">
        <v>10</v>
      </c>
      <c r="R442" s="9">
        <f>SUM(P442:Q442)</f>
        <v>0</v>
      </c>
    </row>
    <row r="443" spans="1:19" ht="15" x14ac:dyDescent="0.3">
      <c r="A443" s="11"/>
      <c r="B443" s="48" t="s">
        <v>695</v>
      </c>
      <c r="C443" s="8" t="s">
        <v>10</v>
      </c>
      <c r="D443" s="14">
        <v>5826</v>
      </c>
      <c r="E443" s="14">
        <v>200</v>
      </c>
      <c r="F443" s="14">
        <v>1020</v>
      </c>
      <c r="G443" s="8" t="s">
        <v>10</v>
      </c>
      <c r="H443" s="9">
        <f>SUM(C443:F443)</f>
        <v>7046</v>
      </c>
      <c r="I443" s="8" t="s">
        <v>10</v>
      </c>
      <c r="J443" s="9">
        <f>SUM(H443:I443)</f>
        <v>7046</v>
      </c>
      <c r="K443" s="18"/>
      <c r="L443" s="32" t="s">
        <v>10</v>
      </c>
      <c r="M443" s="14">
        <v>8034</v>
      </c>
      <c r="N443" s="14">
        <v>399</v>
      </c>
      <c r="O443" s="14">
        <v>6582</v>
      </c>
      <c r="P443" s="9">
        <f>SUM(L443:O443)</f>
        <v>15015</v>
      </c>
      <c r="Q443" s="32" t="s">
        <v>10</v>
      </c>
      <c r="R443" s="9">
        <f>SUM(P443:Q443)</f>
        <v>15015</v>
      </c>
    </row>
    <row r="444" spans="1:19" ht="15" x14ac:dyDescent="0.3">
      <c r="A444" s="11"/>
      <c r="B444" s="48" t="s">
        <v>692</v>
      </c>
      <c r="C444" s="8" t="s">
        <v>10</v>
      </c>
      <c r="D444" s="14">
        <v>97</v>
      </c>
      <c r="E444" s="43">
        <v>0</v>
      </c>
      <c r="F444" s="14">
        <v>25</v>
      </c>
      <c r="G444" s="8" t="s">
        <v>10</v>
      </c>
      <c r="H444" s="9">
        <f>SUM(C444:F444)</f>
        <v>122</v>
      </c>
      <c r="I444" s="10">
        <v>1623</v>
      </c>
      <c r="J444" s="9">
        <f>SUM(H444:I444)</f>
        <v>1745</v>
      </c>
      <c r="K444" s="18"/>
      <c r="L444" s="32" t="s">
        <v>10</v>
      </c>
      <c r="M444" s="14">
        <v>14</v>
      </c>
      <c r="N444" s="43">
        <v>0</v>
      </c>
      <c r="O444" s="14">
        <v>9</v>
      </c>
      <c r="P444" s="9">
        <f>SUM(L444:O444)</f>
        <v>23</v>
      </c>
      <c r="Q444" s="10">
        <v>1259</v>
      </c>
      <c r="R444" s="9">
        <f>SUM(P444:Q444)</f>
        <v>1282</v>
      </c>
      <c r="S444" s="18"/>
    </row>
    <row r="445" spans="1:19" ht="15" x14ac:dyDescent="0.3">
      <c r="A445" s="11"/>
      <c r="B445" s="61" t="s">
        <v>588</v>
      </c>
      <c r="C445" s="8" t="s">
        <v>10</v>
      </c>
      <c r="D445" s="8">
        <f t="shared" ref="D445:J445" si="221">SUM(D441:D444)</f>
        <v>6779</v>
      </c>
      <c r="E445" s="8">
        <f t="shared" si="221"/>
        <v>240</v>
      </c>
      <c r="F445" s="8">
        <f t="shared" si="221"/>
        <v>1802</v>
      </c>
      <c r="G445" s="8" t="s">
        <v>10</v>
      </c>
      <c r="H445" s="8">
        <f t="shared" si="221"/>
        <v>8821</v>
      </c>
      <c r="I445" s="8">
        <f t="shared" si="221"/>
        <v>3471</v>
      </c>
      <c r="J445" s="8">
        <f t="shared" si="221"/>
        <v>12292</v>
      </c>
      <c r="K445" s="18"/>
      <c r="L445" s="8" t="s">
        <v>10</v>
      </c>
      <c r="M445" s="8">
        <f t="shared" ref="M445:R445" si="222">SUM(M441:M444)</f>
        <v>8217</v>
      </c>
      <c r="N445" s="8">
        <f t="shared" si="222"/>
        <v>432</v>
      </c>
      <c r="O445" s="8">
        <f t="shared" si="222"/>
        <v>6951</v>
      </c>
      <c r="P445" s="8">
        <f t="shared" si="222"/>
        <v>15600</v>
      </c>
      <c r="Q445" s="8">
        <f t="shared" si="222"/>
        <v>1633</v>
      </c>
      <c r="R445" s="8">
        <f t="shared" si="222"/>
        <v>17233</v>
      </c>
      <c r="S445" s="18"/>
    </row>
    <row r="446" spans="1:19" x14ac:dyDescent="0.25">
      <c r="A446" s="11"/>
      <c r="B446" s="11"/>
      <c r="C446" s="10"/>
      <c r="D446" s="10"/>
      <c r="E446" s="10"/>
      <c r="F446" s="10"/>
      <c r="G446" s="10"/>
      <c r="H446" s="10"/>
      <c r="I446" s="10"/>
      <c r="J446" s="10"/>
      <c r="K446" s="18"/>
      <c r="L446" s="10"/>
      <c r="M446" s="10"/>
      <c r="N446" s="10"/>
      <c r="O446" s="10"/>
      <c r="P446" s="10"/>
      <c r="Q446" s="10"/>
      <c r="R446" s="10"/>
    </row>
    <row r="447" spans="1:19" ht="15" x14ac:dyDescent="0.3">
      <c r="A447" s="11"/>
      <c r="B447" s="56" t="s">
        <v>14</v>
      </c>
      <c r="C447" s="10"/>
      <c r="D447" s="10"/>
      <c r="E447" s="10"/>
      <c r="F447" s="10"/>
      <c r="G447" s="10"/>
      <c r="H447" s="10"/>
      <c r="I447" s="10"/>
      <c r="J447" s="10"/>
      <c r="K447" s="18"/>
      <c r="L447" s="10"/>
      <c r="M447" s="10"/>
      <c r="N447" s="10"/>
      <c r="O447" s="10"/>
      <c r="P447" s="10"/>
      <c r="Q447" s="10"/>
      <c r="R447" s="10"/>
    </row>
    <row r="448" spans="1:19" ht="15" x14ac:dyDescent="0.3">
      <c r="A448" s="11"/>
      <c r="B448" s="48" t="s">
        <v>694</v>
      </c>
      <c r="C448" s="8" t="s">
        <v>10</v>
      </c>
      <c r="D448" s="14">
        <v>719</v>
      </c>
      <c r="E448" s="14">
        <v>62</v>
      </c>
      <c r="F448" s="14">
        <v>512</v>
      </c>
      <c r="G448" s="8" t="s">
        <v>10</v>
      </c>
      <c r="H448" s="9">
        <f>SUM(C448:F448)</f>
        <v>1293</v>
      </c>
      <c r="I448" s="14">
        <v>1329</v>
      </c>
      <c r="J448" s="9">
        <f>SUM(H448:I448)</f>
        <v>2622</v>
      </c>
      <c r="K448" s="18"/>
      <c r="L448" s="8" t="s">
        <v>10</v>
      </c>
      <c r="M448" s="14">
        <v>1557</v>
      </c>
      <c r="N448" s="14">
        <v>258</v>
      </c>
      <c r="O448" s="14">
        <v>1421</v>
      </c>
      <c r="P448" s="9">
        <f>SUM(L448:O448)</f>
        <v>3236</v>
      </c>
      <c r="Q448" s="14">
        <v>4352</v>
      </c>
      <c r="R448" s="9">
        <f>SUM(P448:Q448)</f>
        <v>7588</v>
      </c>
      <c r="S448" s="18"/>
    </row>
    <row r="449" spans="1:19" ht="15" x14ac:dyDescent="0.3">
      <c r="A449" s="11"/>
      <c r="B449" s="55" t="s">
        <v>6</v>
      </c>
      <c r="C449" s="8" t="s">
        <v>10</v>
      </c>
      <c r="D449" s="14">
        <v>556</v>
      </c>
      <c r="E449" s="8" t="s">
        <v>10</v>
      </c>
      <c r="F449" s="8" t="s">
        <v>10</v>
      </c>
      <c r="G449" s="8" t="s">
        <v>10</v>
      </c>
      <c r="H449" s="9">
        <f>SUM(C449:F449)</f>
        <v>556</v>
      </c>
      <c r="I449" s="8" t="s">
        <v>10</v>
      </c>
      <c r="J449" s="9">
        <f>SUM(H449:I449)</f>
        <v>556</v>
      </c>
      <c r="K449" s="18"/>
      <c r="L449" s="32" t="s">
        <v>10</v>
      </c>
      <c r="M449" s="14">
        <v>1555</v>
      </c>
      <c r="N449" s="32" t="s">
        <v>10</v>
      </c>
      <c r="O449" s="32" t="s">
        <v>10</v>
      </c>
      <c r="P449" s="9">
        <f>SUM(L449:O449)</f>
        <v>1555</v>
      </c>
      <c r="Q449" s="32" t="s">
        <v>10</v>
      </c>
      <c r="R449" s="9">
        <f>SUM(P449:Q449)</f>
        <v>1555</v>
      </c>
    </row>
    <row r="450" spans="1:19" ht="15" x14ac:dyDescent="0.3">
      <c r="A450" s="11"/>
      <c r="B450" s="48" t="s">
        <v>695</v>
      </c>
      <c r="C450" s="8" t="s">
        <v>10</v>
      </c>
      <c r="D450" s="14">
        <v>16156</v>
      </c>
      <c r="E450" s="14">
        <v>406</v>
      </c>
      <c r="F450" s="14">
        <v>4632</v>
      </c>
      <c r="G450" s="8" t="s">
        <v>10</v>
      </c>
      <c r="H450" s="9">
        <f>SUM(C450:F450)</f>
        <v>21194</v>
      </c>
      <c r="I450" s="8" t="s">
        <v>10</v>
      </c>
      <c r="J450" s="9">
        <f>SUM(H450:I450)</f>
        <v>21194</v>
      </c>
      <c r="K450" s="18"/>
      <c r="L450" s="32" t="s">
        <v>10</v>
      </c>
      <c r="M450" s="14">
        <v>16786</v>
      </c>
      <c r="N450" s="14">
        <v>526</v>
      </c>
      <c r="O450" s="14">
        <v>5243</v>
      </c>
      <c r="P450" s="9">
        <f>SUM(L450:O450)</f>
        <v>22555</v>
      </c>
      <c r="Q450" s="32" t="s">
        <v>10</v>
      </c>
      <c r="R450" s="9">
        <f>SUM(P450:Q450)</f>
        <v>22555</v>
      </c>
    </row>
    <row r="451" spans="1:19" ht="15" x14ac:dyDescent="0.3">
      <c r="A451" s="11"/>
      <c r="B451" s="48" t="s">
        <v>692</v>
      </c>
      <c r="C451" s="8" t="s">
        <v>10</v>
      </c>
      <c r="D451" s="14">
        <v>106</v>
      </c>
      <c r="E451" s="43">
        <v>0</v>
      </c>
      <c r="F451" s="14">
        <v>167</v>
      </c>
      <c r="G451" s="8" t="s">
        <v>10</v>
      </c>
      <c r="H451" s="9">
        <f>SUM(C451:F451)</f>
        <v>273</v>
      </c>
      <c r="I451" s="10">
        <v>1163</v>
      </c>
      <c r="J451" s="9">
        <f>SUM(H451:I451)</f>
        <v>1436</v>
      </c>
      <c r="K451" s="18"/>
      <c r="L451" s="32" t="s">
        <v>10</v>
      </c>
      <c r="M451" s="14">
        <v>41</v>
      </c>
      <c r="N451" s="43">
        <v>0</v>
      </c>
      <c r="O451" s="14">
        <v>53</v>
      </c>
      <c r="P451" s="9">
        <f>SUM(L451:O451)</f>
        <v>94</v>
      </c>
      <c r="Q451" s="10">
        <v>1373</v>
      </c>
      <c r="R451" s="9">
        <f>SUM(P451:Q451)</f>
        <v>1467</v>
      </c>
      <c r="S451" s="18"/>
    </row>
    <row r="452" spans="1:19" ht="15" x14ac:dyDescent="0.3">
      <c r="A452" s="11"/>
      <c r="B452" s="61" t="s">
        <v>587</v>
      </c>
      <c r="C452" s="8" t="s">
        <v>10</v>
      </c>
      <c r="D452" s="8">
        <f t="shared" ref="D452:J452" si="223">SUM(D448:D451)</f>
        <v>17537</v>
      </c>
      <c r="E452" s="8">
        <f t="shared" si="223"/>
        <v>468</v>
      </c>
      <c r="F452" s="8">
        <f t="shared" si="223"/>
        <v>5311</v>
      </c>
      <c r="G452" s="8" t="s">
        <v>10</v>
      </c>
      <c r="H452" s="8">
        <f t="shared" si="223"/>
        <v>23316</v>
      </c>
      <c r="I452" s="8">
        <f t="shared" si="223"/>
        <v>2492</v>
      </c>
      <c r="J452" s="8">
        <f t="shared" si="223"/>
        <v>25808</v>
      </c>
      <c r="K452" s="18"/>
      <c r="L452" s="8" t="s">
        <v>10</v>
      </c>
      <c r="M452" s="8">
        <f t="shared" ref="M452:R452" si="224">SUM(M448:M451)</f>
        <v>19939</v>
      </c>
      <c r="N452" s="8">
        <f t="shared" si="224"/>
        <v>784</v>
      </c>
      <c r="O452" s="8">
        <f t="shared" si="224"/>
        <v>6717</v>
      </c>
      <c r="P452" s="8">
        <f t="shared" si="224"/>
        <v>27440</v>
      </c>
      <c r="Q452" s="8">
        <f t="shared" si="224"/>
        <v>5725</v>
      </c>
      <c r="R452" s="8">
        <f t="shared" si="224"/>
        <v>33165</v>
      </c>
      <c r="S452" s="18"/>
    </row>
    <row r="453" spans="1:19" x14ac:dyDescent="0.25">
      <c r="A453" s="11"/>
      <c r="B453" s="11"/>
      <c r="C453" s="10"/>
      <c r="D453" s="10"/>
      <c r="E453" s="10"/>
      <c r="F453" s="10"/>
      <c r="G453" s="10"/>
      <c r="H453" s="10"/>
      <c r="I453" s="10"/>
      <c r="J453" s="10"/>
      <c r="K453" s="18"/>
      <c r="L453" s="10"/>
      <c r="M453" s="10"/>
      <c r="N453" s="10"/>
      <c r="O453" s="10"/>
      <c r="P453" s="10"/>
      <c r="Q453" s="10"/>
      <c r="R453" s="10"/>
    </row>
    <row r="454" spans="1:19" ht="15" x14ac:dyDescent="0.3">
      <c r="A454" s="11"/>
      <c r="B454" s="56" t="s">
        <v>11</v>
      </c>
      <c r="C454" s="10"/>
      <c r="D454" s="10"/>
      <c r="E454" s="10"/>
      <c r="F454" s="10"/>
      <c r="G454" s="10"/>
      <c r="H454" s="10"/>
      <c r="I454" s="10"/>
      <c r="J454" s="10"/>
      <c r="K454" s="18"/>
      <c r="L454" s="10"/>
      <c r="M454" s="10"/>
      <c r="N454" s="10"/>
      <c r="O454" s="10"/>
      <c r="P454" s="10"/>
      <c r="Q454" s="10"/>
      <c r="R454" s="10"/>
    </row>
    <row r="455" spans="1:19" ht="15" x14ac:dyDescent="0.3">
      <c r="A455" s="11"/>
      <c r="B455" s="48" t="s">
        <v>694</v>
      </c>
      <c r="C455" s="8" t="s">
        <v>10</v>
      </c>
      <c r="D455" s="14">
        <f>D441+D448</f>
        <v>1275</v>
      </c>
      <c r="E455" s="14">
        <f>E441+E448</f>
        <v>102</v>
      </c>
      <c r="F455" s="14">
        <f>F441+F448</f>
        <v>1269</v>
      </c>
      <c r="G455" s="8" t="s">
        <v>10</v>
      </c>
      <c r="H455" s="9">
        <f>SUM(C455:F455)</f>
        <v>2646</v>
      </c>
      <c r="I455" s="14">
        <f>I441+I448</f>
        <v>3177</v>
      </c>
      <c r="J455" s="9">
        <f>SUM(H455:I455)</f>
        <v>5823</v>
      </c>
      <c r="K455" s="18"/>
      <c r="L455" s="8" t="s">
        <v>10</v>
      </c>
      <c r="M455" s="14">
        <f>M441+M448</f>
        <v>1726</v>
      </c>
      <c r="N455" s="14">
        <f>N441+N448</f>
        <v>291</v>
      </c>
      <c r="O455" s="14">
        <f>O441+O448</f>
        <v>1781</v>
      </c>
      <c r="P455" s="9">
        <f>SUM(L455:O455)</f>
        <v>3798</v>
      </c>
      <c r="Q455" s="14">
        <f>Q441+Q448</f>
        <v>4726</v>
      </c>
      <c r="R455" s="9">
        <f>SUM(P455:Q455)</f>
        <v>8524</v>
      </c>
      <c r="S455" s="18"/>
    </row>
    <row r="456" spans="1:19" ht="15" x14ac:dyDescent="0.3">
      <c r="A456" s="11"/>
      <c r="B456" s="55" t="s">
        <v>6</v>
      </c>
      <c r="C456" s="8" t="s">
        <v>10</v>
      </c>
      <c r="D456" s="14">
        <f>D442+D449</f>
        <v>856</v>
      </c>
      <c r="E456" s="8" t="s">
        <v>10</v>
      </c>
      <c r="F456" s="8" t="s">
        <v>10</v>
      </c>
      <c r="G456" s="8" t="s">
        <v>10</v>
      </c>
      <c r="H456" s="9">
        <f>SUM(C456:F456)</f>
        <v>856</v>
      </c>
      <c r="I456" s="8" t="s">
        <v>10</v>
      </c>
      <c r="J456" s="9">
        <f>SUM(H456:I456)</f>
        <v>856</v>
      </c>
      <c r="K456" s="18"/>
      <c r="L456" s="8" t="s">
        <v>10</v>
      </c>
      <c r="M456" s="14">
        <f>M442+M449</f>
        <v>1555</v>
      </c>
      <c r="N456" s="8" t="s">
        <v>10</v>
      </c>
      <c r="O456" s="8" t="s">
        <v>10</v>
      </c>
      <c r="P456" s="9">
        <f>SUM(L456:O456)</f>
        <v>1555</v>
      </c>
      <c r="Q456" s="8" t="s">
        <v>10</v>
      </c>
      <c r="R456" s="9">
        <f>SUM(P456:Q456)</f>
        <v>1555</v>
      </c>
      <c r="S456" s="89"/>
    </row>
    <row r="457" spans="1:19" ht="15" x14ac:dyDescent="0.3">
      <c r="A457" s="11"/>
      <c r="B457" s="48" t="s">
        <v>695</v>
      </c>
      <c r="C457" s="8" t="s">
        <v>10</v>
      </c>
      <c r="D457" s="14">
        <f>D443+D450</f>
        <v>21982</v>
      </c>
      <c r="E457" s="14">
        <f>E443+E450</f>
        <v>606</v>
      </c>
      <c r="F457" s="14">
        <f>F443+F450</f>
        <v>5652</v>
      </c>
      <c r="G457" s="8" t="s">
        <v>10</v>
      </c>
      <c r="H457" s="9">
        <f>SUM(C457:F457)</f>
        <v>28240</v>
      </c>
      <c r="I457" s="8" t="s">
        <v>10</v>
      </c>
      <c r="J457" s="9">
        <f>SUM(H457:I457)</f>
        <v>28240</v>
      </c>
      <c r="K457" s="18"/>
      <c r="L457" s="8" t="s">
        <v>10</v>
      </c>
      <c r="M457" s="14">
        <f>M443+M450</f>
        <v>24820</v>
      </c>
      <c r="N457" s="14">
        <f>N443+N450</f>
        <v>925</v>
      </c>
      <c r="O457" s="14">
        <f>O443+O450</f>
        <v>11825</v>
      </c>
      <c r="P457" s="9">
        <f>SUM(L457:O457)</f>
        <v>37570</v>
      </c>
      <c r="Q457" s="8" t="s">
        <v>10</v>
      </c>
      <c r="R457" s="9">
        <f>SUM(P457:Q457)</f>
        <v>37570</v>
      </c>
    </row>
    <row r="458" spans="1:19" ht="15" x14ac:dyDescent="0.3">
      <c r="A458" s="11"/>
      <c r="B458" s="48" t="s">
        <v>692</v>
      </c>
      <c r="C458" s="8" t="s">
        <v>10</v>
      </c>
      <c r="D458" s="14">
        <f>D444+D451</f>
        <v>203</v>
      </c>
      <c r="E458" s="14">
        <f>E444+E451</f>
        <v>0</v>
      </c>
      <c r="F458" s="14">
        <f>F444+F451</f>
        <v>192</v>
      </c>
      <c r="G458" s="8" t="s">
        <v>10</v>
      </c>
      <c r="H458" s="9">
        <f>SUM(C458:F458)</f>
        <v>395</v>
      </c>
      <c r="I458" s="14">
        <f>I444+I451</f>
        <v>2786</v>
      </c>
      <c r="J458" s="9">
        <f>SUM(H458:I458)</f>
        <v>3181</v>
      </c>
      <c r="K458" s="18"/>
      <c r="L458" s="8" t="s">
        <v>10</v>
      </c>
      <c r="M458" s="14">
        <f>M444+M451</f>
        <v>55</v>
      </c>
      <c r="N458" s="14">
        <f>N444+N451</f>
        <v>0</v>
      </c>
      <c r="O458" s="14">
        <f>O444+O451</f>
        <v>62</v>
      </c>
      <c r="P458" s="9">
        <f>SUM(L458:O458)</f>
        <v>117</v>
      </c>
      <c r="Q458" s="14">
        <f>Q444+Q451</f>
        <v>2632</v>
      </c>
      <c r="R458" s="9">
        <f>SUM(P458:Q458)</f>
        <v>2749</v>
      </c>
      <c r="S458" s="18"/>
    </row>
    <row r="459" spans="1:19" ht="17.25" customHeight="1" thickBot="1" x14ac:dyDescent="0.35">
      <c r="A459" s="29"/>
      <c r="B459" s="34" t="s">
        <v>13</v>
      </c>
      <c r="C459" s="9" t="s">
        <v>10</v>
      </c>
      <c r="D459" s="9">
        <f t="shared" ref="D459:J459" si="225">SUM(D455:D458)</f>
        <v>24316</v>
      </c>
      <c r="E459" s="9">
        <f t="shared" si="225"/>
        <v>708</v>
      </c>
      <c r="F459" s="9">
        <f t="shared" si="225"/>
        <v>7113</v>
      </c>
      <c r="G459" s="8" t="s">
        <v>10</v>
      </c>
      <c r="H459" s="9">
        <f t="shared" si="225"/>
        <v>32137</v>
      </c>
      <c r="I459" s="9">
        <f t="shared" si="225"/>
        <v>5963</v>
      </c>
      <c r="J459" s="9">
        <f t="shared" si="225"/>
        <v>38100</v>
      </c>
      <c r="K459" s="38"/>
      <c r="L459" s="9" t="s">
        <v>10</v>
      </c>
      <c r="M459" s="9">
        <f t="shared" ref="M459:R459" si="226">SUM(M455:M458)</f>
        <v>28156</v>
      </c>
      <c r="N459" s="9">
        <f t="shared" si="226"/>
        <v>1216</v>
      </c>
      <c r="O459" s="9">
        <f t="shared" si="226"/>
        <v>13668</v>
      </c>
      <c r="P459" s="9">
        <f t="shared" si="226"/>
        <v>43040</v>
      </c>
      <c r="Q459" s="9">
        <f t="shared" si="226"/>
        <v>7358</v>
      </c>
      <c r="R459" s="9">
        <f t="shared" si="226"/>
        <v>50398</v>
      </c>
      <c r="S459" s="18"/>
    </row>
    <row r="460" spans="1:19" x14ac:dyDescent="0.25">
      <c r="A460" s="92"/>
      <c r="B460" s="92"/>
      <c r="C460" s="63"/>
      <c r="D460" s="63"/>
      <c r="E460" s="63"/>
      <c r="F460" s="63"/>
      <c r="G460" s="63"/>
      <c r="H460" s="63"/>
      <c r="I460" s="63"/>
      <c r="J460" s="63"/>
      <c r="K460" s="88"/>
      <c r="L460" s="63"/>
      <c r="M460" s="63"/>
      <c r="N460" s="63"/>
      <c r="O460" s="63"/>
      <c r="P460" s="63"/>
      <c r="Q460" s="63"/>
      <c r="R460" s="63"/>
    </row>
    <row r="461" spans="1:19" ht="16.5" customHeight="1" x14ac:dyDescent="0.3">
      <c r="A461" s="52" t="s">
        <v>8</v>
      </c>
      <c r="B461" s="53" t="s">
        <v>7</v>
      </c>
      <c r="C461" s="29"/>
      <c r="D461" s="29"/>
      <c r="E461" s="44"/>
      <c r="F461" s="44"/>
      <c r="G461" s="44"/>
      <c r="H461" s="34"/>
      <c r="I461" s="29"/>
      <c r="J461" s="34"/>
      <c r="K461" s="89"/>
      <c r="L461" s="29"/>
      <c r="M461" s="29"/>
      <c r="N461" s="44"/>
      <c r="O461" s="44"/>
      <c r="P461" s="34"/>
      <c r="Q461" s="29"/>
      <c r="R461" s="34"/>
    </row>
    <row r="462" spans="1:19" ht="15" x14ac:dyDescent="0.3">
      <c r="A462" s="11"/>
      <c r="B462" s="48" t="s">
        <v>694</v>
      </c>
      <c r="C462" s="32" t="s">
        <v>10</v>
      </c>
      <c r="D462" s="14">
        <v>0</v>
      </c>
      <c r="E462" s="14">
        <v>0</v>
      </c>
      <c r="F462" s="14">
        <v>0</v>
      </c>
      <c r="G462" s="8" t="s">
        <v>10</v>
      </c>
      <c r="H462" s="8">
        <f>SUM(C462:F462)</f>
        <v>0</v>
      </c>
      <c r="I462" s="14">
        <v>16</v>
      </c>
      <c r="J462" s="9">
        <f>SUM(H462:I462)</f>
        <v>16</v>
      </c>
      <c r="K462" s="18"/>
      <c r="L462" s="32" t="s">
        <v>10</v>
      </c>
      <c r="M462" s="32" t="s">
        <v>10</v>
      </c>
      <c r="N462" s="32" t="s">
        <v>10</v>
      </c>
      <c r="O462" s="32" t="s">
        <v>10</v>
      </c>
      <c r="P462" s="32" t="s">
        <v>10</v>
      </c>
      <c r="Q462" s="32" t="s">
        <v>10</v>
      </c>
      <c r="R462" s="32" t="s">
        <v>10</v>
      </c>
    </row>
    <row r="463" spans="1:19" ht="15" x14ac:dyDescent="0.3">
      <c r="A463" s="11"/>
      <c r="B463" s="48" t="s">
        <v>695</v>
      </c>
      <c r="C463" s="32" t="s">
        <v>10</v>
      </c>
      <c r="D463" s="14">
        <v>6464</v>
      </c>
      <c r="E463" s="14">
        <v>476</v>
      </c>
      <c r="F463" s="14">
        <v>1038</v>
      </c>
      <c r="G463" s="8" t="s">
        <v>10</v>
      </c>
      <c r="H463" s="8">
        <f>SUM(C463:F463)</f>
        <v>7978</v>
      </c>
      <c r="I463" s="32" t="s">
        <v>10</v>
      </c>
      <c r="J463" s="9">
        <f>SUM(H463:I463)</f>
        <v>7978</v>
      </c>
      <c r="K463" s="18"/>
      <c r="L463" s="32" t="s">
        <v>10</v>
      </c>
      <c r="M463" s="14">
        <v>8790</v>
      </c>
      <c r="N463" s="14">
        <v>439</v>
      </c>
      <c r="O463" s="14">
        <v>5663</v>
      </c>
      <c r="P463" s="8">
        <f>SUM(L463:O463)</f>
        <v>14892</v>
      </c>
      <c r="Q463" s="32" t="s">
        <v>10</v>
      </c>
      <c r="R463" s="9">
        <f>SUM(P463:Q463)</f>
        <v>14892</v>
      </c>
    </row>
    <row r="464" spans="1:19" ht="15" x14ac:dyDescent="0.3">
      <c r="A464" s="11"/>
      <c r="B464" s="48" t="s">
        <v>692</v>
      </c>
      <c r="C464" s="32" t="s">
        <v>10</v>
      </c>
      <c r="D464" s="14">
        <v>6</v>
      </c>
      <c r="E464" s="43">
        <v>0</v>
      </c>
      <c r="F464" s="14">
        <v>0</v>
      </c>
      <c r="G464" s="8" t="s">
        <v>10</v>
      </c>
      <c r="H464" s="8">
        <f>SUM(C464:F464)</f>
        <v>6</v>
      </c>
      <c r="I464" s="10">
        <v>867</v>
      </c>
      <c r="J464" s="9">
        <f>SUM(H464:I464)</f>
        <v>873</v>
      </c>
      <c r="K464" s="18"/>
      <c r="L464" s="32" t="s">
        <v>10</v>
      </c>
      <c r="M464" s="14">
        <v>38</v>
      </c>
      <c r="N464" s="43">
        <v>2</v>
      </c>
      <c r="O464" s="14">
        <v>108</v>
      </c>
      <c r="P464" s="8">
        <f>SUM(L464:O464)</f>
        <v>148</v>
      </c>
      <c r="Q464" s="10">
        <v>871</v>
      </c>
      <c r="R464" s="9">
        <f>SUM(P464:Q464)</f>
        <v>1019</v>
      </c>
      <c r="S464" s="18"/>
    </row>
    <row r="465" spans="1:19" ht="15" x14ac:dyDescent="0.3">
      <c r="A465" s="11"/>
      <c r="B465" s="61" t="s">
        <v>586</v>
      </c>
      <c r="C465" s="8" t="s">
        <v>10</v>
      </c>
      <c r="D465" s="8">
        <f t="shared" ref="D465:J465" si="227">SUM(D462:D464)</f>
        <v>6470</v>
      </c>
      <c r="E465" s="8">
        <f t="shared" si="227"/>
        <v>476</v>
      </c>
      <c r="F465" s="8">
        <f t="shared" si="227"/>
        <v>1038</v>
      </c>
      <c r="G465" s="8" t="s">
        <v>10</v>
      </c>
      <c r="H465" s="8">
        <f t="shared" si="227"/>
        <v>7984</v>
      </c>
      <c r="I465" s="8">
        <f t="shared" si="227"/>
        <v>883</v>
      </c>
      <c r="J465" s="8">
        <f t="shared" si="227"/>
        <v>8867</v>
      </c>
      <c r="K465" s="18"/>
      <c r="L465" s="8" t="s">
        <v>10</v>
      </c>
      <c r="M465" s="8">
        <f t="shared" ref="M465:R465" si="228">SUM(M462:M464)</f>
        <v>8828</v>
      </c>
      <c r="N465" s="8">
        <f t="shared" si="228"/>
        <v>441</v>
      </c>
      <c r="O465" s="8">
        <f t="shared" si="228"/>
        <v>5771</v>
      </c>
      <c r="P465" s="8">
        <f t="shared" si="228"/>
        <v>15040</v>
      </c>
      <c r="Q465" s="8">
        <f t="shared" si="228"/>
        <v>871</v>
      </c>
      <c r="R465" s="8">
        <f t="shared" si="228"/>
        <v>15911</v>
      </c>
      <c r="S465" s="18"/>
    </row>
    <row r="466" spans="1:19" x14ac:dyDescent="0.25">
      <c r="A466" s="11"/>
      <c r="B466" s="11"/>
      <c r="C466" s="10"/>
      <c r="D466" s="10"/>
      <c r="E466" s="10"/>
      <c r="F466" s="10"/>
      <c r="G466" s="10"/>
      <c r="H466" s="10"/>
      <c r="I466" s="10"/>
      <c r="J466" s="10"/>
      <c r="K466" s="18"/>
      <c r="L466" s="10"/>
      <c r="M466" s="10"/>
      <c r="N466" s="10"/>
      <c r="O466" s="10"/>
      <c r="P466" s="10"/>
      <c r="Q466" s="10"/>
      <c r="R466" s="10"/>
    </row>
    <row r="467" spans="1:19" ht="15" x14ac:dyDescent="0.3">
      <c r="A467" s="11"/>
      <c r="B467" s="56" t="s">
        <v>15</v>
      </c>
      <c r="C467" s="10"/>
      <c r="D467" s="10"/>
      <c r="E467" s="10"/>
      <c r="F467" s="10"/>
      <c r="G467" s="10"/>
      <c r="H467" s="10"/>
      <c r="I467" s="10"/>
      <c r="J467" s="10"/>
      <c r="K467" s="18"/>
      <c r="L467" s="10"/>
      <c r="M467" s="10"/>
      <c r="N467" s="10"/>
      <c r="O467" s="10"/>
      <c r="P467" s="10"/>
      <c r="Q467" s="10"/>
      <c r="R467" s="10"/>
    </row>
    <row r="468" spans="1:19" ht="15" x14ac:dyDescent="0.3">
      <c r="A468" s="11"/>
      <c r="B468" s="48" t="s">
        <v>694</v>
      </c>
      <c r="C468" s="32" t="s">
        <v>10</v>
      </c>
      <c r="D468" s="14">
        <v>1647</v>
      </c>
      <c r="E468" s="14">
        <v>320</v>
      </c>
      <c r="F468" s="14">
        <v>2208</v>
      </c>
      <c r="G468" s="8" t="s">
        <v>10</v>
      </c>
      <c r="H468" s="9">
        <f>SUM(C468:F468)</f>
        <v>4175</v>
      </c>
      <c r="I468" s="14">
        <v>6548</v>
      </c>
      <c r="J468" s="9">
        <f>SUM(H468:I468)</f>
        <v>10723</v>
      </c>
      <c r="K468" s="18"/>
      <c r="L468" s="32" t="s">
        <v>10</v>
      </c>
      <c r="M468" s="14">
        <v>22</v>
      </c>
      <c r="N468" s="14">
        <v>0</v>
      </c>
      <c r="O468" s="14">
        <v>13</v>
      </c>
      <c r="P468" s="9">
        <f>SUM(L468:O468)</f>
        <v>35</v>
      </c>
      <c r="Q468" s="14">
        <v>43</v>
      </c>
      <c r="R468" s="9">
        <f>SUM(P468:Q468)</f>
        <v>78</v>
      </c>
      <c r="S468" s="18"/>
    </row>
    <row r="469" spans="1:19" ht="15" x14ac:dyDescent="0.3">
      <c r="A469" s="11"/>
      <c r="B469" s="55" t="s">
        <v>6</v>
      </c>
      <c r="C469" s="32" t="s">
        <v>10</v>
      </c>
      <c r="D469" s="14">
        <v>1691</v>
      </c>
      <c r="E469" s="32" t="s">
        <v>10</v>
      </c>
      <c r="F469" s="32" t="s">
        <v>10</v>
      </c>
      <c r="G469" s="8" t="s">
        <v>10</v>
      </c>
      <c r="H469" s="9">
        <f>SUM(C469:F469)</f>
        <v>1691</v>
      </c>
      <c r="I469" s="32" t="s">
        <v>10</v>
      </c>
      <c r="J469" s="9">
        <f>SUM(H469:I469)</f>
        <v>1691</v>
      </c>
      <c r="K469" s="18"/>
      <c r="L469" s="32" t="s">
        <v>10</v>
      </c>
      <c r="M469" s="14">
        <v>0</v>
      </c>
      <c r="N469" s="32" t="s">
        <v>10</v>
      </c>
      <c r="O469" s="32" t="s">
        <v>10</v>
      </c>
      <c r="P469" s="9">
        <f>SUM(L469:O469)</f>
        <v>0</v>
      </c>
      <c r="Q469" s="32" t="s">
        <v>10</v>
      </c>
      <c r="R469" s="9">
        <f>SUM(P469:Q469)</f>
        <v>0</v>
      </c>
    </row>
    <row r="470" spans="1:19" ht="15" x14ac:dyDescent="0.3">
      <c r="A470" s="11"/>
      <c r="B470" s="48" t="s">
        <v>695</v>
      </c>
      <c r="C470" s="32" t="s">
        <v>10</v>
      </c>
      <c r="D470" s="14">
        <v>19037</v>
      </c>
      <c r="E470" s="14">
        <v>850</v>
      </c>
      <c r="F470" s="14">
        <v>4467</v>
      </c>
      <c r="G470" s="8" t="s">
        <v>10</v>
      </c>
      <c r="H470" s="9">
        <f>SUM(C470:F470)</f>
        <v>24354</v>
      </c>
      <c r="I470" s="32" t="s">
        <v>10</v>
      </c>
      <c r="J470" s="9">
        <f>SUM(H470:I470)</f>
        <v>24354</v>
      </c>
      <c r="K470" s="18"/>
      <c r="L470" s="32" t="s">
        <v>10</v>
      </c>
      <c r="M470" s="14">
        <v>15075</v>
      </c>
      <c r="N470" s="14">
        <v>751</v>
      </c>
      <c r="O470" s="14">
        <v>9616</v>
      </c>
      <c r="P470" s="9">
        <f>SUM(L470:O470)</f>
        <v>25442</v>
      </c>
      <c r="Q470" s="32" t="s">
        <v>10</v>
      </c>
      <c r="R470" s="9">
        <f>SUM(P470:Q470)</f>
        <v>25442</v>
      </c>
    </row>
    <row r="471" spans="1:19" ht="15" x14ac:dyDescent="0.3">
      <c r="A471" s="11"/>
      <c r="B471" s="48" t="s">
        <v>692</v>
      </c>
      <c r="C471" s="32" t="s">
        <v>10</v>
      </c>
      <c r="D471" s="14">
        <v>14</v>
      </c>
      <c r="E471" s="43">
        <v>0</v>
      </c>
      <c r="F471" s="14">
        <v>8</v>
      </c>
      <c r="G471" s="8" t="s">
        <v>10</v>
      </c>
      <c r="H471" s="9">
        <f>SUM(C471:F471)</f>
        <v>22</v>
      </c>
      <c r="I471" s="10">
        <v>1844</v>
      </c>
      <c r="J471" s="9">
        <f>SUM(H471:I471)</f>
        <v>1866</v>
      </c>
      <c r="K471" s="18"/>
      <c r="L471" s="32" t="s">
        <v>10</v>
      </c>
      <c r="M471" s="14">
        <v>22</v>
      </c>
      <c r="N471" s="43">
        <v>0</v>
      </c>
      <c r="O471" s="14">
        <v>11</v>
      </c>
      <c r="P471" s="9">
        <f>SUM(L471:O471)</f>
        <v>33</v>
      </c>
      <c r="Q471" s="10">
        <v>1863</v>
      </c>
      <c r="R471" s="9">
        <f>SUM(P471:Q471)</f>
        <v>1896</v>
      </c>
      <c r="S471" s="18"/>
    </row>
    <row r="472" spans="1:19" ht="15" x14ac:dyDescent="0.3">
      <c r="A472" s="11"/>
      <c r="B472" s="61" t="s">
        <v>585</v>
      </c>
      <c r="C472" s="8" t="s">
        <v>10</v>
      </c>
      <c r="D472" s="8">
        <f t="shared" ref="D472:J472" si="229">SUM(D468:D471)</f>
        <v>22389</v>
      </c>
      <c r="E472" s="8">
        <f t="shared" si="229"/>
        <v>1170</v>
      </c>
      <c r="F472" s="8">
        <f t="shared" si="229"/>
        <v>6683</v>
      </c>
      <c r="G472" s="8" t="s">
        <v>10</v>
      </c>
      <c r="H472" s="8">
        <f t="shared" si="229"/>
        <v>30242</v>
      </c>
      <c r="I472" s="8">
        <f t="shared" si="229"/>
        <v>8392</v>
      </c>
      <c r="J472" s="8">
        <f t="shared" si="229"/>
        <v>38634</v>
      </c>
      <c r="K472" s="18"/>
      <c r="L472" s="8" t="s">
        <v>10</v>
      </c>
      <c r="M472" s="8">
        <f t="shared" ref="M472:R472" si="230">SUM(M468:M471)</f>
        <v>15119</v>
      </c>
      <c r="N472" s="8">
        <f t="shared" si="230"/>
        <v>751</v>
      </c>
      <c r="O472" s="8">
        <f t="shared" si="230"/>
        <v>9640</v>
      </c>
      <c r="P472" s="8">
        <f t="shared" si="230"/>
        <v>25510</v>
      </c>
      <c r="Q472" s="8">
        <f t="shared" si="230"/>
        <v>1906</v>
      </c>
      <c r="R472" s="8">
        <f t="shared" si="230"/>
        <v>27416</v>
      </c>
      <c r="S472" s="18"/>
    </row>
    <row r="473" spans="1:19" x14ac:dyDescent="0.25">
      <c r="A473" s="11"/>
      <c r="B473" s="11"/>
      <c r="C473" s="10"/>
      <c r="D473" s="10"/>
      <c r="E473" s="10"/>
      <c r="F473" s="10"/>
      <c r="G473" s="10"/>
      <c r="H473" s="10"/>
      <c r="I473" s="10"/>
      <c r="J473" s="10"/>
      <c r="K473" s="18"/>
      <c r="L473" s="10"/>
      <c r="M473" s="10"/>
      <c r="N473" s="10"/>
      <c r="O473" s="10"/>
      <c r="P473" s="10"/>
      <c r="Q473" s="10"/>
      <c r="R473" s="10"/>
    </row>
    <row r="474" spans="1:19" ht="15" x14ac:dyDescent="0.3">
      <c r="A474" s="11"/>
      <c r="B474" s="56" t="s">
        <v>8</v>
      </c>
      <c r="C474" s="10"/>
      <c r="D474" s="10"/>
      <c r="E474" s="10"/>
      <c r="F474" s="10"/>
      <c r="G474" s="10"/>
      <c r="H474" s="10"/>
      <c r="I474" s="10"/>
      <c r="J474" s="10"/>
      <c r="K474" s="18"/>
      <c r="L474" s="10"/>
      <c r="M474" s="10"/>
      <c r="N474" s="10"/>
      <c r="O474" s="10"/>
      <c r="P474" s="10"/>
      <c r="Q474" s="10"/>
      <c r="R474" s="10"/>
    </row>
    <row r="475" spans="1:19" ht="15" x14ac:dyDescent="0.3">
      <c r="A475" s="11"/>
      <c r="B475" s="48" t="s">
        <v>694</v>
      </c>
      <c r="C475" s="32" t="s">
        <v>10</v>
      </c>
      <c r="D475" s="14">
        <f t="shared" ref="D475:F476" si="231">D468</f>
        <v>1647</v>
      </c>
      <c r="E475" s="14">
        <f t="shared" si="231"/>
        <v>320</v>
      </c>
      <c r="F475" s="14">
        <f t="shared" si="231"/>
        <v>2208</v>
      </c>
      <c r="G475" s="32" t="s">
        <v>10</v>
      </c>
      <c r="H475" s="9">
        <f>SUM(C475:F475)</f>
        <v>4175</v>
      </c>
      <c r="I475" s="10">
        <f>I462+I468</f>
        <v>6564</v>
      </c>
      <c r="J475" s="9">
        <f>SUM(H475:I475)</f>
        <v>10739</v>
      </c>
      <c r="K475" s="18"/>
      <c r="L475" s="8" t="s">
        <v>10</v>
      </c>
      <c r="M475" s="14">
        <f t="shared" ref="M475:O476" si="232">M468</f>
        <v>22</v>
      </c>
      <c r="N475" s="14">
        <f t="shared" si="232"/>
        <v>0</v>
      </c>
      <c r="O475" s="14">
        <f t="shared" si="232"/>
        <v>13</v>
      </c>
      <c r="P475" s="9">
        <f>SUM(L475:O475)</f>
        <v>35</v>
      </c>
      <c r="Q475" s="14">
        <f>Q468</f>
        <v>43</v>
      </c>
      <c r="R475" s="9">
        <f>SUM(P475:Q475)</f>
        <v>78</v>
      </c>
      <c r="S475" s="18"/>
    </row>
    <row r="476" spans="1:19" ht="15" x14ac:dyDescent="0.3">
      <c r="A476" s="11"/>
      <c r="B476" s="55" t="s">
        <v>6</v>
      </c>
      <c r="C476" s="32" t="s">
        <v>10</v>
      </c>
      <c r="D476" s="14">
        <f t="shared" si="231"/>
        <v>1691</v>
      </c>
      <c r="E476" s="8" t="str">
        <f t="shared" si="231"/>
        <v>..</v>
      </c>
      <c r="F476" s="8" t="str">
        <f t="shared" si="231"/>
        <v>..</v>
      </c>
      <c r="G476" s="32" t="s">
        <v>10</v>
      </c>
      <c r="H476" s="9">
        <f>SUM(C476:F476)</f>
        <v>1691</v>
      </c>
      <c r="I476" s="8" t="str">
        <f>I469</f>
        <v>..</v>
      </c>
      <c r="J476" s="9">
        <f>SUM(H476:I476)</f>
        <v>1691</v>
      </c>
      <c r="K476" s="18"/>
      <c r="L476" s="8" t="s">
        <v>10</v>
      </c>
      <c r="M476" s="14">
        <f t="shared" si="232"/>
        <v>0</v>
      </c>
      <c r="N476" s="8" t="str">
        <f t="shared" si="232"/>
        <v>..</v>
      </c>
      <c r="O476" s="8" t="str">
        <f t="shared" si="232"/>
        <v>..</v>
      </c>
      <c r="P476" s="9">
        <f>SUM(L476:O476)</f>
        <v>0</v>
      </c>
      <c r="Q476" s="8" t="str">
        <f>Q469</f>
        <v>..</v>
      </c>
      <c r="R476" s="9">
        <f>SUM(P476:Q476)</f>
        <v>0</v>
      </c>
    </row>
    <row r="477" spans="1:19" ht="15" x14ac:dyDescent="0.3">
      <c r="A477" s="11"/>
      <c r="B477" s="48" t="s">
        <v>695</v>
      </c>
      <c r="C477" s="32" t="s">
        <v>10</v>
      </c>
      <c r="D477" s="14">
        <f t="shared" ref="D477:F478" si="233">D463+D470</f>
        <v>25501</v>
      </c>
      <c r="E477" s="14">
        <f t="shared" si="233"/>
        <v>1326</v>
      </c>
      <c r="F477" s="14">
        <f t="shared" si="233"/>
        <v>5505</v>
      </c>
      <c r="G477" s="32" t="s">
        <v>10</v>
      </c>
      <c r="H477" s="9">
        <f>SUM(C477:F477)</f>
        <v>32332</v>
      </c>
      <c r="I477" s="32" t="s">
        <v>10</v>
      </c>
      <c r="J477" s="9">
        <f>SUM(H477:I477)</f>
        <v>32332</v>
      </c>
      <c r="K477" s="18"/>
      <c r="L477" s="8" t="s">
        <v>10</v>
      </c>
      <c r="M477" s="14">
        <f t="shared" ref="M477:O478" si="234">M463+M470</f>
        <v>23865</v>
      </c>
      <c r="N477" s="14">
        <f t="shared" si="234"/>
        <v>1190</v>
      </c>
      <c r="O477" s="14">
        <f t="shared" si="234"/>
        <v>15279</v>
      </c>
      <c r="P477" s="9">
        <f>SUM(L477:O477)</f>
        <v>40334</v>
      </c>
      <c r="Q477" s="8" t="s">
        <v>10</v>
      </c>
      <c r="R477" s="9">
        <f>SUM(P477:Q477)</f>
        <v>40334</v>
      </c>
    </row>
    <row r="478" spans="1:19" ht="15" x14ac:dyDescent="0.3">
      <c r="A478" s="11"/>
      <c r="B478" s="48" t="s">
        <v>692</v>
      </c>
      <c r="C478" s="32" t="s">
        <v>10</v>
      </c>
      <c r="D478" s="14">
        <f t="shared" si="233"/>
        <v>20</v>
      </c>
      <c r="E478" s="14">
        <f t="shared" si="233"/>
        <v>0</v>
      </c>
      <c r="F478" s="14">
        <f t="shared" si="233"/>
        <v>8</v>
      </c>
      <c r="G478" s="32" t="s">
        <v>10</v>
      </c>
      <c r="H478" s="9">
        <f>SUM(C478:F478)</f>
        <v>28</v>
      </c>
      <c r="I478" s="14">
        <f>I464+I471</f>
        <v>2711</v>
      </c>
      <c r="J478" s="9">
        <f>SUM(H478:I478)</f>
        <v>2739</v>
      </c>
      <c r="K478" s="18"/>
      <c r="L478" s="8" t="s">
        <v>10</v>
      </c>
      <c r="M478" s="14">
        <f t="shared" si="234"/>
        <v>60</v>
      </c>
      <c r="N478" s="43">
        <f t="shared" si="234"/>
        <v>2</v>
      </c>
      <c r="O478" s="14">
        <f t="shared" si="234"/>
        <v>119</v>
      </c>
      <c r="P478" s="9">
        <f>SUM(L478:O478)</f>
        <v>181</v>
      </c>
      <c r="Q478" s="14">
        <f>Q464+Q471</f>
        <v>2734</v>
      </c>
      <c r="R478" s="9">
        <f>SUM(P478:Q478)</f>
        <v>2915</v>
      </c>
      <c r="S478" s="18"/>
    </row>
    <row r="479" spans="1:19" ht="17.25" customHeight="1" thickBot="1" x14ac:dyDescent="0.35">
      <c r="A479" s="29"/>
      <c r="B479" s="34" t="s">
        <v>9</v>
      </c>
      <c r="C479" s="9" t="s">
        <v>10</v>
      </c>
      <c r="D479" s="9">
        <f t="shared" ref="D479:J479" si="235">SUM(D475:D478)</f>
        <v>28859</v>
      </c>
      <c r="E479" s="9">
        <f t="shared" si="235"/>
        <v>1646</v>
      </c>
      <c r="F479" s="9">
        <f t="shared" si="235"/>
        <v>7721</v>
      </c>
      <c r="G479" s="9" t="s">
        <v>10</v>
      </c>
      <c r="H479" s="9">
        <f t="shared" si="235"/>
        <v>38226</v>
      </c>
      <c r="I479" s="9">
        <f t="shared" si="235"/>
        <v>9275</v>
      </c>
      <c r="J479" s="9">
        <f t="shared" si="235"/>
        <v>47501</v>
      </c>
      <c r="K479" s="38"/>
      <c r="L479" s="9" t="s">
        <v>10</v>
      </c>
      <c r="M479" s="9">
        <f t="shared" ref="M479:R479" si="236">SUM(M475:M478)</f>
        <v>23947</v>
      </c>
      <c r="N479" s="9">
        <f t="shared" si="236"/>
        <v>1192</v>
      </c>
      <c r="O479" s="9">
        <f t="shared" si="236"/>
        <v>15411</v>
      </c>
      <c r="P479" s="9">
        <f t="shared" si="236"/>
        <v>40550</v>
      </c>
      <c r="Q479" s="9">
        <f t="shared" si="236"/>
        <v>2777</v>
      </c>
      <c r="R479" s="9">
        <f t="shared" si="236"/>
        <v>43327</v>
      </c>
      <c r="S479" s="18"/>
    </row>
    <row r="480" spans="1:19" ht="12" customHeight="1" x14ac:dyDescent="0.25">
      <c r="A480" s="92"/>
      <c r="B480" s="92"/>
      <c r="C480" s="63"/>
      <c r="D480" s="63"/>
      <c r="E480" s="63"/>
      <c r="F480" s="63"/>
      <c r="G480" s="63"/>
      <c r="H480" s="63"/>
      <c r="I480" s="63"/>
      <c r="J480" s="63"/>
      <c r="K480" s="88"/>
      <c r="L480" s="63"/>
      <c r="M480" s="63"/>
      <c r="N480" s="63"/>
      <c r="O480" s="63"/>
      <c r="P480" s="63"/>
      <c r="Q480" s="63"/>
      <c r="R480" s="63"/>
      <c r="S480" s="73"/>
    </row>
    <row r="481" spans="1:19" x14ac:dyDescent="0.25">
      <c r="A481" s="47"/>
      <c r="B481" s="29"/>
      <c r="C481" s="12"/>
      <c r="D481" s="12"/>
      <c r="E481" s="12"/>
      <c r="F481" s="12"/>
      <c r="G481" s="12"/>
      <c r="H481" s="12"/>
      <c r="I481" s="12"/>
      <c r="J481" s="12"/>
      <c r="K481" s="38"/>
      <c r="L481" s="12"/>
      <c r="M481" s="12"/>
      <c r="N481" s="12"/>
      <c r="O481" s="12"/>
      <c r="P481" s="12"/>
      <c r="Q481" s="12"/>
      <c r="R481" s="12"/>
      <c r="S481" s="73"/>
    </row>
    <row r="482" spans="1:19" x14ac:dyDescent="0.25">
      <c r="A482" s="5" t="s">
        <v>27</v>
      </c>
      <c r="S482" s="73"/>
    </row>
  </sheetData>
  <sortState xmlns:xlrd2="http://schemas.microsoft.com/office/spreadsheetml/2017/richdata2" ref="B65:R66">
    <sortCondition ref="B65"/>
  </sortState>
  <mergeCells count="7">
    <mergeCell ref="A2:R2"/>
    <mergeCell ref="C6:J6"/>
    <mergeCell ref="L6:R6"/>
    <mergeCell ref="E7:F7"/>
    <mergeCell ref="N7:O7"/>
    <mergeCell ref="A3:R3"/>
    <mergeCell ref="A4:R4"/>
  </mergeCells>
  <phoneticPr fontId="7" type="noConversion"/>
  <conditionalFormatting sqref="L252:O252 N253:O255 L256:O270 Q177:Q191 I177:I191 C177:F191 L177:O191 C256:F270 P252:R270 Q121:Q129 I121:I124 C121:F128 L121:O129 Q139:Q145 I139:I144 C139:F144 L139:O145 I126:I128 I72 Q68:Q73 C68:F72 L68:O73 C129 Q23:Q27 C23:F25 L23:O27 I23:I25 I30:I33 Q30 H256:J270 G12:G16 I16:I17 G19">
    <cfRule type="containsBlanks" dxfId="392" priority="606">
      <formula>LEN(TRIM(C12))=0</formula>
    </cfRule>
  </conditionalFormatting>
  <conditionalFormatting sqref="C252:F255 H252:J255">
    <cfRule type="containsBlanks" dxfId="391" priority="607">
      <formula>LEN(TRIM(C252))=0</formula>
    </cfRule>
  </conditionalFormatting>
  <conditionalFormatting sqref="L253:M255">
    <cfRule type="containsBlanks" dxfId="390" priority="605">
      <formula>LEN(TRIM(L253))=0</formula>
    </cfRule>
  </conditionalFormatting>
  <conditionalFormatting sqref="L277 P277 R277">
    <cfRule type="containsBlanks" dxfId="389" priority="603">
      <formula>LEN(TRIM(L277))=0</formula>
    </cfRule>
  </conditionalFormatting>
  <conditionalFormatting sqref="C277:F277 H277:J277">
    <cfRule type="containsBlanks" dxfId="388" priority="604">
      <formula>LEN(TRIM(C277))=0</formula>
    </cfRule>
  </conditionalFormatting>
  <conditionalFormatting sqref="M277">
    <cfRule type="containsBlanks" dxfId="387" priority="602">
      <formula>LEN(TRIM(M277))=0</formula>
    </cfRule>
  </conditionalFormatting>
  <conditionalFormatting sqref="N277">
    <cfRule type="containsBlanks" dxfId="386" priority="601">
      <formula>LEN(TRIM(N277))=0</formula>
    </cfRule>
  </conditionalFormatting>
  <conditionalFormatting sqref="O277">
    <cfRule type="containsBlanks" dxfId="385" priority="600">
      <formula>LEN(TRIM(O277))=0</formula>
    </cfRule>
  </conditionalFormatting>
  <conditionalFormatting sqref="Q277">
    <cfRule type="containsBlanks" dxfId="384" priority="599">
      <formula>LEN(TRIM(Q277))=0</formula>
    </cfRule>
  </conditionalFormatting>
  <conditionalFormatting sqref="H185">
    <cfRule type="containsBlanks" dxfId="383" priority="597">
      <formula>LEN(TRIM(H185))=0</formula>
    </cfRule>
  </conditionalFormatting>
  <conditionalFormatting sqref="J185">
    <cfRule type="containsBlanks" dxfId="382" priority="595">
      <formula>LEN(TRIM(J185))=0</formula>
    </cfRule>
  </conditionalFormatting>
  <conditionalFormatting sqref="H184">
    <cfRule type="containsBlanks" dxfId="381" priority="594">
      <formula>LEN(TRIM(H184))=0</formula>
    </cfRule>
  </conditionalFormatting>
  <conditionalFormatting sqref="H183">
    <cfRule type="containsBlanks" dxfId="380" priority="593">
      <formula>LEN(TRIM(H183))=0</formula>
    </cfRule>
  </conditionalFormatting>
  <conditionalFormatting sqref="J183">
    <cfRule type="containsBlanks" dxfId="379" priority="592">
      <formula>LEN(TRIM(J183))=0</formula>
    </cfRule>
  </conditionalFormatting>
  <conditionalFormatting sqref="J184">
    <cfRule type="containsBlanks" dxfId="378" priority="591">
      <formula>LEN(TRIM(J184))=0</formula>
    </cfRule>
  </conditionalFormatting>
  <conditionalFormatting sqref="H186">
    <cfRule type="containsBlanks" dxfId="377" priority="590">
      <formula>LEN(TRIM(H186))=0</formula>
    </cfRule>
  </conditionalFormatting>
  <conditionalFormatting sqref="J186">
    <cfRule type="containsBlanks" dxfId="376" priority="589">
      <formula>LEN(TRIM(J186))=0</formula>
    </cfRule>
  </conditionalFormatting>
  <conditionalFormatting sqref="H191">
    <cfRule type="containsBlanks" dxfId="375" priority="588">
      <formula>LEN(TRIM(H191))=0</formula>
    </cfRule>
  </conditionalFormatting>
  <conditionalFormatting sqref="J191">
    <cfRule type="containsBlanks" dxfId="374" priority="587">
      <formula>LEN(TRIM(J191))=0</formula>
    </cfRule>
  </conditionalFormatting>
  <conditionalFormatting sqref="Q195:Q204 I195:I204 C195:F204 L195:O204 C206:F210 C205 I206:I210 L206:O210 Q206:Q210">
    <cfRule type="containsBlanks" dxfId="373" priority="586">
      <formula>LEN(TRIM(C195))=0</formula>
    </cfRule>
  </conditionalFormatting>
  <conditionalFormatting sqref="H203">
    <cfRule type="containsBlanks" dxfId="372" priority="585">
      <formula>LEN(TRIM(H203))=0</formula>
    </cfRule>
  </conditionalFormatting>
  <conditionalFormatting sqref="J203">
    <cfRule type="containsBlanks" dxfId="371" priority="584">
      <formula>LEN(TRIM(J203))=0</formula>
    </cfRule>
  </conditionalFormatting>
  <conditionalFormatting sqref="H202">
    <cfRule type="containsBlanks" dxfId="370" priority="583">
      <formula>LEN(TRIM(H202))=0</formula>
    </cfRule>
  </conditionalFormatting>
  <conditionalFormatting sqref="H201">
    <cfRule type="containsBlanks" dxfId="369" priority="582">
      <formula>LEN(TRIM(H201))=0</formula>
    </cfRule>
  </conditionalFormatting>
  <conditionalFormatting sqref="J201">
    <cfRule type="containsBlanks" dxfId="368" priority="581">
      <formula>LEN(TRIM(J201))=0</formula>
    </cfRule>
  </conditionalFormatting>
  <conditionalFormatting sqref="J202">
    <cfRule type="containsBlanks" dxfId="367" priority="580">
      <formula>LEN(TRIM(J202))=0</formula>
    </cfRule>
  </conditionalFormatting>
  <conditionalFormatting sqref="H204">
    <cfRule type="containsBlanks" dxfId="366" priority="579">
      <formula>LEN(TRIM(H204))=0</formula>
    </cfRule>
  </conditionalFormatting>
  <conditionalFormatting sqref="J204">
    <cfRule type="containsBlanks" dxfId="365" priority="578">
      <formula>LEN(TRIM(J204))=0</formula>
    </cfRule>
  </conditionalFormatting>
  <conditionalFormatting sqref="H210">
    <cfRule type="containsBlanks" dxfId="364" priority="577">
      <formula>LEN(TRIM(H210))=0</formula>
    </cfRule>
  </conditionalFormatting>
  <conditionalFormatting sqref="J210">
    <cfRule type="containsBlanks" dxfId="363" priority="576">
      <formula>LEN(TRIM(J210))=0</formula>
    </cfRule>
  </conditionalFormatting>
  <conditionalFormatting sqref="I214:I223 Q214:Q223 C214:F223 L225:O229 C225:F229 Q225:Q229 I225:I229 L214:O223">
    <cfRule type="containsBlanks" dxfId="362" priority="575">
      <formula>LEN(TRIM(C214))=0</formula>
    </cfRule>
  </conditionalFormatting>
  <conditionalFormatting sqref="H222">
    <cfRule type="containsBlanks" dxfId="361" priority="574">
      <formula>LEN(TRIM(H222))=0</formula>
    </cfRule>
  </conditionalFormatting>
  <conditionalFormatting sqref="J222">
    <cfRule type="containsBlanks" dxfId="360" priority="573">
      <formula>LEN(TRIM(J222))=0</formula>
    </cfRule>
  </conditionalFormatting>
  <conditionalFormatting sqref="H221">
    <cfRule type="containsBlanks" dxfId="359" priority="572">
      <formula>LEN(TRIM(H221))=0</formula>
    </cfRule>
  </conditionalFormatting>
  <conditionalFormatting sqref="H220">
    <cfRule type="containsBlanks" dxfId="358" priority="571">
      <formula>LEN(TRIM(H220))=0</formula>
    </cfRule>
  </conditionalFormatting>
  <conditionalFormatting sqref="J220">
    <cfRule type="containsBlanks" dxfId="357" priority="570">
      <formula>LEN(TRIM(J220))=0</formula>
    </cfRule>
  </conditionalFormatting>
  <conditionalFormatting sqref="J221">
    <cfRule type="containsBlanks" dxfId="356" priority="569">
      <formula>LEN(TRIM(J221))=0</formula>
    </cfRule>
  </conditionalFormatting>
  <conditionalFormatting sqref="H223">
    <cfRule type="containsBlanks" dxfId="355" priority="568">
      <formula>LEN(TRIM(H223))=0</formula>
    </cfRule>
  </conditionalFormatting>
  <conditionalFormatting sqref="J223">
    <cfRule type="containsBlanks" dxfId="354" priority="567">
      <formula>LEN(TRIM(J223))=0</formula>
    </cfRule>
  </conditionalFormatting>
  <conditionalFormatting sqref="H229">
    <cfRule type="containsBlanks" dxfId="353" priority="566">
      <formula>LEN(TRIM(H229))=0</formula>
    </cfRule>
  </conditionalFormatting>
  <conditionalFormatting sqref="J229">
    <cfRule type="containsBlanks" dxfId="352" priority="565">
      <formula>LEN(TRIM(J229))=0</formula>
    </cfRule>
  </conditionalFormatting>
  <conditionalFormatting sqref="D205:F205">
    <cfRule type="containsBlanks" dxfId="351" priority="562">
      <formula>LEN(TRIM(D205))=0</formula>
    </cfRule>
  </conditionalFormatting>
  <conditionalFormatting sqref="I205">
    <cfRule type="containsBlanks" dxfId="350" priority="560">
      <formula>LEN(TRIM(I205))=0</formula>
    </cfRule>
  </conditionalFormatting>
  <conditionalFormatting sqref="L205">
    <cfRule type="containsBlanks" dxfId="349" priority="559">
      <formula>LEN(TRIM(L205))=0</formula>
    </cfRule>
  </conditionalFormatting>
  <conditionalFormatting sqref="M205:O205">
    <cfRule type="containsBlanks" dxfId="348" priority="558">
      <formula>LEN(TRIM(M205))=0</formula>
    </cfRule>
  </conditionalFormatting>
  <conditionalFormatting sqref="Q205">
    <cfRule type="containsBlanks" dxfId="347" priority="556">
      <formula>LEN(TRIM(Q205))=0</formula>
    </cfRule>
  </conditionalFormatting>
  <conditionalFormatting sqref="C224">
    <cfRule type="containsBlanks" dxfId="346" priority="555">
      <formula>LEN(TRIM(C224))=0</formula>
    </cfRule>
  </conditionalFormatting>
  <conditionalFormatting sqref="D224:F224">
    <cfRule type="containsBlanks" dxfId="345" priority="554">
      <formula>LEN(TRIM(D224))=0</formula>
    </cfRule>
  </conditionalFormatting>
  <conditionalFormatting sqref="I224">
    <cfRule type="containsBlanks" dxfId="344" priority="552">
      <formula>LEN(TRIM(I224))=0</formula>
    </cfRule>
  </conditionalFormatting>
  <conditionalFormatting sqref="M224:O224">
    <cfRule type="containsBlanks" dxfId="343" priority="550">
      <formula>LEN(TRIM(M224))=0</formula>
    </cfRule>
  </conditionalFormatting>
  <conditionalFormatting sqref="Q224">
    <cfRule type="containsBlanks" dxfId="342" priority="548">
      <formula>LEN(TRIM(Q224))=0</formula>
    </cfRule>
  </conditionalFormatting>
  <conditionalFormatting sqref="L224">
    <cfRule type="containsBlanks" dxfId="341" priority="547">
      <formula>LEN(TRIM(L224))=0</formula>
    </cfRule>
  </conditionalFormatting>
  <conditionalFormatting sqref="L132:O132 Q131:Q132 C131 L131 C132:F135 I131:I135 Q134:Q135 L134:O135">
    <cfRule type="containsBlanks" dxfId="340" priority="546">
      <formula>LEN(TRIM(C131))=0</formula>
    </cfRule>
  </conditionalFormatting>
  <conditionalFormatting sqref="H128">
    <cfRule type="containsBlanks" dxfId="339" priority="543">
      <formula>LEN(TRIM(H128))=0</formula>
    </cfRule>
  </conditionalFormatting>
  <conditionalFormatting sqref="H127">
    <cfRule type="containsBlanks" dxfId="338" priority="542">
      <formula>LEN(TRIM(H127))=0</formula>
    </cfRule>
  </conditionalFormatting>
  <conditionalFormatting sqref="J127">
    <cfRule type="containsBlanks" dxfId="337" priority="541">
      <formula>LEN(TRIM(J127))=0</formula>
    </cfRule>
  </conditionalFormatting>
  <conditionalFormatting sqref="J128">
    <cfRule type="containsBlanks" dxfId="336" priority="540">
      <formula>LEN(TRIM(J128))=0</formula>
    </cfRule>
  </conditionalFormatting>
  <conditionalFormatting sqref="C130">
    <cfRule type="containsBlanks" dxfId="335" priority="502">
      <formula>LEN(TRIM(C130))=0</formula>
    </cfRule>
  </conditionalFormatting>
  <conditionalFormatting sqref="D130:F130">
    <cfRule type="containsBlanks" dxfId="334" priority="501">
      <formula>LEN(TRIM(D130))=0</formula>
    </cfRule>
  </conditionalFormatting>
  <conditionalFormatting sqref="I130">
    <cfRule type="containsBlanks" dxfId="333" priority="500">
      <formula>LEN(TRIM(I130))=0</formula>
    </cfRule>
  </conditionalFormatting>
  <conditionalFormatting sqref="L130">
    <cfRule type="containsBlanks" dxfId="332" priority="499">
      <formula>LEN(TRIM(L130))=0</formula>
    </cfRule>
  </conditionalFormatting>
  <conditionalFormatting sqref="M130:O130">
    <cfRule type="containsBlanks" dxfId="331" priority="498">
      <formula>LEN(TRIM(M130))=0</formula>
    </cfRule>
  </conditionalFormatting>
  <conditionalFormatting sqref="Q130">
    <cfRule type="containsBlanks" dxfId="330" priority="497">
      <formula>LEN(TRIM(Q130))=0</formula>
    </cfRule>
  </conditionalFormatting>
  <conditionalFormatting sqref="D131:F131">
    <cfRule type="containsBlanks" dxfId="329" priority="496">
      <formula>LEN(TRIM(D131))=0</formula>
    </cfRule>
  </conditionalFormatting>
  <conditionalFormatting sqref="M131:O131">
    <cfRule type="containsBlanks" dxfId="328" priority="495">
      <formula>LEN(TRIM(M131))=0</formula>
    </cfRule>
  </conditionalFormatting>
  <conditionalFormatting sqref="I157 Q157 C157 E157:F157 L157 N157">
    <cfRule type="containsBlanks" dxfId="327" priority="483">
      <formula>LEN(TRIM(C157))=0</formula>
    </cfRule>
  </conditionalFormatting>
  <conditionalFormatting sqref="L149:O149 C149:E149 I148:I149 Q148:Q149 C148 L148 Q151:Q152 I151:I152 C151:F152 L151:O152">
    <cfRule type="containsBlanks" dxfId="326" priority="460">
      <formula>LEN(TRIM(C148))=0</formula>
    </cfRule>
  </conditionalFormatting>
  <conditionalFormatting sqref="H144">
    <cfRule type="containsBlanks" dxfId="325" priority="457">
      <formula>LEN(TRIM(H144))=0</formula>
    </cfRule>
  </conditionalFormatting>
  <conditionalFormatting sqref="J144">
    <cfRule type="containsBlanks" dxfId="324" priority="454">
      <formula>LEN(TRIM(J144))=0</formula>
    </cfRule>
  </conditionalFormatting>
  <conditionalFormatting sqref="C146">
    <cfRule type="containsBlanks" dxfId="323" priority="453">
      <formula>LEN(TRIM(C146))=0</formula>
    </cfRule>
  </conditionalFormatting>
  <conditionalFormatting sqref="D146:F146">
    <cfRule type="containsBlanks" dxfId="322" priority="452">
      <formula>LEN(TRIM(D146))=0</formula>
    </cfRule>
  </conditionalFormatting>
  <conditionalFormatting sqref="I146">
    <cfRule type="containsBlanks" dxfId="321" priority="451">
      <formula>LEN(TRIM(I146))=0</formula>
    </cfRule>
  </conditionalFormatting>
  <conditionalFormatting sqref="L146">
    <cfRule type="containsBlanks" dxfId="320" priority="450">
      <formula>LEN(TRIM(L146))=0</formula>
    </cfRule>
  </conditionalFormatting>
  <conditionalFormatting sqref="M146:O146">
    <cfRule type="containsBlanks" dxfId="319" priority="449">
      <formula>LEN(TRIM(M146))=0</formula>
    </cfRule>
  </conditionalFormatting>
  <conditionalFormatting sqref="Q146">
    <cfRule type="containsBlanks" dxfId="318" priority="448">
      <formula>LEN(TRIM(Q146))=0</formula>
    </cfRule>
  </conditionalFormatting>
  <conditionalFormatting sqref="D148:F148">
    <cfRule type="containsBlanks" dxfId="317" priority="447">
      <formula>LEN(TRIM(D148))=0</formula>
    </cfRule>
  </conditionalFormatting>
  <conditionalFormatting sqref="M148:O148">
    <cfRule type="containsBlanks" dxfId="316" priority="446">
      <formula>LEN(TRIM(M148))=0</formula>
    </cfRule>
  </conditionalFormatting>
  <conditionalFormatting sqref="Q158:Q159 I158:I159 C160:F160 C161 E162 E158:E159 L165 L160:O160 N158:N159 L161 N163:O163 N162 N164 Q162:Q164 C163:F165 I162:I165">
    <cfRule type="containsBlanks" dxfId="315" priority="445">
      <formula>LEN(TRIM(C158))=0</formula>
    </cfRule>
  </conditionalFormatting>
  <conditionalFormatting sqref="L172 C172 I168:I169 Q168:Q169 D169:F169 M169:O169 M171:O171 D171:F171 Q171 I171">
    <cfRule type="containsBlanks" dxfId="314" priority="444">
      <formula>LEN(TRIM(C168))=0</formula>
    </cfRule>
  </conditionalFormatting>
  <conditionalFormatting sqref="H164">
    <cfRule type="containsBlanks" dxfId="313" priority="441">
      <formula>LEN(TRIM(H164))=0</formula>
    </cfRule>
  </conditionalFormatting>
  <conditionalFormatting sqref="H163">
    <cfRule type="containsBlanks" dxfId="312" priority="440">
      <formula>LEN(TRIM(H163))=0</formula>
    </cfRule>
  </conditionalFormatting>
  <conditionalFormatting sqref="J163">
    <cfRule type="containsBlanks" dxfId="311" priority="439">
      <formula>LEN(TRIM(J163))=0</formula>
    </cfRule>
  </conditionalFormatting>
  <conditionalFormatting sqref="J164">
    <cfRule type="containsBlanks" dxfId="310" priority="438">
      <formula>LEN(TRIM(J164))=0</formula>
    </cfRule>
  </conditionalFormatting>
  <conditionalFormatting sqref="D166:F166">
    <cfRule type="containsBlanks" dxfId="309" priority="436">
      <formula>LEN(TRIM(D166))=0</formula>
    </cfRule>
  </conditionalFormatting>
  <conditionalFormatting sqref="I166">
    <cfRule type="containsBlanks" dxfId="308" priority="435">
      <formula>LEN(TRIM(I166))=0</formula>
    </cfRule>
  </conditionalFormatting>
  <conditionalFormatting sqref="M166:O166">
    <cfRule type="containsBlanks" dxfId="307" priority="433">
      <formula>LEN(TRIM(M166))=0</formula>
    </cfRule>
  </conditionalFormatting>
  <conditionalFormatting sqref="Q166">
    <cfRule type="containsBlanks" dxfId="306" priority="432">
      <formula>LEN(TRIM(Q166))=0</formula>
    </cfRule>
  </conditionalFormatting>
  <conditionalFormatting sqref="D168:F168">
    <cfRule type="containsBlanks" dxfId="305" priority="431">
      <formula>LEN(TRIM(D168))=0</formula>
    </cfRule>
  </conditionalFormatting>
  <conditionalFormatting sqref="M168:O168">
    <cfRule type="containsBlanks" dxfId="304" priority="430">
      <formula>LEN(TRIM(M168))=0</formula>
    </cfRule>
  </conditionalFormatting>
  <conditionalFormatting sqref="C158:C159">
    <cfRule type="containsBlanks" dxfId="303" priority="429">
      <formula>LEN(TRIM(C158))=0</formula>
    </cfRule>
  </conditionalFormatting>
  <conditionalFormatting sqref="C162">
    <cfRule type="containsBlanks" dxfId="302" priority="428">
      <formula>LEN(TRIM(C162))=0</formula>
    </cfRule>
  </conditionalFormatting>
  <conditionalFormatting sqref="C166">
    <cfRule type="containsBlanks" dxfId="301" priority="427">
      <formula>LEN(TRIM(C166))=0</formula>
    </cfRule>
  </conditionalFormatting>
  <conditionalFormatting sqref="C168">
    <cfRule type="containsBlanks" dxfId="300" priority="426">
      <formula>LEN(TRIM(C168))=0</formula>
    </cfRule>
  </conditionalFormatting>
  <conditionalFormatting sqref="C169">
    <cfRule type="containsBlanks" dxfId="299" priority="425">
      <formula>LEN(TRIM(C169))=0</formula>
    </cfRule>
  </conditionalFormatting>
  <conditionalFormatting sqref="C171">
    <cfRule type="containsBlanks" dxfId="298" priority="424">
      <formula>LEN(TRIM(C171))=0</formula>
    </cfRule>
  </conditionalFormatting>
  <conditionalFormatting sqref="D157:D159">
    <cfRule type="containsBlanks" dxfId="297" priority="423">
      <formula>LEN(TRIM(D157))=0</formula>
    </cfRule>
  </conditionalFormatting>
  <conditionalFormatting sqref="D161:D162">
    <cfRule type="containsBlanks" dxfId="296" priority="422">
      <formula>LEN(TRIM(D161))=0</formula>
    </cfRule>
  </conditionalFormatting>
  <conditionalFormatting sqref="D172">
    <cfRule type="containsBlanks" dxfId="295" priority="421">
      <formula>LEN(TRIM(D172))=0</formula>
    </cfRule>
  </conditionalFormatting>
  <conditionalFormatting sqref="E172">
    <cfRule type="containsBlanks" dxfId="294" priority="419">
      <formula>LEN(TRIM(E172))=0</formula>
    </cfRule>
  </conditionalFormatting>
  <conditionalFormatting sqref="F172">
    <cfRule type="containsBlanks" dxfId="293" priority="418">
      <formula>LEN(TRIM(F172))=0</formula>
    </cfRule>
  </conditionalFormatting>
  <conditionalFormatting sqref="F162">
    <cfRule type="containsBlanks" dxfId="292" priority="417">
      <formula>LEN(TRIM(F162))=0</formula>
    </cfRule>
  </conditionalFormatting>
  <conditionalFormatting sqref="F159">
    <cfRule type="containsBlanks" dxfId="291" priority="415">
      <formula>LEN(TRIM(F159))=0</formula>
    </cfRule>
  </conditionalFormatting>
  <conditionalFormatting sqref="F158">
    <cfRule type="containsBlanks" dxfId="290" priority="414">
      <formula>LEN(TRIM(F158))=0</formula>
    </cfRule>
  </conditionalFormatting>
  <conditionalFormatting sqref="I160">
    <cfRule type="containsBlanks" dxfId="289" priority="413">
      <formula>LEN(TRIM(I160))=0</formula>
    </cfRule>
  </conditionalFormatting>
  <conditionalFormatting sqref="I172">
    <cfRule type="containsBlanks" dxfId="288" priority="411">
      <formula>LEN(TRIM(I172))=0</formula>
    </cfRule>
  </conditionalFormatting>
  <conditionalFormatting sqref="L166 L171 L168:L169">
    <cfRule type="containsBlanks" dxfId="287" priority="410">
      <formula>LEN(TRIM(L166))=0</formula>
    </cfRule>
  </conditionalFormatting>
  <conditionalFormatting sqref="L164">
    <cfRule type="containsBlanks" dxfId="286" priority="409">
      <formula>LEN(TRIM(L164))=0</formula>
    </cfRule>
  </conditionalFormatting>
  <conditionalFormatting sqref="L163">
    <cfRule type="containsBlanks" dxfId="285" priority="408">
      <formula>LEN(TRIM(L163))=0</formula>
    </cfRule>
  </conditionalFormatting>
  <conditionalFormatting sqref="L162">
    <cfRule type="containsBlanks" dxfId="284" priority="407">
      <formula>LEN(TRIM(L162))=0</formula>
    </cfRule>
  </conditionalFormatting>
  <conditionalFormatting sqref="L159">
    <cfRule type="containsBlanks" dxfId="283" priority="406">
      <formula>LEN(TRIM(L159))=0</formula>
    </cfRule>
  </conditionalFormatting>
  <conditionalFormatting sqref="L158">
    <cfRule type="containsBlanks" dxfId="282" priority="405">
      <formula>LEN(TRIM(L158))=0</formula>
    </cfRule>
  </conditionalFormatting>
  <conditionalFormatting sqref="M157:M159">
    <cfRule type="containsBlanks" dxfId="281" priority="404">
      <formula>LEN(TRIM(M157))=0</formula>
    </cfRule>
  </conditionalFormatting>
  <conditionalFormatting sqref="M162">
    <cfRule type="containsBlanks" dxfId="280" priority="402">
      <formula>LEN(TRIM(M162))=0</formula>
    </cfRule>
  </conditionalFormatting>
  <conditionalFormatting sqref="M164">
    <cfRule type="containsBlanks" dxfId="279" priority="400">
      <formula>LEN(TRIM(M164))=0</formula>
    </cfRule>
  </conditionalFormatting>
  <conditionalFormatting sqref="M165">
    <cfRule type="containsBlanks" dxfId="278" priority="399">
      <formula>LEN(TRIM(M165))=0</formula>
    </cfRule>
  </conditionalFormatting>
  <conditionalFormatting sqref="M172">
    <cfRule type="containsBlanks" dxfId="277" priority="398">
      <formula>LEN(TRIM(M172))=0</formula>
    </cfRule>
  </conditionalFormatting>
  <conditionalFormatting sqref="N172">
    <cfRule type="containsBlanks" dxfId="276" priority="397">
      <formula>LEN(TRIM(N172))=0</formula>
    </cfRule>
  </conditionalFormatting>
  <conditionalFormatting sqref="N165">
    <cfRule type="containsBlanks" dxfId="275" priority="396">
      <formula>LEN(TRIM(N165))=0</formula>
    </cfRule>
  </conditionalFormatting>
  <conditionalFormatting sqref="O157:O159">
    <cfRule type="containsBlanks" dxfId="274" priority="394">
      <formula>LEN(TRIM(O157))=0</formula>
    </cfRule>
  </conditionalFormatting>
  <conditionalFormatting sqref="O162">
    <cfRule type="containsBlanks" dxfId="273" priority="392">
      <formula>LEN(TRIM(O162))=0</formula>
    </cfRule>
  </conditionalFormatting>
  <conditionalFormatting sqref="O164">
    <cfRule type="containsBlanks" dxfId="272" priority="391">
      <formula>LEN(TRIM(O164))=0</formula>
    </cfRule>
  </conditionalFormatting>
  <conditionalFormatting sqref="O165">
    <cfRule type="containsBlanks" dxfId="271" priority="390">
      <formula>LEN(TRIM(O165))=0</formula>
    </cfRule>
  </conditionalFormatting>
  <conditionalFormatting sqref="O172">
    <cfRule type="containsBlanks" dxfId="270" priority="389">
      <formula>LEN(TRIM(O172))=0</formula>
    </cfRule>
  </conditionalFormatting>
  <conditionalFormatting sqref="Q172">
    <cfRule type="containsBlanks" dxfId="269" priority="388">
      <formula>LEN(TRIM(Q172))=0</formula>
    </cfRule>
  </conditionalFormatting>
  <conditionalFormatting sqref="Q165">
    <cfRule type="containsBlanks" dxfId="268" priority="387">
      <formula>LEN(TRIM(Q165))=0</formula>
    </cfRule>
  </conditionalFormatting>
  <conditionalFormatting sqref="Q160">
    <cfRule type="containsBlanks" dxfId="267" priority="385">
      <formula>LEN(TRIM(Q160))=0</formula>
    </cfRule>
  </conditionalFormatting>
  <conditionalFormatting sqref="L133:O133 Q133">
    <cfRule type="containsBlanks" dxfId="266" priority="384">
      <formula>LEN(TRIM(L133))=0</formula>
    </cfRule>
  </conditionalFormatting>
  <conditionalFormatting sqref="C150:F150 I150">
    <cfRule type="containsBlanks" dxfId="265" priority="383">
      <formula>LEN(TRIM(C150))=0</formula>
    </cfRule>
  </conditionalFormatting>
  <conditionalFormatting sqref="L150:O150 Q150">
    <cfRule type="containsBlanks" dxfId="264" priority="382">
      <formula>LEN(TRIM(L150))=0</formula>
    </cfRule>
  </conditionalFormatting>
  <conditionalFormatting sqref="E170 I170">
    <cfRule type="containsBlanks" dxfId="263" priority="381">
      <formula>LEN(TRIM(E170))=0</formula>
    </cfRule>
  </conditionalFormatting>
  <conditionalFormatting sqref="N170 Q170">
    <cfRule type="containsBlanks" dxfId="262" priority="380">
      <formula>LEN(TRIM(N170))=0</formula>
    </cfRule>
  </conditionalFormatting>
  <conditionalFormatting sqref="C170">
    <cfRule type="containsBlanks" dxfId="261" priority="379">
      <formula>LEN(TRIM(C170))=0</formula>
    </cfRule>
  </conditionalFormatting>
  <conditionalFormatting sqref="D170">
    <cfRule type="containsBlanks" dxfId="260" priority="378">
      <formula>LEN(TRIM(D170))=0</formula>
    </cfRule>
  </conditionalFormatting>
  <conditionalFormatting sqref="F170">
    <cfRule type="containsBlanks" dxfId="259" priority="377">
      <formula>LEN(TRIM(F170))=0</formula>
    </cfRule>
  </conditionalFormatting>
  <conditionalFormatting sqref="L170">
    <cfRule type="containsBlanks" dxfId="258" priority="376">
      <formula>LEN(TRIM(L170))=0</formula>
    </cfRule>
  </conditionalFormatting>
  <conditionalFormatting sqref="M170">
    <cfRule type="containsBlanks" dxfId="257" priority="375">
      <formula>LEN(TRIM(M170))=0</formula>
    </cfRule>
  </conditionalFormatting>
  <conditionalFormatting sqref="O170">
    <cfRule type="containsBlanks" dxfId="256" priority="374">
      <formula>LEN(TRIM(O170))=0</formula>
    </cfRule>
  </conditionalFormatting>
  <conditionalFormatting sqref="Q147 I147 C147:F147 L147:O147">
    <cfRule type="containsBlanks" dxfId="255" priority="373">
      <formula>LEN(TRIM(C147))=0</formula>
    </cfRule>
  </conditionalFormatting>
  <conditionalFormatting sqref="Q167 I167 C167:F167 L167:O167">
    <cfRule type="containsBlanks" dxfId="254" priority="372">
      <formula>LEN(TRIM(C167))=0</formula>
    </cfRule>
  </conditionalFormatting>
  <conditionalFormatting sqref="Q153 I153 C153:F153 L153:O153">
    <cfRule type="containsBlanks" dxfId="253" priority="371">
      <formula>LEN(TRIM(C153))=0</formula>
    </cfRule>
  </conditionalFormatting>
  <conditionalFormatting sqref="L173 C173">
    <cfRule type="containsBlanks" dxfId="252" priority="370">
      <formula>LEN(TRIM(C173))=0</formula>
    </cfRule>
  </conditionalFormatting>
  <conditionalFormatting sqref="D173">
    <cfRule type="containsBlanks" dxfId="251" priority="369">
      <formula>LEN(TRIM(D173))=0</formula>
    </cfRule>
  </conditionalFormatting>
  <conditionalFormatting sqref="E173">
    <cfRule type="containsBlanks" dxfId="250" priority="361">
      <formula>LEN(TRIM(E173))=0</formula>
    </cfRule>
  </conditionalFormatting>
  <conditionalFormatting sqref="F173">
    <cfRule type="containsBlanks" dxfId="249" priority="360">
      <formula>LEN(TRIM(F173))=0</formula>
    </cfRule>
  </conditionalFormatting>
  <conditionalFormatting sqref="I173">
    <cfRule type="containsBlanks" dxfId="248" priority="359">
      <formula>LEN(TRIM(I173))=0</formula>
    </cfRule>
  </conditionalFormatting>
  <conditionalFormatting sqref="M173">
    <cfRule type="containsBlanks" dxfId="247" priority="358">
      <formula>LEN(TRIM(M173))=0</formula>
    </cfRule>
  </conditionalFormatting>
  <conditionalFormatting sqref="N173">
    <cfRule type="containsBlanks" dxfId="246" priority="357">
      <formula>LEN(TRIM(N173))=0</formula>
    </cfRule>
  </conditionalFormatting>
  <conditionalFormatting sqref="O173">
    <cfRule type="containsBlanks" dxfId="245" priority="356">
      <formula>LEN(TRIM(O173))=0</formula>
    </cfRule>
  </conditionalFormatting>
  <conditionalFormatting sqref="Q173">
    <cfRule type="containsBlanks" dxfId="244" priority="355">
      <formula>LEN(TRIM(Q173))=0</formula>
    </cfRule>
  </conditionalFormatting>
  <conditionalFormatting sqref="E161">
    <cfRule type="containsBlanks" dxfId="243" priority="354">
      <formula>LEN(TRIM(E161))=0</formula>
    </cfRule>
  </conditionalFormatting>
  <conditionalFormatting sqref="F161">
    <cfRule type="containsBlanks" dxfId="242" priority="353">
      <formula>LEN(TRIM(F161))=0</formula>
    </cfRule>
  </conditionalFormatting>
  <conditionalFormatting sqref="I161">
    <cfRule type="containsBlanks" dxfId="241" priority="352">
      <formula>LEN(TRIM(I161))=0</formula>
    </cfRule>
  </conditionalFormatting>
  <conditionalFormatting sqref="M161">
    <cfRule type="containsBlanks" dxfId="240" priority="351">
      <formula>LEN(TRIM(M161))=0</formula>
    </cfRule>
  </conditionalFormatting>
  <conditionalFormatting sqref="N161">
    <cfRule type="containsBlanks" dxfId="239" priority="350">
      <formula>LEN(TRIM(N161))=0</formula>
    </cfRule>
  </conditionalFormatting>
  <conditionalFormatting sqref="O161">
    <cfRule type="containsBlanks" dxfId="238" priority="349">
      <formula>LEN(TRIM(O161))=0</formula>
    </cfRule>
  </conditionalFormatting>
  <conditionalFormatting sqref="Q161">
    <cfRule type="containsBlanks" dxfId="237" priority="348">
      <formula>LEN(TRIM(Q161))=0</formula>
    </cfRule>
  </conditionalFormatting>
  <conditionalFormatting sqref="M163">
    <cfRule type="containsBlanks" dxfId="236" priority="347">
      <formula>LEN(TRIM(M163))=0</formula>
    </cfRule>
  </conditionalFormatting>
  <conditionalFormatting sqref="F149">
    <cfRule type="containsBlanks" dxfId="235" priority="346">
      <formula>LEN(TRIM(F149))=0</formula>
    </cfRule>
  </conditionalFormatting>
  <conditionalFormatting sqref="I125">
    <cfRule type="containsBlanks" dxfId="234" priority="345">
      <formula>LEN(TRIM(I125))=0</formula>
    </cfRule>
  </conditionalFormatting>
  <conditionalFormatting sqref="I68:I71">
    <cfRule type="containsBlanks" dxfId="233" priority="344">
      <formula>LEN(TRIM(I68))=0</formula>
    </cfRule>
  </conditionalFormatting>
  <conditionalFormatting sqref="L77:O77 C75 L75 C77:F77 Q79:Q80 L79:O80 I75:I80 Q75:Q77 C79:F80 D78:E78">
    <cfRule type="containsBlanks" dxfId="232" priority="343">
      <formula>LEN(TRIM(C75))=0</formula>
    </cfRule>
  </conditionalFormatting>
  <conditionalFormatting sqref="C74">
    <cfRule type="containsBlanks" dxfId="231" priority="336">
      <formula>LEN(TRIM(C74))=0</formula>
    </cfRule>
  </conditionalFormatting>
  <conditionalFormatting sqref="D74:F74">
    <cfRule type="containsBlanks" dxfId="230" priority="335">
      <formula>LEN(TRIM(D74))=0</formula>
    </cfRule>
  </conditionalFormatting>
  <conditionalFormatting sqref="I74">
    <cfRule type="containsBlanks" dxfId="229" priority="334">
      <formula>LEN(TRIM(I74))=0</formula>
    </cfRule>
  </conditionalFormatting>
  <conditionalFormatting sqref="L74">
    <cfRule type="containsBlanks" dxfId="228" priority="333">
      <formula>LEN(TRIM(L74))=0</formula>
    </cfRule>
  </conditionalFormatting>
  <conditionalFormatting sqref="M74:O74">
    <cfRule type="containsBlanks" dxfId="227" priority="332">
      <formula>LEN(TRIM(M74))=0</formula>
    </cfRule>
  </conditionalFormatting>
  <conditionalFormatting sqref="Q74">
    <cfRule type="containsBlanks" dxfId="226" priority="331">
      <formula>LEN(TRIM(Q74))=0</formula>
    </cfRule>
  </conditionalFormatting>
  <conditionalFormatting sqref="D75:F75 F76">
    <cfRule type="containsBlanks" dxfId="225" priority="330">
      <formula>LEN(TRIM(D75))=0</formula>
    </cfRule>
  </conditionalFormatting>
  <conditionalFormatting sqref="M75:O75">
    <cfRule type="containsBlanks" dxfId="224" priority="329">
      <formula>LEN(TRIM(M75))=0</formula>
    </cfRule>
  </conditionalFormatting>
  <conditionalFormatting sqref="L78:O78 Q78">
    <cfRule type="containsBlanks" dxfId="223" priority="328">
      <formula>LEN(TRIM(L78))=0</formula>
    </cfRule>
  </conditionalFormatting>
  <conditionalFormatting sqref="Q81 I81 C81:F81 L81:O81">
    <cfRule type="containsBlanks" dxfId="222" priority="326">
      <formula>LEN(TRIM(C81))=0</formula>
    </cfRule>
  </conditionalFormatting>
  <conditionalFormatting sqref="C76:E76">
    <cfRule type="containsBlanks" dxfId="221" priority="322">
      <formula>LEN(TRIM(C76))=0</formula>
    </cfRule>
  </conditionalFormatting>
  <conditionalFormatting sqref="O76">
    <cfRule type="containsBlanks" dxfId="220" priority="324">
      <formula>LEN(TRIM(O76))=0</formula>
    </cfRule>
  </conditionalFormatting>
  <conditionalFormatting sqref="L76:N76">
    <cfRule type="containsBlanks" dxfId="219" priority="323">
      <formula>LEN(TRIM(L76))=0</formula>
    </cfRule>
  </conditionalFormatting>
  <conditionalFormatting sqref="I89:I90 Q85:Q90 C85:F90 L85:O90">
    <cfRule type="containsBlanks" dxfId="218" priority="321">
      <formula>LEN(TRIM(C85))=0</formula>
    </cfRule>
  </conditionalFormatting>
  <conditionalFormatting sqref="I85:I88">
    <cfRule type="containsBlanks" dxfId="217" priority="320">
      <formula>LEN(TRIM(I85))=0</formula>
    </cfRule>
  </conditionalFormatting>
  <conditionalFormatting sqref="L95:O95 C93 L93 C95:F95 Q97:Q98 L97:O98 I93:I98 Q93:Q95 C97:F98 C96:E96">
    <cfRule type="containsBlanks" dxfId="216" priority="319">
      <formula>LEN(TRIM(C93))=0</formula>
    </cfRule>
  </conditionalFormatting>
  <conditionalFormatting sqref="C91">
    <cfRule type="containsBlanks" dxfId="215" priority="316">
      <formula>LEN(TRIM(C91))=0</formula>
    </cfRule>
  </conditionalFormatting>
  <conditionalFormatting sqref="D91:F91">
    <cfRule type="containsBlanks" dxfId="214" priority="315">
      <formula>LEN(TRIM(D91))=0</formula>
    </cfRule>
  </conditionalFormatting>
  <conditionalFormatting sqref="I91">
    <cfRule type="containsBlanks" dxfId="213" priority="314">
      <formula>LEN(TRIM(I91))=0</formula>
    </cfRule>
  </conditionalFormatting>
  <conditionalFormatting sqref="L91">
    <cfRule type="containsBlanks" dxfId="212" priority="313">
      <formula>LEN(TRIM(L91))=0</formula>
    </cfRule>
  </conditionalFormatting>
  <conditionalFormatting sqref="M91:O91">
    <cfRule type="containsBlanks" dxfId="211" priority="312">
      <formula>LEN(TRIM(M91))=0</formula>
    </cfRule>
  </conditionalFormatting>
  <conditionalFormatting sqref="Q91">
    <cfRule type="containsBlanks" dxfId="210" priority="311">
      <formula>LEN(TRIM(Q91))=0</formula>
    </cfRule>
  </conditionalFormatting>
  <conditionalFormatting sqref="D93:F93 F94">
    <cfRule type="containsBlanks" dxfId="209" priority="310">
      <formula>LEN(TRIM(D93))=0</formula>
    </cfRule>
  </conditionalFormatting>
  <conditionalFormatting sqref="M93:O93">
    <cfRule type="containsBlanks" dxfId="208" priority="309">
      <formula>LEN(TRIM(M93))=0</formula>
    </cfRule>
  </conditionalFormatting>
  <conditionalFormatting sqref="L96:O96 Q96">
    <cfRule type="containsBlanks" dxfId="207" priority="308">
      <formula>LEN(TRIM(L96))=0</formula>
    </cfRule>
  </conditionalFormatting>
  <conditionalFormatting sqref="Q99 I99 C99:F99 L99:O99">
    <cfRule type="containsBlanks" dxfId="206" priority="307">
      <formula>LEN(TRIM(C99))=0</formula>
    </cfRule>
  </conditionalFormatting>
  <conditionalFormatting sqref="C94:E94">
    <cfRule type="containsBlanks" dxfId="205" priority="304">
      <formula>LEN(TRIM(C94))=0</formula>
    </cfRule>
  </conditionalFormatting>
  <conditionalFormatting sqref="O94">
    <cfRule type="containsBlanks" dxfId="204" priority="306">
      <formula>LEN(TRIM(O94))=0</formula>
    </cfRule>
  </conditionalFormatting>
  <conditionalFormatting sqref="L94:N94">
    <cfRule type="containsBlanks" dxfId="203" priority="305">
      <formula>LEN(TRIM(L94))=0</formula>
    </cfRule>
  </conditionalFormatting>
  <conditionalFormatting sqref="I107 C103:F107 L103:O108 Q103:Q108">
    <cfRule type="containsBlanks" dxfId="202" priority="303">
      <formula>LEN(TRIM(C103))=0</formula>
    </cfRule>
  </conditionalFormatting>
  <conditionalFormatting sqref="I103:I105">
    <cfRule type="containsBlanks" dxfId="201" priority="302">
      <formula>LEN(TRIM(I103))=0</formula>
    </cfRule>
  </conditionalFormatting>
  <conditionalFormatting sqref="M113:N113 C116 Q115 L116 I111:I115 Q111:Q113 D113:E113 D115:F115 E114 M115:O115">
    <cfRule type="containsBlanks" dxfId="200" priority="301">
      <formula>LEN(TRIM(C111))=0</formula>
    </cfRule>
  </conditionalFormatting>
  <conditionalFormatting sqref="D109:F110">
    <cfRule type="containsBlanks" dxfId="199" priority="297">
      <formula>LEN(TRIM(D109))=0</formula>
    </cfRule>
  </conditionalFormatting>
  <conditionalFormatting sqref="I109">
    <cfRule type="containsBlanks" dxfId="198" priority="296">
      <formula>LEN(TRIM(I109))=0</formula>
    </cfRule>
  </conditionalFormatting>
  <conditionalFormatting sqref="M109:O109">
    <cfRule type="containsBlanks" dxfId="197" priority="294">
      <formula>LEN(TRIM(M109))=0</formula>
    </cfRule>
  </conditionalFormatting>
  <conditionalFormatting sqref="Q109">
    <cfRule type="containsBlanks" dxfId="196" priority="293">
      <formula>LEN(TRIM(Q109))=0</formula>
    </cfRule>
  </conditionalFormatting>
  <conditionalFormatting sqref="D111:F111">
    <cfRule type="containsBlanks" dxfId="195" priority="292">
      <formula>LEN(TRIM(D111))=0</formula>
    </cfRule>
  </conditionalFormatting>
  <conditionalFormatting sqref="M111:O111">
    <cfRule type="containsBlanks" dxfId="194" priority="291">
      <formula>LEN(TRIM(M111))=0</formula>
    </cfRule>
  </conditionalFormatting>
  <conditionalFormatting sqref="N114 Q114">
    <cfRule type="containsBlanks" dxfId="193" priority="290">
      <formula>LEN(TRIM(N114))=0</formula>
    </cfRule>
  </conditionalFormatting>
  <conditionalFormatting sqref="C117 L117">
    <cfRule type="containsBlanks" dxfId="192" priority="289">
      <formula>LEN(TRIM(C117))=0</formula>
    </cfRule>
  </conditionalFormatting>
  <conditionalFormatting sqref="C112:E112">
    <cfRule type="containsBlanks" dxfId="191" priority="286">
      <formula>LEN(TRIM(C112))=0</formula>
    </cfRule>
  </conditionalFormatting>
  <conditionalFormatting sqref="L112:N112">
    <cfRule type="containsBlanks" dxfId="190" priority="287">
      <formula>LEN(TRIM(L112))=0</formula>
    </cfRule>
  </conditionalFormatting>
  <conditionalFormatting sqref="C109 C111">
    <cfRule type="containsBlanks" dxfId="189" priority="285">
      <formula>LEN(TRIM(C109))=0</formula>
    </cfRule>
  </conditionalFormatting>
  <conditionalFormatting sqref="C113:C115">
    <cfRule type="containsBlanks" dxfId="188" priority="284">
      <formula>LEN(TRIM(C113))=0</formula>
    </cfRule>
  </conditionalFormatting>
  <conditionalFormatting sqref="D114">
    <cfRule type="containsBlanks" dxfId="187" priority="283">
      <formula>LEN(TRIM(D114))=0</formula>
    </cfRule>
  </conditionalFormatting>
  <conditionalFormatting sqref="D116:D117">
    <cfRule type="containsBlanks" dxfId="186" priority="282">
      <formula>LEN(TRIM(D116))=0</formula>
    </cfRule>
  </conditionalFormatting>
  <conditionalFormatting sqref="E116:E117">
    <cfRule type="containsBlanks" dxfId="185" priority="281">
      <formula>LEN(TRIM(E116))=0</formula>
    </cfRule>
  </conditionalFormatting>
  <conditionalFormatting sqref="F112">
    <cfRule type="containsBlanks" dxfId="184" priority="280">
      <formula>LEN(TRIM(F112))=0</formula>
    </cfRule>
  </conditionalFormatting>
  <conditionalFormatting sqref="F114">
    <cfRule type="containsBlanks" dxfId="183" priority="279">
      <formula>LEN(TRIM(F114))=0</formula>
    </cfRule>
  </conditionalFormatting>
  <conditionalFormatting sqref="F116:F117">
    <cfRule type="containsBlanks" dxfId="182" priority="278">
      <formula>LEN(TRIM(F116))=0</formula>
    </cfRule>
  </conditionalFormatting>
  <conditionalFormatting sqref="I106">
    <cfRule type="containsBlanks" dxfId="181" priority="277">
      <formula>LEN(TRIM(I106))=0</formula>
    </cfRule>
  </conditionalFormatting>
  <conditionalFormatting sqref="I116:I117">
    <cfRule type="containsBlanks" dxfId="180" priority="276">
      <formula>LEN(TRIM(I116))=0</formula>
    </cfRule>
  </conditionalFormatting>
  <conditionalFormatting sqref="L109 L111">
    <cfRule type="containsBlanks" dxfId="179" priority="275">
      <formula>LEN(TRIM(L109))=0</formula>
    </cfRule>
  </conditionalFormatting>
  <conditionalFormatting sqref="L113:L115">
    <cfRule type="containsBlanks" dxfId="178" priority="274">
      <formula>LEN(TRIM(L113))=0</formula>
    </cfRule>
  </conditionalFormatting>
  <conditionalFormatting sqref="M114">
    <cfRule type="containsBlanks" dxfId="177" priority="273">
      <formula>LEN(TRIM(M114))=0</formula>
    </cfRule>
  </conditionalFormatting>
  <conditionalFormatting sqref="M116:M117">
    <cfRule type="containsBlanks" dxfId="176" priority="272">
      <formula>LEN(TRIM(M116))=0</formula>
    </cfRule>
  </conditionalFormatting>
  <conditionalFormatting sqref="N116:N117">
    <cfRule type="containsBlanks" dxfId="175" priority="271">
      <formula>LEN(TRIM(N116))=0</formula>
    </cfRule>
  </conditionalFormatting>
  <conditionalFormatting sqref="O112">
    <cfRule type="containsBlanks" dxfId="174" priority="270">
      <formula>LEN(TRIM(O112))=0</formula>
    </cfRule>
  </conditionalFormatting>
  <conditionalFormatting sqref="O114">
    <cfRule type="containsBlanks" dxfId="173" priority="269">
      <formula>LEN(TRIM(O114))=0</formula>
    </cfRule>
  </conditionalFormatting>
  <conditionalFormatting sqref="O116:O117">
    <cfRule type="containsBlanks" dxfId="172" priority="268">
      <formula>LEN(TRIM(O116))=0</formula>
    </cfRule>
  </conditionalFormatting>
  <conditionalFormatting sqref="Q116:Q117">
    <cfRule type="containsBlanks" dxfId="171" priority="267">
      <formula>LEN(TRIM(Q116))=0</formula>
    </cfRule>
  </conditionalFormatting>
  <conditionalFormatting sqref="C78">
    <cfRule type="containsBlanks" dxfId="170" priority="266">
      <formula>LEN(TRIM(C78))=0</formula>
    </cfRule>
  </conditionalFormatting>
  <conditionalFormatting sqref="F78">
    <cfRule type="containsBlanks" dxfId="169" priority="265">
      <formula>LEN(TRIM(F78))=0</formula>
    </cfRule>
  </conditionalFormatting>
  <conditionalFormatting sqref="F96">
    <cfRule type="containsBlanks" dxfId="168" priority="264">
      <formula>LEN(TRIM(F96))=0</formula>
    </cfRule>
  </conditionalFormatting>
  <conditionalFormatting sqref="C110">
    <cfRule type="containsBlanks" dxfId="167" priority="263">
      <formula>LEN(TRIM(C110))=0</formula>
    </cfRule>
  </conditionalFormatting>
  <conditionalFormatting sqref="I110">
    <cfRule type="containsBlanks" dxfId="166" priority="262">
      <formula>LEN(TRIM(I110))=0</formula>
    </cfRule>
  </conditionalFormatting>
  <conditionalFormatting sqref="L110">
    <cfRule type="containsBlanks" dxfId="165" priority="261">
      <formula>LEN(TRIM(L110))=0</formula>
    </cfRule>
  </conditionalFormatting>
  <conditionalFormatting sqref="Q110">
    <cfRule type="containsBlanks" dxfId="164" priority="260">
      <formula>LEN(TRIM(Q110))=0</formula>
    </cfRule>
  </conditionalFormatting>
  <conditionalFormatting sqref="D92:F92">
    <cfRule type="containsBlanks" dxfId="163" priority="259">
      <formula>LEN(TRIM(D92))=0</formula>
    </cfRule>
  </conditionalFormatting>
  <conditionalFormatting sqref="M92:O92">
    <cfRule type="containsBlanks" dxfId="162" priority="258">
      <formula>LEN(TRIM(M92))=0</formula>
    </cfRule>
  </conditionalFormatting>
  <conditionalFormatting sqref="C92">
    <cfRule type="containsBlanks" dxfId="161" priority="257">
      <formula>LEN(TRIM(C92))=0</formula>
    </cfRule>
  </conditionalFormatting>
  <conditionalFormatting sqref="I92">
    <cfRule type="containsBlanks" dxfId="160" priority="256">
      <formula>LEN(TRIM(I92))=0</formula>
    </cfRule>
  </conditionalFormatting>
  <conditionalFormatting sqref="L92">
    <cfRule type="containsBlanks" dxfId="159" priority="255">
      <formula>LEN(TRIM(L92))=0</formula>
    </cfRule>
  </conditionalFormatting>
  <conditionalFormatting sqref="Q92">
    <cfRule type="containsBlanks" dxfId="158" priority="254">
      <formula>LEN(TRIM(Q92))=0</formula>
    </cfRule>
  </conditionalFormatting>
  <conditionalFormatting sqref="M110:O110">
    <cfRule type="containsBlanks" dxfId="157" priority="253">
      <formula>LEN(TRIM(M110))=0</formula>
    </cfRule>
  </conditionalFormatting>
  <conditionalFormatting sqref="F113">
    <cfRule type="containsBlanks" dxfId="156" priority="252">
      <formula>LEN(TRIM(F113))=0</formula>
    </cfRule>
  </conditionalFormatting>
  <conditionalFormatting sqref="O113">
    <cfRule type="containsBlanks" dxfId="155" priority="251">
      <formula>LEN(TRIM(O113))=0</formula>
    </cfRule>
  </conditionalFormatting>
  <conditionalFormatting sqref="C108:F108 I108">
    <cfRule type="containsBlanks" dxfId="154" priority="250">
      <formula>LEN(TRIM(C108))=0</formula>
    </cfRule>
  </conditionalFormatting>
  <conditionalFormatting sqref="D129:F129">
    <cfRule type="containsBlanks" dxfId="153" priority="248">
      <formula>LEN(TRIM(D129))=0</formula>
    </cfRule>
  </conditionalFormatting>
  <conditionalFormatting sqref="I129">
    <cfRule type="containsBlanks" dxfId="152" priority="247">
      <formula>LEN(TRIM(I129))=0</formula>
    </cfRule>
  </conditionalFormatting>
  <conditionalFormatting sqref="C73">
    <cfRule type="containsBlanks" dxfId="151" priority="246">
      <formula>LEN(TRIM(C73))=0</formula>
    </cfRule>
  </conditionalFormatting>
  <conditionalFormatting sqref="D73:F73">
    <cfRule type="containsBlanks" dxfId="150" priority="245">
      <formula>LEN(TRIM(D73))=0</formula>
    </cfRule>
  </conditionalFormatting>
  <conditionalFormatting sqref="I73">
    <cfRule type="containsBlanks" dxfId="149" priority="244">
      <formula>LEN(TRIM(I73))=0</formula>
    </cfRule>
  </conditionalFormatting>
  <conditionalFormatting sqref="C145">
    <cfRule type="containsBlanks" dxfId="148" priority="243">
      <formula>LEN(TRIM(C145))=0</formula>
    </cfRule>
  </conditionalFormatting>
  <conditionalFormatting sqref="D145:F145">
    <cfRule type="containsBlanks" dxfId="147" priority="242">
      <formula>LEN(TRIM(D145))=0</formula>
    </cfRule>
  </conditionalFormatting>
  <conditionalFormatting sqref="I145">
    <cfRule type="containsBlanks" dxfId="146" priority="241">
      <formula>LEN(TRIM(I145))=0</formula>
    </cfRule>
  </conditionalFormatting>
  <conditionalFormatting sqref="I26 C26:D26 F26">
    <cfRule type="containsBlanks" dxfId="145" priority="240">
      <formula>LEN(TRIM(C26))=0</formula>
    </cfRule>
  </conditionalFormatting>
  <conditionalFormatting sqref="C30:F30 Q32:Q33 L32:O33 C32:F33 D31:E31 L30:O30">
    <cfRule type="containsBlanks" dxfId="144" priority="238">
      <formula>LEN(TRIM(C30))=0</formula>
    </cfRule>
  </conditionalFormatting>
  <conditionalFormatting sqref="C28">
    <cfRule type="containsBlanks" dxfId="143" priority="237">
      <formula>LEN(TRIM(C28))=0</formula>
    </cfRule>
  </conditionalFormatting>
  <conditionalFormatting sqref="D28:F28">
    <cfRule type="containsBlanks" dxfId="142" priority="236">
      <formula>LEN(TRIM(D28))=0</formula>
    </cfRule>
  </conditionalFormatting>
  <conditionalFormatting sqref="I28">
    <cfRule type="containsBlanks" dxfId="141" priority="235">
      <formula>LEN(TRIM(I28))=0</formula>
    </cfRule>
  </conditionalFormatting>
  <conditionalFormatting sqref="L28">
    <cfRule type="containsBlanks" dxfId="140" priority="234">
      <formula>LEN(TRIM(L28))=0</formula>
    </cfRule>
  </conditionalFormatting>
  <conditionalFormatting sqref="M28:O28">
    <cfRule type="containsBlanks" dxfId="139" priority="233">
      <formula>LEN(TRIM(M28))=0</formula>
    </cfRule>
  </conditionalFormatting>
  <conditionalFormatting sqref="Q28">
    <cfRule type="containsBlanks" dxfId="138" priority="232">
      <formula>LEN(TRIM(Q28))=0</formula>
    </cfRule>
  </conditionalFormatting>
  <conditionalFormatting sqref="L31:O31 Q31">
    <cfRule type="containsBlanks" dxfId="137" priority="229">
      <formula>LEN(TRIM(L31))=0</formula>
    </cfRule>
  </conditionalFormatting>
  <conditionalFormatting sqref="Q34 I34 C34:F34 L34:O34">
    <cfRule type="containsBlanks" dxfId="136" priority="228">
      <formula>LEN(TRIM(C34))=0</formula>
    </cfRule>
  </conditionalFormatting>
  <conditionalFormatting sqref="C31">
    <cfRule type="containsBlanks" dxfId="135" priority="224">
      <formula>LEN(TRIM(C31))=0</formula>
    </cfRule>
  </conditionalFormatting>
  <conditionalFormatting sqref="F31">
    <cfRule type="containsBlanks" dxfId="134" priority="223">
      <formula>LEN(TRIM(F31))=0</formula>
    </cfRule>
  </conditionalFormatting>
  <conditionalFormatting sqref="C27">
    <cfRule type="containsBlanks" dxfId="133" priority="222">
      <formula>LEN(TRIM(C27))=0</formula>
    </cfRule>
  </conditionalFormatting>
  <conditionalFormatting sqref="D27:F27">
    <cfRule type="containsBlanks" dxfId="132" priority="221">
      <formula>LEN(TRIM(D27))=0</formula>
    </cfRule>
  </conditionalFormatting>
  <conditionalFormatting sqref="I27">
    <cfRule type="containsBlanks" dxfId="131" priority="220">
      <formula>LEN(TRIM(I27))=0</formula>
    </cfRule>
  </conditionalFormatting>
  <conditionalFormatting sqref="E26">
    <cfRule type="containsBlanks" dxfId="130" priority="219">
      <formula>LEN(TRIM(E26))=0</formula>
    </cfRule>
  </conditionalFormatting>
  <conditionalFormatting sqref="D29:F29">
    <cfRule type="containsBlanks" dxfId="129" priority="218">
      <formula>LEN(TRIM(D29))=0</formula>
    </cfRule>
  </conditionalFormatting>
  <conditionalFormatting sqref="M29:O29">
    <cfRule type="containsBlanks" dxfId="128" priority="217">
      <formula>LEN(TRIM(M29))=0</formula>
    </cfRule>
  </conditionalFormatting>
  <conditionalFormatting sqref="C29">
    <cfRule type="containsBlanks" dxfId="127" priority="216">
      <formula>LEN(TRIM(C29))=0</formula>
    </cfRule>
  </conditionalFormatting>
  <conditionalFormatting sqref="I29">
    <cfRule type="containsBlanks" dxfId="126" priority="215">
      <formula>LEN(TRIM(I29))=0</formula>
    </cfRule>
  </conditionalFormatting>
  <conditionalFormatting sqref="L29">
    <cfRule type="containsBlanks" dxfId="125" priority="214">
      <formula>LEN(TRIM(L29))=0</formula>
    </cfRule>
  </conditionalFormatting>
  <conditionalFormatting sqref="Q29">
    <cfRule type="containsBlanks" dxfId="124" priority="213">
      <formula>LEN(TRIM(Q29))=0</formula>
    </cfRule>
  </conditionalFormatting>
  <conditionalFormatting sqref="Q43">
    <cfRule type="containsBlanks" dxfId="123" priority="141">
      <formula>LEN(TRIM(Q43))=0</formula>
    </cfRule>
  </conditionalFormatting>
  <conditionalFormatting sqref="C42">
    <cfRule type="containsBlanks" dxfId="122" priority="136">
      <formula>LEN(TRIM(C42))=0</formula>
    </cfRule>
  </conditionalFormatting>
  <conditionalFormatting sqref="D42:F42">
    <cfRule type="containsBlanks" dxfId="121" priority="135">
      <formula>LEN(TRIM(D42))=0</formula>
    </cfRule>
  </conditionalFormatting>
  <conditionalFormatting sqref="I42">
    <cfRule type="containsBlanks" dxfId="120" priority="134">
      <formula>LEN(TRIM(I42))=0</formula>
    </cfRule>
  </conditionalFormatting>
  <conditionalFormatting sqref="E41">
    <cfRule type="containsBlanks" dxfId="119" priority="133">
      <formula>LEN(TRIM(E41))=0</formula>
    </cfRule>
  </conditionalFormatting>
  <conditionalFormatting sqref="D44:F44">
    <cfRule type="containsBlanks" dxfId="118" priority="132">
      <formula>LEN(TRIM(D44))=0</formula>
    </cfRule>
  </conditionalFormatting>
  <conditionalFormatting sqref="M44:O44">
    <cfRule type="containsBlanks" dxfId="117" priority="131">
      <formula>LEN(TRIM(M44))=0</formula>
    </cfRule>
  </conditionalFormatting>
  <conditionalFormatting sqref="Q38:Q42 C38:F40 L38:O42 I38:I40 I45:I48 Q45">
    <cfRule type="containsBlanks" dxfId="116" priority="149">
      <formula>LEN(TRIM(C38))=0</formula>
    </cfRule>
  </conditionalFormatting>
  <conditionalFormatting sqref="I41 C41:D41 F41">
    <cfRule type="containsBlanks" dxfId="115" priority="148">
      <formula>LEN(TRIM(C41))=0</formula>
    </cfRule>
  </conditionalFormatting>
  <conditionalFormatting sqref="C45:F45 Q47:Q48 L47:O48 C47:F48 D46:E46 L45:O45">
    <cfRule type="containsBlanks" dxfId="114" priority="147">
      <formula>LEN(TRIM(C45))=0</formula>
    </cfRule>
  </conditionalFormatting>
  <conditionalFormatting sqref="C43">
    <cfRule type="containsBlanks" dxfId="113" priority="146">
      <formula>LEN(TRIM(C43))=0</formula>
    </cfRule>
  </conditionalFormatting>
  <conditionalFormatting sqref="D43:F43">
    <cfRule type="containsBlanks" dxfId="112" priority="145">
      <formula>LEN(TRIM(D43))=0</formula>
    </cfRule>
  </conditionalFormatting>
  <conditionalFormatting sqref="I43">
    <cfRule type="containsBlanks" dxfId="111" priority="144">
      <formula>LEN(TRIM(I43))=0</formula>
    </cfRule>
  </conditionalFormatting>
  <conditionalFormatting sqref="L43">
    <cfRule type="containsBlanks" dxfId="110" priority="143">
      <formula>LEN(TRIM(L43))=0</formula>
    </cfRule>
  </conditionalFormatting>
  <conditionalFormatting sqref="M43:O43">
    <cfRule type="containsBlanks" dxfId="109" priority="142">
      <formula>LEN(TRIM(M43))=0</formula>
    </cfRule>
  </conditionalFormatting>
  <conditionalFormatting sqref="L46:O46 Q46">
    <cfRule type="containsBlanks" dxfId="108" priority="140">
      <formula>LEN(TRIM(L46))=0</formula>
    </cfRule>
  </conditionalFormatting>
  <conditionalFormatting sqref="Q49 I49 C49:F49 L49:O49">
    <cfRule type="containsBlanks" dxfId="107" priority="139">
      <formula>LEN(TRIM(C49))=0</formula>
    </cfRule>
  </conditionalFormatting>
  <conditionalFormatting sqref="C46">
    <cfRule type="containsBlanks" dxfId="106" priority="138">
      <formula>LEN(TRIM(C46))=0</formula>
    </cfRule>
  </conditionalFormatting>
  <conditionalFormatting sqref="F46">
    <cfRule type="containsBlanks" dxfId="105" priority="137">
      <formula>LEN(TRIM(F46))=0</formula>
    </cfRule>
  </conditionalFormatting>
  <conditionalFormatting sqref="C44">
    <cfRule type="containsBlanks" dxfId="104" priority="130">
      <formula>LEN(TRIM(C44))=0</formula>
    </cfRule>
  </conditionalFormatting>
  <conditionalFormatting sqref="I44">
    <cfRule type="containsBlanks" dxfId="103" priority="129">
      <formula>LEN(TRIM(I44))=0</formula>
    </cfRule>
  </conditionalFormatting>
  <conditionalFormatting sqref="L44">
    <cfRule type="containsBlanks" dxfId="102" priority="128">
      <formula>LEN(TRIM(L44))=0</formula>
    </cfRule>
  </conditionalFormatting>
  <conditionalFormatting sqref="Q44">
    <cfRule type="containsBlanks" dxfId="101" priority="127">
      <formula>LEN(TRIM(Q44))=0</formula>
    </cfRule>
  </conditionalFormatting>
  <conditionalFormatting sqref="Q58">
    <cfRule type="containsBlanks" dxfId="100" priority="116">
      <formula>LEN(TRIM(Q58))=0</formula>
    </cfRule>
  </conditionalFormatting>
  <conditionalFormatting sqref="C57">
    <cfRule type="containsBlanks" dxfId="99" priority="111">
      <formula>LEN(TRIM(C57))=0</formula>
    </cfRule>
  </conditionalFormatting>
  <conditionalFormatting sqref="E56">
    <cfRule type="containsBlanks" dxfId="98" priority="108">
      <formula>LEN(TRIM(E56))=0</formula>
    </cfRule>
  </conditionalFormatting>
  <conditionalFormatting sqref="Q60 C53:F55 I53:I55 I60:I63 L53:O57 Q53:Q57">
    <cfRule type="containsBlanks" dxfId="97" priority="124">
      <formula>LEN(TRIM(C53))=0</formula>
    </cfRule>
  </conditionalFormatting>
  <conditionalFormatting sqref="I56">
    <cfRule type="containsBlanks" dxfId="96" priority="123">
      <formula>LEN(TRIM(I56))=0</formula>
    </cfRule>
  </conditionalFormatting>
  <conditionalFormatting sqref="N60 Q62 L63 C63 E60:E61 D62:F62 M62:O62">
    <cfRule type="containsBlanks" dxfId="95" priority="122">
      <formula>LEN(TRIM(C60))=0</formula>
    </cfRule>
  </conditionalFormatting>
  <conditionalFormatting sqref="D58:F58">
    <cfRule type="containsBlanks" dxfId="94" priority="120">
      <formula>LEN(TRIM(D58))=0</formula>
    </cfRule>
  </conditionalFormatting>
  <conditionalFormatting sqref="I58">
    <cfRule type="containsBlanks" dxfId="93" priority="119">
      <formula>LEN(TRIM(I58))=0</formula>
    </cfRule>
  </conditionalFormatting>
  <conditionalFormatting sqref="M58:O58">
    <cfRule type="containsBlanks" dxfId="92" priority="117">
      <formula>LEN(TRIM(M58))=0</formula>
    </cfRule>
  </conditionalFormatting>
  <conditionalFormatting sqref="N61 Q61">
    <cfRule type="containsBlanks" dxfId="91" priority="115">
      <formula>LEN(TRIM(N61))=0</formula>
    </cfRule>
  </conditionalFormatting>
  <conditionalFormatting sqref="C64 L64">
    <cfRule type="containsBlanks" dxfId="90" priority="114">
      <formula>LEN(TRIM(C64))=0</formula>
    </cfRule>
  </conditionalFormatting>
  <conditionalFormatting sqref="C59">
    <cfRule type="containsBlanks" dxfId="89" priority="105">
      <formula>LEN(TRIM(C59))=0</formula>
    </cfRule>
  </conditionalFormatting>
  <conditionalFormatting sqref="I59">
    <cfRule type="containsBlanks" dxfId="88" priority="104">
      <formula>LEN(TRIM(I59))=0</formula>
    </cfRule>
  </conditionalFormatting>
  <conditionalFormatting sqref="L59">
    <cfRule type="containsBlanks" dxfId="87" priority="103">
      <formula>LEN(TRIM(L59))=0</formula>
    </cfRule>
  </conditionalFormatting>
  <conditionalFormatting sqref="Q59">
    <cfRule type="containsBlanks" dxfId="86" priority="102">
      <formula>LEN(TRIM(Q59))=0</formula>
    </cfRule>
  </conditionalFormatting>
  <conditionalFormatting sqref="F56">
    <cfRule type="containsBlanks" dxfId="85" priority="101">
      <formula>LEN(TRIM(F56))=0</formula>
    </cfRule>
  </conditionalFormatting>
  <conditionalFormatting sqref="D56">
    <cfRule type="containsBlanks" dxfId="84" priority="100">
      <formula>LEN(TRIM(D56))=0</formula>
    </cfRule>
  </conditionalFormatting>
  <conditionalFormatting sqref="C56">
    <cfRule type="containsBlanks" dxfId="83" priority="99">
      <formula>LEN(TRIM(C56))=0</formula>
    </cfRule>
  </conditionalFormatting>
  <conditionalFormatting sqref="D57">
    <cfRule type="containsBlanks" dxfId="82" priority="98">
      <formula>LEN(TRIM(D57))=0</formula>
    </cfRule>
  </conditionalFormatting>
  <conditionalFormatting sqref="E57">
    <cfRule type="containsBlanks" dxfId="81" priority="97">
      <formula>LEN(TRIM(E57))=0</formula>
    </cfRule>
  </conditionalFormatting>
  <conditionalFormatting sqref="F57">
    <cfRule type="containsBlanks" dxfId="80" priority="96">
      <formula>LEN(TRIM(F57))=0</formula>
    </cfRule>
  </conditionalFormatting>
  <conditionalFormatting sqref="C58">
    <cfRule type="containsBlanks" dxfId="79" priority="94">
      <formula>LEN(TRIM(C58))=0</formula>
    </cfRule>
  </conditionalFormatting>
  <conditionalFormatting sqref="D59">
    <cfRule type="containsBlanks" dxfId="78" priority="93">
      <formula>LEN(TRIM(D59))=0</formula>
    </cfRule>
  </conditionalFormatting>
  <conditionalFormatting sqref="E59">
    <cfRule type="containsBlanks" dxfId="77" priority="92">
      <formula>LEN(TRIM(E59))=0</formula>
    </cfRule>
  </conditionalFormatting>
  <conditionalFormatting sqref="F59">
    <cfRule type="containsBlanks" dxfId="76" priority="91">
      <formula>LEN(TRIM(F59))=0</formula>
    </cfRule>
  </conditionalFormatting>
  <conditionalFormatting sqref="I57">
    <cfRule type="containsBlanks" dxfId="75" priority="90">
      <formula>LEN(TRIM(I57))=0</formula>
    </cfRule>
  </conditionalFormatting>
  <conditionalFormatting sqref="C60">
    <cfRule type="containsBlanks" dxfId="74" priority="89">
      <formula>LEN(TRIM(C60))=0</formula>
    </cfRule>
  </conditionalFormatting>
  <conditionalFormatting sqref="F60">
    <cfRule type="containsBlanks" dxfId="73" priority="88">
      <formula>LEN(TRIM(F60))=0</formula>
    </cfRule>
  </conditionalFormatting>
  <conditionalFormatting sqref="C61">
    <cfRule type="containsBlanks" dxfId="72" priority="87">
      <formula>LEN(TRIM(C61))=0</formula>
    </cfRule>
  </conditionalFormatting>
  <conditionalFormatting sqref="D61">
    <cfRule type="containsBlanks" dxfId="71" priority="86">
      <formula>LEN(TRIM(D61))=0</formula>
    </cfRule>
  </conditionalFormatting>
  <conditionalFormatting sqref="F61">
    <cfRule type="containsBlanks" dxfId="70" priority="85">
      <formula>LEN(TRIM(F61))=0</formula>
    </cfRule>
  </conditionalFormatting>
  <conditionalFormatting sqref="C62">
    <cfRule type="containsBlanks" dxfId="69" priority="84">
      <formula>LEN(TRIM(C62))=0</formula>
    </cfRule>
  </conditionalFormatting>
  <conditionalFormatting sqref="D63">
    <cfRule type="containsBlanks" dxfId="68" priority="83">
      <formula>LEN(TRIM(D63))=0</formula>
    </cfRule>
  </conditionalFormatting>
  <conditionalFormatting sqref="E63">
    <cfRule type="containsBlanks" dxfId="67" priority="82">
      <formula>LEN(TRIM(E63))=0</formula>
    </cfRule>
  </conditionalFormatting>
  <conditionalFormatting sqref="F63">
    <cfRule type="containsBlanks" dxfId="66" priority="81">
      <formula>LEN(TRIM(F63))=0</formula>
    </cfRule>
  </conditionalFormatting>
  <conditionalFormatting sqref="I64">
    <cfRule type="containsBlanks" dxfId="65" priority="80">
      <formula>LEN(TRIM(I64))=0</formula>
    </cfRule>
  </conditionalFormatting>
  <conditionalFormatting sqref="F64">
    <cfRule type="containsBlanks" dxfId="64" priority="79">
      <formula>LEN(TRIM(F64))=0</formula>
    </cfRule>
  </conditionalFormatting>
  <conditionalFormatting sqref="E64">
    <cfRule type="containsBlanks" dxfId="63" priority="78">
      <formula>LEN(TRIM(E64))=0</formula>
    </cfRule>
  </conditionalFormatting>
  <conditionalFormatting sqref="D64">
    <cfRule type="containsBlanks" dxfId="62" priority="77">
      <formula>LEN(TRIM(D64))=0</formula>
    </cfRule>
  </conditionalFormatting>
  <conditionalFormatting sqref="L58">
    <cfRule type="containsBlanks" dxfId="61" priority="76">
      <formula>LEN(TRIM(L58))=0</formula>
    </cfRule>
  </conditionalFormatting>
  <conditionalFormatting sqref="M59">
    <cfRule type="containsBlanks" dxfId="60" priority="75">
      <formula>LEN(TRIM(M59))=0</formula>
    </cfRule>
  </conditionalFormatting>
  <conditionalFormatting sqref="N59">
    <cfRule type="containsBlanks" dxfId="59" priority="74">
      <formula>LEN(TRIM(N59))=0</formula>
    </cfRule>
  </conditionalFormatting>
  <conditionalFormatting sqref="O59">
    <cfRule type="containsBlanks" dxfId="58" priority="73">
      <formula>LEN(TRIM(O59))=0</formula>
    </cfRule>
  </conditionalFormatting>
  <conditionalFormatting sqref="L60">
    <cfRule type="containsBlanks" dxfId="57" priority="72">
      <formula>LEN(TRIM(L60))=0</formula>
    </cfRule>
  </conditionalFormatting>
  <conditionalFormatting sqref="O60">
    <cfRule type="containsBlanks" dxfId="56" priority="71">
      <formula>LEN(TRIM(O60))=0</formula>
    </cfRule>
  </conditionalFormatting>
  <conditionalFormatting sqref="L61">
    <cfRule type="containsBlanks" dxfId="55" priority="70">
      <formula>LEN(TRIM(L61))=0</formula>
    </cfRule>
  </conditionalFormatting>
  <conditionalFormatting sqref="M61">
    <cfRule type="containsBlanks" dxfId="54" priority="69">
      <formula>LEN(TRIM(M61))=0</formula>
    </cfRule>
  </conditionalFormatting>
  <conditionalFormatting sqref="O61">
    <cfRule type="containsBlanks" dxfId="53" priority="68">
      <formula>LEN(TRIM(O61))=0</formula>
    </cfRule>
  </conditionalFormatting>
  <conditionalFormatting sqref="L62">
    <cfRule type="containsBlanks" dxfId="52" priority="67">
      <formula>LEN(TRIM(L62))=0</formula>
    </cfRule>
  </conditionalFormatting>
  <conditionalFormatting sqref="M63">
    <cfRule type="containsBlanks" dxfId="51" priority="66">
      <formula>LEN(TRIM(M63))=0</formula>
    </cfRule>
  </conditionalFormatting>
  <conditionalFormatting sqref="N63">
    <cfRule type="containsBlanks" dxfId="50" priority="65">
      <formula>LEN(TRIM(N63))=0</formula>
    </cfRule>
  </conditionalFormatting>
  <conditionalFormatting sqref="O63">
    <cfRule type="containsBlanks" dxfId="49" priority="64">
      <formula>LEN(TRIM(O63))=0</formula>
    </cfRule>
  </conditionalFormatting>
  <conditionalFormatting sqref="Q63">
    <cfRule type="containsBlanks" dxfId="48" priority="63">
      <formula>LEN(TRIM(Q63))=0</formula>
    </cfRule>
  </conditionalFormatting>
  <conditionalFormatting sqref="M64">
    <cfRule type="containsBlanks" dxfId="47" priority="62">
      <formula>LEN(TRIM(M64))=0</formula>
    </cfRule>
  </conditionalFormatting>
  <conditionalFormatting sqref="N64">
    <cfRule type="containsBlanks" dxfId="46" priority="61">
      <formula>LEN(TRIM(N64))=0</formula>
    </cfRule>
  </conditionalFormatting>
  <conditionalFormatting sqref="O64">
    <cfRule type="containsBlanks" dxfId="45" priority="60">
      <formula>LEN(TRIM(O64))=0</formula>
    </cfRule>
  </conditionalFormatting>
  <conditionalFormatting sqref="Q64">
    <cfRule type="containsBlanks" dxfId="44" priority="59">
      <formula>LEN(TRIM(Q64))=0</formula>
    </cfRule>
  </conditionalFormatting>
  <conditionalFormatting sqref="D60">
    <cfRule type="containsBlanks" dxfId="43" priority="58">
      <formula>LEN(TRIM(D60))=0</formula>
    </cfRule>
  </conditionalFormatting>
  <conditionalFormatting sqref="L11:O15 I11:I13 Q11:Q16 C11:F13">
    <cfRule type="containsBlanks" dxfId="42" priority="57">
      <formula>LEN(TRIM(C11))=0</formula>
    </cfRule>
  </conditionalFormatting>
  <conditionalFormatting sqref="I14 C14:D14 F14">
    <cfRule type="containsBlanks" dxfId="41" priority="56">
      <formula>LEN(TRIM(C14))=0</formula>
    </cfRule>
  </conditionalFormatting>
  <conditionalFormatting sqref="C16:F16 D17:E17 L16:O16">
    <cfRule type="containsBlanks" dxfId="40" priority="55">
      <formula>LEN(TRIM(C16))=0</formula>
    </cfRule>
  </conditionalFormatting>
  <conditionalFormatting sqref="L17:O17 Q17">
    <cfRule type="containsBlanks" dxfId="39" priority="48">
      <formula>LEN(TRIM(L17))=0</formula>
    </cfRule>
  </conditionalFormatting>
  <conditionalFormatting sqref="Q19 I19 C19:F19 L19:O19">
    <cfRule type="containsBlanks" dxfId="38" priority="47">
      <formula>LEN(TRIM(C19))=0</formula>
    </cfRule>
  </conditionalFormatting>
  <conditionalFormatting sqref="C17">
    <cfRule type="containsBlanks" dxfId="37" priority="46">
      <formula>LEN(TRIM(C17))=0</formula>
    </cfRule>
  </conditionalFormatting>
  <conditionalFormatting sqref="F17:G17">
    <cfRule type="containsBlanks" dxfId="36" priority="45">
      <formula>LEN(TRIM(F17))=0</formula>
    </cfRule>
  </conditionalFormatting>
  <conditionalFormatting sqref="C15">
    <cfRule type="containsBlanks" dxfId="35" priority="44">
      <formula>LEN(TRIM(C15))=0</formula>
    </cfRule>
  </conditionalFormatting>
  <conditionalFormatting sqref="D15:F15">
    <cfRule type="containsBlanks" dxfId="34" priority="43">
      <formula>LEN(TRIM(D15))=0</formula>
    </cfRule>
  </conditionalFormatting>
  <conditionalFormatting sqref="I15">
    <cfRule type="containsBlanks" dxfId="33" priority="42">
      <formula>LEN(TRIM(I15))=0</formula>
    </cfRule>
  </conditionalFormatting>
  <conditionalFormatting sqref="E14">
    <cfRule type="containsBlanks" dxfId="32" priority="41">
      <formula>LEN(TRIM(E14))=0</formula>
    </cfRule>
  </conditionalFormatting>
  <conditionalFormatting sqref="M60">
    <cfRule type="containsBlanks" dxfId="31" priority="34">
      <formula>LEN(TRIM(M60))=0</formula>
    </cfRule>
  </conditionalFormatting>
  <conditionalFormatting sqref="G11">
    <cfRule type="containsBlanks" dxfId="30" priority="31">
      <formula>LEN(TRIM(G11))=0</formula>
    </cfRule>
  </conditionalFormatting>
  <conditionalFormatting sqref="G23:G35">
    <cfRule type="containsBlanks" dxfId="29" priority="30">
      <formula>LEN(TRIM(G23))=0</formula>
    </cfRule>
  </conditionalFormatting>
  <conditionalFormatting sqref="G38:G50">
    <cfRule type="containsBlanks" dxfId="28" priority="29">
      <formula>LEN(TRIM(G38))=0</formula>
    </cfRule>
  </conditionalFormatting>
  <conditionalFormatting sqref="G53:G64">
    <cfRule type="containsBlanks" dxfId="27" priority="28">
      <formula>LEN(TRIM(G53))=0</formula>
    </cfRule>
  </conditionalFormatting>
  <conditionalFormatting sqref="G68:G82">
    <cfRule type="containsBlanks" dxfId="26" priority="27">
      <formula>LEN(TRIM(G68))=0</formula>
    </cfRule>
  </conditionalFormatting>
  <conditionalFormatting sqref="G85:G100">
    <cfRule type="containsBlanks" dxfId="25" priority="26">
      <formula>LEN(TRIM(G85))=0</formula>
    </cfRule>
  </conditionalFormatting>
  <conditionalFormatting sqref="G103:G117">
    <cfRule type="containsBlanks" dxfId="24" priority="25">
      <formula>LEN(TRIM(G103))=0</formula>
    </cfRule>
  </conditionalFormatting>
  <conditionalFormatting sqref="G121:G136">
    <cfRule type="containsBlanks" dxfId="23" priority="24">
      <formula>LEN(TRIM(G121))=0</formula>
    </cfRule>
  </conditionalFormatting>
  <conditionalFormatting sqref="G139:G154">
    <cfRule type="containsBlanks" dxfId="22" priority="23">
      <formula>LEN(TRIM(G139))=0</formula>
    </cfRule>
  </conditionalFormatting>
  <conditionalFormatting sqref="G157:G173">
    <cfRule type="containsBlanks" dxfId="21" priority="22">
      <formula>LEN(TRIM(G157))=0</formula>
    </cfRule>
  </conditionalFormatting>
  <conditionalFormatting sqref="G177:G192">
    <cfRule type="containsBlanks" dxfId="20" priority="21">
      <formula>LEN(TRIM(G177))=0</formula>
    </cfRule>
  </conditionalFormatting>
  <conditionalFormatting sqref="G195:G211">
    <cfRule type="containsBlanks" dxfId="19" priority="20">
      <formula>LEN(TRIM(G195))=0</formula>
    </cfRule>
  </conditionalFormatting>
  <conditionalFormatting sqref="G214:G229">
    <cfRule type="containsBlanks" dxfId="18" priority="19">
      <formula>LEN(TRIM(G214))=0</formula>
    </cfRule>
  </conditionalFormatting>
  <conditionalFormatting sqref="G233:G249">
    <cfRule type="containsBlanks" dxfId="17" priority="18">
      <formula>LEN(TRIM(G233))=0</formula>
    </cfRule>
  </conditionalFormatting>
  <conditionalFormatting sqref="G252:G270">
    <cfRule type="containsBlanks" dxfId="16" priority="17">
      <formula>LEN(TRIM(G252))=0</formula>
    </cfRule>
  </conditionalFormatting>
  <conditionalFormatting sqref="G273:G291">
    <cfRule type="containsBlanks" dxfId="15" priority="16">
      <formula>LEN(TRIM(G273))=0</formula>
    </cfRule>
  </conditionalFormatting>
  <conditionalFormatting sqref="G294:G309">
    <cfRule type="containsBlanks" dxfId="14" priority="15">
      <formula>LEN(TRIM(G294))=0</formula>
    </cfRule>
  </conditionalFormatting>
  <conditionalFormatting sqref="G312:G330">
    <cfRule type="containsBlanks" dxfId="13" priority="14">
      <formula>LEN(TRIM(G312))=0</formula>
    </cfRule>
  </conditionalFormatting>
  <conditionalFormatting sqref="G333:G351">
    <cfRule type="containsBlanks" dxfId="12" priority="13">
      <formula>LEN(TRIM(G333))=0</formula>
    </cfRule>
  </conditionalFormatting>
  <conditionalFormatting sqref="G354:G366">
    <cfRule type="containsBlanks" dxfId="11" priority="12">
      <formula>LEN(TRIM(G354))=0</formula>
    </cfRule>
  </conditionalFormatting>
  <conditionalFormatting sqref="G369:G382">
    <cfRule type="containsBlanks" dxfId="10" priority="11">
      <formula>LEN(TRIM(G369))=0</formula>
    </cfRule>
  </conditionalFormatting>
  <conditionalFormatting sqref="G385:G398">
    <cfRule type="containsBlanks" dxfId="9" priority="10">
      <formula>LEN(TRIM(G385))=0</formula>
    </cfRule>
  </conditionalFormatting>
  <conditionalFormatting sqref="G401:G408">
    <cfRule type="containsBlanks" dxfId="8" priority="9">
      <formula>LEN(TRIM(G401))=0</formula>
    </cfRule>
  </conditionalFormatting>
  <conditionalFormatting sqref="G411:G423">
    <cfRule type="containsBlanks" dxfId="7" priority="8">
      <formula>LEN(TRIM(G411))=0</formula>
    </cfRule>
  </conditionalFormatting>
  <conditionalFormatting sqref="G426:G438">
    <cfRule type="containsBlanks" dxfId="6" priority="7">
      <formula>LEN(TRIM(G426))=0</formula>
    </cfRule>
  </conditionalFormatting>
  <conditionalFormatting sqref="G441:G445">
    <cfRule type="containsBlanks" dxfId="5" priority="6">
      <formula>LEN(TRIM(G441))=0</formula>
    </cfRule>
  </conditionalFormatting>
  <conditionalFormatting sqref="G448:G452">
    <cfRule type="containsBlanks" dxfId="4" priority="5">
      <formula>LEN(TRIM(G448))=0</formula>
    </cfRule>
  </conditionalFormatting>
  <conditionalFormatting sqref="G455:G459">
    <cfRule type="containsBlanks" dxfId="3" priority="4">
      <formula>LEN(TRIM(G455))=0</formula>
    </cfRule>
  </conditionalFormatting>
  <conditionalFormatting sqref="G462:G465">
    <cfRule type="containsBlanks" dxfId="2" priority="3">
      <formula>LEN(TRIM(G462))=0</formula>
    </cfRule>
  </conditionalFormatting>
  <conditionalFormatting sqref="G468:G472">
    <cfRule type="containsBlanks" dxfId="1" priority="2">
      <formula>LEN(TRIM(G468))=0</formula>
    </cfRule>
  </conditionalFormatting>
  <conditionalFormatting sqref="I18 Q18 L18:O18 C18:G18">
    <cfRule type="containsBlanks" dxfId="0" priority="1">
      <formula>LEN(TRIM(C18))=0</formula>
    </cfRule>
  </conditionalFormatting>
  <pageMargins left="0.74803149606299213" right="0.74803149606299213" top="0.47244094488188981" bottom="0.47244094488188981" header="0.31496062992125984" footer="0.31496062992125984"/>
  <pageSetup paperSize="9" scale="56" fitToHeight="0" orientation="landscape" r:id="rId1"/>
  <headerFooter scaleWithDoc="0" alignWithMargins="0">
    <oddFooter>&amp;C&amp;1#&amp;"Calibri,Regular"&amp;12&amp;K0078D7OFFICIAL&amp;RPage &amp;P of &amp;N</oddFooter>
  </headerFooter>
  <rowBreaks count="8" manualBreakCount="8">
    <brk id="50" max="16383" man="1"/>
    <brk id="100" max="16383" man="1"/>
    <brk id="154" max="16383" man="1"/>
    <brk id="249" max="16383" man="1"/>
    <brk id="291" max="16383" man="1"/>
    <brk id="330" max="16383" man="1"/>
    <brk id="382" max="16383" man="1"/>
    <brk id="438" max="16383" man="1"/>
  </rowBreaks>
  <ignoredErrors>
    <ignoredError sqref="H270 H249 H273:H276 P273:P276 I353:J355 H385:J398 I293:J300 I277:J291 H278:H291 P353:R355 H400:J409 P400:R480 P277:R291 I357:J358 J356 I360:J363 J359 C364 E364 I365:J373 J364 P357:R363 P356 R356 P365:R370 L364:N364 P364 R364 C369 E370 P372:R378 P371 R371 C374 I375:J378 J374 C378 C379:E379 I380:J384 J379 P380:R398 L379:N379 P379 R379 H353:H384 C306 E306 I307:J325 J306 D295:E295 C301:E301 I302:J305 J301 L301:M301 P293:R311 D313:E313 E314 C326:E326 H293:H326 H327:J351 J326 P312 R312 L321:M321 P313:R325 P327:R351 L326 N326 P326 R326 C327:F351 D322:F322 C323:F325 D318:F318 C319:F321 C315:F317 D302:F302 C303:F305 C296:F300 C307:F312 D380:F380 E378:F378 D375:F375 C376:F377 D372:F372 C373:F373 E369:F369 C371:F371 C365:F368 D355:F355 C356:F363 C278:F291 C293:F294 C381:F398 C353:F354 C400:F480 L327:O351 O321 L322:O325 O301 L302:O320 L365:O378 L277:O291 L293:O300 L380:O398 L400:O409 L353:O363 H410:J480 L410:O48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765CA-14D7-4B03-B29A-02D0C983E625}">
  <sheetPr>
    <pageSetUpPr fitToPage="1"/>
  </sheetPr>
  <dimension ref="A1:T295"/>
  <sheetViews>
    <sheetView zoomScaleNormal="100" workbookViewId="0">
      <pane xSplit="3" ySplit="9" topLeftCell="D10" activePane="bottomRight" state="frozen"/>
      <selection pane="topRight"/>
      <selection pane="bottomLeft"/>
      <selection pane="bottomRight"/>
    </sheetView>
  </sheetViews>
  <sheetFormatPr defaultColWidth="8.54296875" defaultRowHeight="12.5" x14ac:dyDescent="0.25"/>
  <cols>
    <col min="1" max="1" width="10.7265625" style="5" customWidth="1"/>
    <col min="2" max="2" width="33.81640625" style="5" customWidth="1"/>
    <col min="3" max="3" width="10" style="5" bestFit="1" customWidth="1"/>
    <col min="4" max="10" width="10.81640625" style="17" customWidth="1"/>
    <col min="11" max="11" width="10.81640625" style="5" customWidth="1"/>
    <col min="12" max="12" width="4" style="19" customWidth="1"/>
    <col min="13" max="19" width="10.81640625" style="5" customWidth="1"/>
    <col min="20" max="20" width="4" style="5" customWidth="1"/>
    <col min="21" max="16384" width="8.54296875" style="5"/>
  </cols>
  <sheetData>
    <row r="1" spans="1:20" x14ac:dyDescent="0.25">
      <c r="S1" s="65" t="str">
        <f>'Table 1'!R1</f>
        <v>Publication date:  03 December 2019</v>
      </c>
    </row>
    <row r="2" spans="1:20" ht="18" x14ac:dyDescent="0.4">
      <c r="A2" s="122" t="s">
        <v>628</v>
      </c>
      <c r="B2" s="123"/>
      <c r="C2" s="123"/>
      <c r="D2" s="123"/>
      <c r="E2" s="123"/>
      <c r="F2" s="123"/>
      <c r="G2" s="123"/>
      <c r="H2" s="123"/>
      <c r="I2" s="123"/>
      <c r="J2" s="123"/>
      <c r="K2" s="123"/>
      <c r="L2" s="123"/>
      <c r="M2" s="123"/>
      <c r="N2" s="123"/>
      <c r="O2" s="123"/>
      <c r="P2" s="123"/>
      <c r="Q2" s="123"/>
      <c r="R2" s="123"/>
      <c r="S2" s="123"/>
    </row>
    <row r="3" spans="1:20" ht="13" x14ac:dyDescent="0.3">
      <c r="A3" s="129" t="s">
        <v>633</v>
      </c>
      <c r="B3" s="129"/>
      <c r="C3" s="129"/>
      <c r="D3" s="129"/>
      <c r="E3" s="129"/>
      <c r="F3" s="129"/>
      <c r="G3" s="129"/>
      <c r="H3" s="129"/>
      <c r="I3" s="129"/>
      <c r="J3" s="129"/>
      <c r="K3" s="129"/>
      <c r="L3" s="129"/>
      <c r="M3" s="129"/>
      <c r="N3" s="129"/>
      <c r="O3" s="129"/>
      <c r="P3" s="129"/>
      <c r="Q3" s="129"/>
      <c r="R3" s="129"/>
      <c r="S3" s="129"/>
    </row>
    <row r="4" spans="1:20" ht="8.25" customHeight="1" x14ac:dyDescent="0.25"/>
    <row r="5" spans="1:20" ht="18.75" customHeight="1" x14ac:dyDescent="0.35">
      <c r="A5" s="4" t="s">
        <v>645</v>
      </c>
    </row>
    <row r="6" spans="1:20" ht="18.75" customHeight="1" x14ac:dyDescent="0.35">
      <c r="A6" s="4" t="s">
        <v>646</v>
      </c>
    </row>
    <row r="7" spans="1:20" ht="14.25" customHeight="1" x14ac:dyDescent="0.25">
      <c r="A7" s="19"/>
      <c r="B7" s="19"/>
      <c r="C7" s="19"/>
      <c r="D7" s="45"/>
      <c r="E7" s="45"/>
      <c r="F7" s="45"/>
      <c r="G7" s="45"/>
      <c r="H7" s="45"/>
      <c r="I7" s="45"/>
      <c r="J7" s="45"/>
      <c r="K7" s="19"/>
      <c r="M7" s="19"/>
      <c r="N7" s="19"/>
      <c r="O7" s="19"/>
      <c r="P7" s="19"/>
      <c r="Q7" s="19"/>
      <c r="R7" s="19"/>
      <c r="S7" s="19"/>
    </row>
    <row r="8" spans="1:20" ht="14.25" customHeight="1" x14ac:dyDescent="0.3">
      <c r="A8" s="19"/>
      <c r="B8" s="19"/>
      <c r="C8" s="19"/>
      <c r="D8" s="130" t="s">
        <v>3</v>
      </c>
      <c r="E8" s="131"/>
      <c r="F8" s="131"/>
      <c r="G8" s="131"/>
      <c r="H8" s="131"/>
      <c r="I8" s="132"/>
      <c r="J8" s="132"/>
      <c r="K8" s="132"/>
      <c r="L8" s="91"/>
      <c r="M8" s="130" t="s">
        <v>4</v>
      </c>
      <c r="N8" s="133"/>
      <c r="O8" s="133"/>
      <c r="P8" s="133"/>
      <c r="Q8" s="134"/>
      <c r="R8" s="134"/>
      <c r="S8" s="134"/>
    </row>
    <row r="9" spans="1:20" ht="51" customHeight="1" x14ac:dyDescent="0.3">
      <c r="A9" s="20" t="s">
        <v>28</v>
      </c>
      <c r="B9" s="20" t="s">
        <v>696</v>
      </c>
      <c r="C9" s="21" t="s">
        <v>697</v>
      </c>
      <c r="D9" s="66" t="s">
        <v>20</v>
      </c>
      <c r="E9" s="66" t="s">
        <v>0</v>
      </c>
      <c r="F9" s="66" t="s">
        <v>2</v>
      </c>
      <c r="G9" s="66" t="s">
        <v>23</v>
      </c>
      <c r="H9" s="136" t="s">
        <v>661</v>
      </c>
      <c r="I9" s="79" t="s">
        <v>662</v>
      </c>
      <c r="J9" s="50" t="s">
        <v>663</v>
      </c>
      <c r="K9" s="64" t="s">
        <v>5</v>
      </c>
      <c r="L9" s="67"/>
      <c r="M9" s="66" t="s">
        <v>20</v>
      </c>
      <c r="N9" s="66" t="s">
        <v>0</v>
      </c>
      <c r="O9" s="66" t="s">
        <v>2</v>
      </c>
      <c r="P9" s="66" t="s">
        <v>23</v>
      </c>
      <c r="Q9" s="79" t="s">
        <v>662</v>
      </c>
      <c r="R9" s="50" t="s">
        <v>663</v>
      </c>
      <c r="S9" s="64" t="s">
        <v>5</v>
      </c>
    </row>
    <row r="10" spans="1:20" ht="25.5" customHeight="1" x14ac:dyDescent="0.25">
      <c r="A10" s="70" t="s">
        <v>562</v>
      </c>
      <c r="B10" s="69"/>
      <c r="C10" s="69"/>
      <c r="D10" s="69"/>
      <c r="E10" s="69"/>
      <c r="F10" s="69"/>
      <c r="G10" s="69"/>
      <c r="H10" s="69"/>
      <c r="I10" s="69"/>
      <c r="J10" s="69"/>
      <c r="K10" s="69"/>
      <c r="L10" s="69"/>
      <c r="M10" s="69"/>
      <c r="N10" s="69"/>
      <c r="O10" s="69"/>
      <c r="P10" s="69"/>
      <c r="Q10" s="69"/>
      <c r="R10" s="69"/>
      <c r="S10" s="69"/>
    </row>
    <row r="11" spans="1:20" ht="14.25" customHeight="1" x14ac:dyDescent="0.3">
      <c r="A11" t="s">
        <v>29</v>
      </c>
      <c r="B11" s="98" t="s">
        <v>30</v>
      </c>
      <c r="C11" t="s">
        <v>621</v>
      </c>
      <c r="D11" s="22">
        <v>0</v>
      </c>
      <c r="E11" s="22">
        <v>15</v>
      </c>
      <c r="F11" s="22">
        <v>0</v>
      </c>
      <c r="G11" s="22">
        <v>0</v>
      </c>
      <c r="H11" s="22">
        <v>14</v>
      </c>
      <c r="I11" s="23">
        <f t="shared" ref="I11:I74" si="0">SUM(D11:H11)</f>
        <v>29</v>
      </c>
      <c r="J11" s="22">
        <v>0</v>
      </c>
      <c r="K11" s="23">
        <f t="shared" ref="K11:K74" si="1">SUM(I11:J11)</f>
        <v>29</v>
      </c>
      <c r="L11" s="51"/>
      <c r="M11" s="22">
        <v>0</v>
      </c>
      <c r="N11" s="22">
        <v>0</v>
      </c>
      <c r="O11" s="22">
        <v>0</v>
      </c>
      <c r="P11" s="22">
        <v>0</v>
      </c>
      <c r="Q11" s="23">
        <f t="shared" ref="Q11:Q74" si="2">SUM(M11:P11)</f>
        <v>0</v>
      </c>
      <c r="R11" s="22">
        <v>0</v>
      </c>
      <c r="S11" s="23">
        <f t="shared" ref="S11:S74" si="3">SUM(Q11:R11)</f>
        <v>0</v>
      </c>
      <c r="T11" s="25"/>
    </row>
    <row r="12" spans="1:20" ht="14.25" customHeight="1" x14ac:dyDescent="0.3">
      <c r="A12" t="s">
        <v>31</v>
      </c>
      <c r="B12" s="98" t="s">
        <v>32</v>
      </c>
      <c r="C12" t="s">
        <v>33</v>
      </c>
      <c r="D12" s="22">
        <v>20</v>
      </c>
      <c r="E12" s="22">
        <v>0</v>
      </c>
      <c r="F12" s="22">
        <v>0</v>
      </c>
      <c r="G12" s="22">
        <v>4</v>
      </c>
      <c r="H12" s="22">
        <v>0</v>
      </c>
      <c r="I12" s="23">
        <f t="shared" si="0"/>
        <v>24</v>
      </c>
      <c r="J12" s="22">
        <v>0</v>
      </c>
      <c r="K12" s="23">
        <f t="shared" si="1"/>
        <v>24</v>
      </c>
      <c r="L12" s="51"/>
      <c r="M12" s="22">
        <v>20</v>
      </c>
      <c r="N12" s="22">
        <v>0</v>
      </c>
      <c r="O12" s="22">
        <v>0</v>
      </c>
      <c r="P12" s="22">
        <v>8</v>
      </c>
      <c r="Q12" s="23">
        <f t="shared" si="2"/>
        <v>28</v>
      </c>
      <c r="R12" s="22">
        <v>5</v>
      </c>
      <c r="S12" s="23">
        <f t="shared" si="3"/>
        <v>33</v>
      </c>
      <c r="T12" s="25"/>
    </row>
    <row r="13" spans="1:20" ht="14.25" customHeight="1" x14ac:dyDescent="0.3">
      <c r="A13" t="s">
        <v>34</v>
      </c>
      <c r="B13" s="98" t="s">
        <v>35</v>
      </c>
      <c r="C13" t="s">
        <v>36</v>
      </c>
      <c r="D13" s="22">
        <v>30</v>
      </c>
      <c r="E13" s="22">
        <v>0</v>
      </c>
      <c r="F13" s="22">
        <v>0</v>
      </c>
      <c r="G13" s="22">
        <v>24</v>
      </c>
      <c r="H13" s="22">
        <v>41</v>
      </c>
      <c r="I13" s="23">
        <f t="shared" si="0"/>
        <v>95</v>
      </c>
      <c r="J13" s="22">
        <v>31</v>
      </c>
      <c r="K13" s="23">
        <f t="shared" si="1"/>
        <v>126</v>
      </c>
      <c r="L13" s="51"/>
      <c r="M13" s="22">
        <v>27</v>
      </c>
      <c r="N13" s="22">
        <v>0</v>
      </c>
      <c r="O13" s="22">
        <v>0</v>
      </c>
      <c r="P13" s="22">
        <v>8</v>
      </c>
      <c r="Q13" s="23">
        <f t="shared" si="2"/>
        <v>35</v>
      </c>
      <c r="R13" s="22">
        <v>0</v>
      </c>
      <c r="S13" s="23">
        <f t="shared" si="3"/>
        <v>35</v>
      </c>
      <c r="T13" s="25"/>
    </row>
    <row r="14" spans="1:20" ht="14.25" customHeight="1" x14ac:dyDescent="0.3">
      <c r="A14" t="s">
        <v>37</v>
      </c>
      <c r="B14" s="98" t="s">
        <v>38</v>
      </c>
      <c r="C14" t="s">
        <v>621</v>
      </c>
      <c r="D14" s="22">
        <v>14</v>
      </c>
      <c r="E14" s="22">
        <v>0</v>
      </c>
      <c r="F14" s="22">
        <v>0</v>
      </c>
      <c r="G14" s="22">
        <v>60</v>
      </c>
      <c r="H14" s="22">
        <v>0</v>
      </c>
      <c r="I14" s="23">
        <f t="shared" si="0"/>
        <v>74</v>
      </c>
      <c r="J14" s="22">
        <v>0</v>
      </c>
      <c r="K14" s="23">
        <f t="shared" si="1"/>
        <v>74</v>
      </c>
      <c r="L14" s="51"/>
      <c r="M14" s="22">
        <v>31</v>
      </c>
      <c r="N14" s="22">
        <v>0</v>
      </c>
      <c r="O14" s="22">
        <v>0</v>
      </c>
      <c r="P14" s="22">
        <v>50</v>
      </c>
      <c r="Q14" s="23">
        <f t="shared" si="2"/>
        <v>81</v>
      </c>
      <c r="R14" s="22">
        <v>0</v>
      </c>
      <c r="S14" s="23">
        <f t="shared" si="3"/>
        <v>81</v>
      </c>
      <c r="T14" s="25"/>
    </row>
    <row r="15" spans="1:20" ht="14.25" customHeight="1" x14ac:dyDescent="0.3">
      <c r="A15" t="s">
        <v>39</v>
      </c>
      <c r="B15" s="98" t="s">
        <v>40</v>
      </c>
      <c r="C15" t="s">
        <v>621</v>
      </c>
      <c r="D15" s="22">
        <v>15</v>
      </c>
      <c r="E15" s="22">
        <v>0</v>
      </c>
      <c r="F15" s="22">
        <v>0</v>
      </c>
      <c r="G15" s="22">
        <v>28</v>
      </c>
      <c r="H15" s="22">
        <v>0</v>
      </c>
      <c r="I15" s="23">
        <f t="shared" si="0"/>
        <v>43</v>
      </c>
      <c r="J15" s="22">
        <v>216</v>
      </c>
      <c r="K15" s="23">
        <f t="shared" si="1"/>
        <v>259</v>
      </c>
      <c r="L15" s="51"/>
      <c r="M15" s="22">
        <v>20</v>
      </c>
      <c r="N15" s="22">
        <v>0</v>
      </c>
      <c r="O15" s="22">
        <v>0</v>
      </c>
      <c r="P15" s="22">
        <v>0</v>
      </c>
      <c r="Q15" s="23">
        <f t="shared" si="2"/>
        <v>20</v>
      </c>
      <c r="R15" s="22">
        <v>0</v>
      </c>
      <c r="S15" s="23">
        <f t="shared" si="3"/>
        <v>20</v>
      </c>
      <c r="T15" s="25"/>
    </row>
    <row r="16" spans="1:20" ht="14.25" customHeight="1" x14ac:dyDescent="0.3">
      <c r="A16" t="s">
        <v>41</v>
      </c>
      <c r="B16" s="98" t="s">
        <v>42</v>
      </c>
      <c r="C16" t="s">
        <v>621</v>
      </c>
      <c r="D16" s="22">
        <v>67</v>
      </c>
      <c r="E16" s="22">
        <v>0</v>
      </c>
      <c r="F16" s="22">
        <v>0</v>
      </c>
      <c r="G16" s="22">
        <v>30</v>
      </c>
      <c r="H16" s="22">
        <v>0</v>
      </c>
      <c r="I16" s="23">
        <f t="shared" si="0"/>
        <v>97</v>
      </c>
      <c r="J16" s="22">
        <v>0</v>
      </c>
      <c r="K16" s="23">
        <f t="shared" si="1"/>
        <v>97</v>
      </c>
      <c r="L16" s="51"/>
      <c r="M16" s="22">
        <v>78</v>
      </c>
      <c r="N16" s="22">
        <v>0</v>
      </c>
      <c r="O16" s="22">
        <v>0</v>
      </c>
      <c r="P16" s="22">
        <v>20</v>
      </c>
      <c r="Q16" s="23">
        <f t="shared" si="2"/>
        <v>98</v>
      </c>
      <c r="R16" s="22">
        <v>7</v>
      </c>
      <c r="S16" s="23">
        <f t="shared" si="3"/>
        <v>105</v>
      </c>
      <c r="T16" s="25"/>
    </row>
    <row r="17" spans="1:20" ht="14.25" customHeight="1" x14ac:dyDescent="0.3">
      <c r="A17" t="s">
        <v>43</v>
      </c>
      <c r="B17" s="98" t="s">
        <v>44</v>
      </c>
      <c r="C17" t="s">
        <v>45</v>
      </c>
      <c r="D17" s="22">
        <v>13</v>
      </c>
      <c r="E17" s="22">
        <v>0</v>
      </c>
      <c r="F17" s="22">
        <v>0</v>
      </c>
      <c r="G17" s="22">
        <v>0</v>
      </c>
      <c r="H17" s="22">
        <v>0</v>
      </c>
      <c r="I17" s="23">
        <f t="shared" si="0"/>
        <v>13</v>
      </c>
      <c r="J17" s="22">
        <v>16</v>
      </c>
      <c r="K17" s="23">
        <f t="shared" si="1"/>
        <v>29</v>
      </c>
      <c r="L17" s="51"/>
      <c r="M17" s="22">
        <v>22</v>
      </c>
      <c r="N17" s="22">
        <v>0</v>
      </c>
      <c r="O17" s="22">
        <v>0</v>
      </c>
      <c r="P17" s="22">
        <v>0</v>
      </c>
      <c r="Q17" s="23">
        <f t="shared" si="2"/>
        <v>22</v>
      </c>
      <c r="R17" s="22">
        <v>2</v>
      </c>
      <c r="S17" s="23">
        <f t="shared" si="3"/>
        <v>24</v>
      </c>
      <c r="T17" s="25"/>
    </row>
    <row r="18" spans="1:20" ht="14.25" customHeight="1" x14ac:dyDescent="0.3">
      <c r="A18" t="s">
        <v>46</v>
      </c>
      <c r="B18" s="98" t="s">
        <v>47</v>
      </c>
      <c r="C18" t="s">
        <v>621</v>
      </c>
      <c r="D18" s="22">
        <v>6</v>
      </c>
      <c r="E18" s="22">
        <v>0</v>
      </c>
      <c r="F18" s="22">
        <v>0</v>
      </c>
      <c r="G18" s="22">
        <v>17</v>
      </c>
      <c r="H18" s="22">
        <v>0</v>
      </c>
      <c r="I18" s="23">
        <f t="shared" si="0"/>
        <v>23</v>
      </c>
      <c r="J18" s="22">
        <v>0</v>
      </c>
      <c r="K18" s="23">
        <f t="shared" si="1"/>
        <v>23</v>
      </c>
      <c r="L18" s="51"/>
      <c r="M18" s="22">
        <v>0</v>
      </c>
      <c r="N18" s="22">
        <v>0</v>
      </c>
      <c r="O18" s="22">
        <v>0</v>
      </c>
      <c r="P18" s="22">
        <v>0</v>
      </c>
      <c r="Q18" s="23">
        <f t="shared" si="2"/>
        <v>0</v>
      </c>
      <c r="R18" s="22">
        <v>57</v>
      </c>
      <c r="S18" s="23">
        <f t="shared" si="3"/>
        <v>57</v>
      </c>
      <c r="T18" s="25"/>
    </row>
    <row r="19" spans="1:20" ht="14.25" customHeight="1" x14ac:dyDescent="0.3">
      <c r="A19" t="s">
        <v>48</v>
      </c>
      <c r="B19" s="98" t="s">
        <v>49</v>
      </c>
      <c r="C19" t="s">
        <v>622</v>
      </c>
      <c r="D19" s="22">
        <v>0</v>
      </c>
      <c r="E19" s="22">
        <v>0</v>
      </c>
      <c r="F19" s="22">
        <v>0</v>
      </c>
      <c r="G19" s="22">
        <v>5</v>
      </c>
      <c r="H19" s="22">
        <v>62</v>
      </c>
      <c r="I19" s="23">
        <f t="shared" si="0"/>
        <v>67</v>
      </c>
      <c r="J19" s="22">
        <v>0</v>
      </c>
      <c r="K19" s="23">
        <f t="shared" si="1"/>
        <v>67</v>
      </c>
      <c r="L19" s="51"/>
      <c r="M19" s="22">
        <v>45</v>
      </c>
      <c r="N19" s="22">
        <v>0</v>
      </c>
      <c r="O19" s="22">
        <v>0</v>
      </c>
      <c r="P19" s="22">
        <v>0</v>
      </c>
      <c r="Q19" s="23">
        <f t="shared" si="2"/>
        <v>45</v>
      </c>
      <c r="R19" s="22">
        <v>19</v>
      </c>
      <c r="S19" s="23">
        <f t="shared" si="3"/>
        <v>64</v>
      </c>
      <c r="T19" s="25"/>
    </row>
    <row r="20" spans="1:20" ht="14.25" customHeight="1" x14ac:dyDescent="0.3">
      <c r="A20" t="s">
        <v>50</v>
      </c>
      <c r="B20" s="98" t="s">
        <v>51</v>
      </c>
      <c r="C20" t="s">
        <v>45</v>
      </c>
      <c r="D20" s="22">
        <v>40</v>
      </c>
      <c r="E20" s="22">
        <v>0</v>
      </c>
      <c r="F20" s="22">
        <v>0</v>
      </c>
      <c r="G20" s="22">
        <v>25</v>
      </c>
      <c r="H20" s="22">
        <v>17</v>
      </c>
      <c r="I20" s="23">
        <f t="shared" si="0"/>
        <v>82</v>
      </c>
      <c r="J20" s="22">
        <v>0</v>
      </c>
      <c r="K20" s="23">
        <f t="shared" si="1"/>
        <v>82</v>
      </c>
      <c r="L20" s="51"/>
      <c r="M20" s="22">
        <v>0</v>
      </c>
      <c r="N20" s="22">
        <v>0</v>
      </c>
      <c r="O20" s="22">
        <v>0</v>
      </c>
      <c r="P20" s="22">
        <v>0</v>
      </c>
      <c r="Q20" s="23">
        <f t="shared" si="2"/>
        <v>0</v>
      </c>
      <c r="R20" s="22">
        <v>33</v>
      </c>
      <c r="S20" s="23">
        <f t="shared" si="3"/>
        <v>33</v>
      </c>
      <c r="T20" s="25"/>
    </row>
    <row r="21" spans="1:20" ht="14.25" customHeight="1" x14ac:dyDescent="0.3">
      <c r="A21" t="s">
        <v>52</v>
      </c>
      <c r="B21" s="98" t="s">
        <v>53</v>
      </c>
      <c r="C21" t="s">
        <v>622</v>
      </c>
      <c r="D21" s="22">
        <v>10</v>
      </c>
      <c r="E21" s="22">
        <v>0</v>
      </c>
      <c r="F21" s="22">
        <v>0</v>
      </c>
      <c r="G21" s="22">
        <v>1</v>
      </c>
      <c r="H21" s="22">
        <v>11</v>
      </c>
      <c r="I21" s="23">
        <f t="shared" si="0"/>
        <v>22</v>
      </c>
      <c r="J21" s="22">
        <v>0</v>
      </c>
      <c r="K21" s="23">
        <f t="shared" si="1"/>
        <v>22</v>
      </c>
      <c r="L21" s="51"/>
      <c r="M21" s="22">
        <v>7</v>
      </c>
      <c r="N21" s="22">
        <v>0</v>
      </c>
      <c r="O21" s="22">
        <v>0</v>
      </c>
      <c r="P21" s="22">
        <v>0</v>
      </c>
      <c r="Q21" s="23">
        <f t="shared" si="2"/>
        <v>7</v>
      </c>
      <c r="R21" s="22">
        <v>0</v>
      </c>
      <c r="S21" s="23">
        <f t="shared" si="3"/>
        <v>7</v>
      </c>
      <c r="T21" s="25"/>
    </row>
    <row r="22" spans="1:20" ht="14.25" customHeight="1" x14ac:dyDescent="0.3">
      <c r="A22" t="s">
        <v>54</v>
      </c>
      <c r="B22" s="98" t="s">
        <v>55</v>
      </c>
      <c r="C22" t="s">
        <v>621</v>
      </c>
      <c r="D22" s="22">
        <v>21</v>
      </c>
      <c r="E22" s="22">
        <v>0</v>
      </c>
      <c r="F22" s="22">
        <v>0</v>
      </c>
      <c r="G22" s="22">
        <v>48</v>
      </c>
      <c r="H22" s="22">
        <v>0</v>
      </c>
      <c r="I22" s="23">
        <f t="shared" si="0"/>
        <v>69</v>
      </c>
      <c r="J22" s="22">
        <v>0</v>
      </c>
      <c r="K22" s="23">
        <f t="shared" si="1"/>
        <v>69</v>
      </c>
      <c r="L22" s="51"/>
      <c r="M22" s="22">
        <v>49</v>
      </c>
      <c r="N22" s="22">
        <v>0</v>
      </c>
      <c r="O22" s="22">
        <v>0</v>
      </c>
      <c r="P22" s="22">
        <v>48</v>
      </c>
      <c r="Q22" s="23">
        <f t="shared" si="2"/>
        <v>97</v>
      </c>
      <c r="R22" s="22">
        <v>13</v>
      </c>
      <c r="S22" s="23">
        <f t="shared" si="3"/>
        <v>110</v>
      </c>
      <c r="T22" s="25"/>
    </row>
    <row r="23" spans="1:20" ht="14.25" customHeight="1" x14ac:dyDescent="0.3">
      <c r="A23" t="s">
        <v>56</v>
      </c>
      <c r="B23" s="98" t="s">
        <v>57</v>
      </c>
      <c r="C23" t="s">
        <v>36</v>
      </c>
      <c r="D23" s="22">
        <v>69</v>
      </c>
      <c r="E23" s="22">
        <v>7</v>
      </c>
      <c r="F23" s="22">
        <v>0</v>
      </c>
      <c r="G23" s="22">
        <v>58</v>
      </c>
      <c r="H23" s="22">
        <v>10</v>
      </c>
      <c r="I23" s="23">
        <f t="shared" si="0"/>
        <v>144</v>
      </c>
      <c r="J23" s="22">
        <v>52</v>
      </c>
      <c r="K23" s="23">
        <f t="shared" si="1"/>
        <v>196</v>
      </c>
      <c r="L23" s="51"/>
      <c r="M23" s="22">
        <v>47</v>
      </c>
      <c r="N23" s="22">
        <v>4</v>
      </c>
      <c r="O23" s="22">
        <v>0</v>
      </c>
      <c r="P23" s="22">
        <v>32</v>
      </c>
      <c r="Q23" s="23">
        <f t="shared" si="2"/>
        <v>83</v>
      </c>
      <c r="R23" s="22">
        <v>47</v>
      </c>
      <c r="S23" s="23">
        <f t="shared" si="3"/>
        <v>130</v>
      </c>
      <c r="T23" s="25"/>
    </row>
    <row r="24" spans="1:20" ht="14.25" customHeight="1" x14ac:dyDescent="0.3">
      <c r="A24" t="s">
        <v>58</v>
      </c>
      <c r="B24" s="98" t="s">
        <v>59</v>
      </c>
      <c r="C24" t="s">
        <v>36</v>
      </c>
      <c r="D24" s="22">
        <v>0</v>
      </c>
      <c r="E24" s="22">
        <v>0</v>
      </c>
      <c r="F24" s="22">
        <v>0</v>
      </c>
      <c r="G24" s="22">
        <v>0</v>
      </c>
      <c r="H24" s="22">
        <v>54</v>
      </c>
      <c r="I24" s="23">
        <f t="shared" si="0"/>
        <v>54</v>
      </c>
      <c r="J24" s="22">
        <v>0</v>
      </c>
      <c r="K24" s="23">
        <f t="shared" si="1"/>
        <v>54</v>
      </c>
      <c r="L24" s="51"/>
      <c r="M24" s="22">
        <v>22</v>
      </c>
      <c r="N24" s="22">
        <v>0</v>
      </c>
      <c r="O24" s="22">
        <v>0</v>
      </c>
      <c r="P24" s="22">
        <v>10</v>
      </c>
      <c r="Q24" s="23">
        <f t="shared" si="2"/>
        <v>32</v>
      </c>
      <c r="R24" s="22">
        <v>0</v>
      </c>
      <c r="S24" s="23">
        <f t="shared" si="3"/>
        <v>32</v>
      </c>
      <c r="T24" s="25"/>
    </row>
    <row r="25" spans="1:20" ht="14.25" customHeight="1" x14ac:dyDescent="0.3">
      <c r="A25" t="s">
        <v>60</v>
      </c>
      <c r="B25" s="98" t="s">
        <v>61</v>
      </c>
      <c r="C25" t="s">
        <v>33</v>
      </c>
      <c r="D25" s="22">
        <v>4</v>
      </c>
      <c r="E25" s="22">
        <v>0</v>
      </c>
      <c r="F25" s="22">
        <v>0</v>
      </c>
      <c r="G25" s="22">
        <v>0</v>
      </c>
      <c r="H25" s="22">
        <v>73</v>
      </c>
      <c r="I25" s="23">
        <f t="shared" si="0"/>
        <v>77</v>
      </c>
      <c r="J25" s="22">
        <v>68</v>
      </c>
      <c r="K25" s="23">
        <f t="shared" si="1"/>
        <v>145</v>
      </c>
      <c r="L25" s="51"/>
      <c r="M25" s="22">
        <v>4</v>
      </c>
      <c r="N25" s="22">
        <v>0</v>
      </c>
      <c r="O25" s="22">
        <v>0</v>
      </c>
      <c r="P25" s="22">
        <v>0</v>
      </c>
      <c r="Q25" s="23">
        <f t="shared" si="2"/>
        <v>4</v>
      </c>
      <c r="R25" s="22">
        <v>30</v>
      </c>
      <c r="S25" s="23">
        <f t="shared" si="3"/>
        <v>34</v>
      </c>
      <c r="T25" s="25"/>
    </row>
    <row r="26" spans="1:20" ht="14.25" customHeight="1" x14ac:dyDescent="0.3">
      <c r="A26" t="s">
        <v>62</v>
      </c>
      <c r="B26" s="98" t="s">
        <v>63</v>
      </c>
      <c r="C26" t="s">
        <v>33</v>
      </c>
      <c r="D26" s="22">
        <v>40</v>
      </c>
      <c r="E26" s="22">
        <v>1</v>
      </c>
      <c r="F26" s="22">
        <v>0</v>
      </c>
      <c r="G26" s="22">
        <v>23</v>
      </c>
      <c r="H26" s="22">
        <v>0</v>
      </c>
      <c r="I26" s="23">
        <f t="shared" si="0"/>
        <v>64</v>
      </c>
      <c r="J26" s="22">
        <v>34</v>
      </c>
      <c r="K26" s="23">
        <f t="shared" si="1"/>
        <v>98</v>
      </c>
      <c r="L26" s="51"/>
      <c r="M26" s="22">
        <v>11</v>
      </c>
      <c r="N26" s="22">
        <v>0</v>
      </c>
      <c r="O26" s="22">
        <v>0</v>
      </c>
      <c r="P26" s="22">
        <v>23</v>
      </c>
      <c r="Q26" s="23">
        <f t="shared" si="2"/>
        <v>34</v>
      </c>
      <c r="R26" s="22">
        <v>2</v>
      </c>
      <c r="S26" s="23">
        <f t="shared" si="3"/>
        <v>36</v>
      </c>
      <c r="T26" s="25"/>
    </row>
    <row r="27" spans="1:20" ht="14.25" customHeight="1" x14ac:dyDescent="0.3">
      <c r="A27" t="s">
        <v>64</v>
      </c>
      <c r="B27" s="98" t="s">
        <v>65</v>
      </c>
      <c r="C27" t="s">
        <v>45</v>
      </c>
      <c r="D27" s="22">
        <v>2</v>
      </c>
      <c r="E27" s="22">
        <v>0</v>
      </c>
      <c r="F27" s="22">
        <v>0</v>
      </c>
      <c r="G27" s="22">
        <v>0</v>
      </c>
      <c r="H27" s="22">
        <v>0</v>
      </c>
      <c r="I27" s="23">
        <f t="shared" si="0"/>
        <v>2</v>
      </c>
      <c r="J27" s="22">
        <v>200</v>
      </c>
      <c r="K27" s="23">
        <f t="shared" si="1"/>
        <v>202</v>
      </c>
      <c r="L27" s="51"/>
      <c r="M27" s="22">
        <v>3</v>
      </c>
      <c r="N27" s="22">
        <v>0</v>
      </c>
      <c r="O27" s="22">
        <v>0</v>
      </c>
      <c r="P27" s="22">
        <v>0</v>
      </c>
      <c r="Q27" s="23">
        <f t="shared" si="2"/>
        <v>3</v>
      </c>
      <c r="R27" s="22">
        <v>17</v>
      </c>
      <c r="S27" s="23">
        <f t="shared" si="3"/>
        <v>20</v>
      </c>
      <c r="T27" s="25"/>
    </row>
    <row r="28" spans="1:20" ht="14.25" customHeight="1" x14ac:dyDescent="0.3">
      <c r="A28" t="s">
        <v>66</v>
      </c>
      <c r="B28" s="98" t="s">
        <v>67</v>
      </c>
      <c r="C28" t="s">
        <v>33</v>
      </c>
      <c r="D28" s="22">
        <v>83</v>
      </c>
      <c r="E28" s="22">
        <v>0</v>
      </c>
      <c r="F28" s="22">
        <v>0</v>
      </c>
      <c r="G28" s="22">
        <v>57</v>
      </c>
      <c r="H28" s="22">
        <v>66</v>
      </c>
      <c r="I28" s="23">
        <f t="shared" si="0"/>
        <v>206</v>
      </c>
      <c r="J28" s="22">
        <v>121</v>
      </c>
      <c r="K28" s="23">
        <f t="shared" si="1"/>
        <v>327</v>
      </c>
      <c r="L28" s="51"/>
      <c r="M28" s="22">
        <v>9</v>
      </c>
      <c r="N28" s="22">
        <v>0</v>
      </c>
      <c r="O28" s="22">
        <v>0</v>
      </c>
      <c r="P28" s="22">
        <v>0</v>
      </c>
      <c r="Q28" s="23">
        <f t="shared" si="2"/>
        <v>9</v>
      </c>
      <c r="R28" s="22">
        <v>0</v>
      </c>
      <c r="S28" s="23">
        <f t="shared" si="3"/>
        <v>9</v>
      </c>
      <c r="T28" s="25"/>
    </row>
    <row r="29" spans="1:20" ht="14.25" customHeight="1" x14ac:dyDescent="0.3">
      <c r="A29" t="s">
        <v>68</v>
      </c>
      <c r="B29" s="98" t="s">
        <v>69</v>
      </c>
      <c r="C29" t="s">
        <v>36</v>
      </c>
      <c r="D29" s="22">
        <v>0</v>
      </c>
      <c r="E29" s="22">
        <v>25</v>
      </c>
      <c r="F29" s="22">
        <v>0</v>
      </c>
      <c r="G29" s="22">
        <v>0</v>
      </c>
      <c r="H29" s="22">
        <v>103</v>
      </c>
      <c r="I29" s="23">
        <f t="shared" si="0"/>
        <v>128</v>
      </c>
      <c r="J29" s="22">
        <v>0</v>
      </c>
      <c r="K29" s="23">
        <f t="shared" si="1"/>
        <v>128</v>
      </c>
      <c r="L29" s="51"/>
      <c r="M29" s="22">
        <v>0</v>
      </c>
      <c r="N29" s="22">
        <v>0</v>
      </c>
      <c r="O29" s="22">
        <v>0</v>
      </c>
      <c r="P29" s="22">
        <v>0</v>
      </c>
      <c r="Q29" s="23">
        <f t="shared" si="2"/>
        <v>0</v>
      </c>
      <c r="R29" s="22">
        <v>16</v>
      </c>
      <c r="S29" s="23">
        <f t="shared" si="3"/>
        <v>16</v>
      </c>
      <c r="T29" s="25"/>
    </row>
    <row r="30" spans="1:20" ht="14.25" customHeight="1" x14ac:dyDescent="0.3">
      <c r="A30" t="s">
        <v>655</v>
      </c>
      <c r="B30" s="98" t="s">
        <v>648</v>
      </c>
      <c r="C30" t="s">
        <v>622</v>
      </c>
      <c r="D30" s="22">
        <v>0</v>
      </c>
      <c r="E30" s="22">
        <v>0</v>
      </c>
      <c r="F30" s="22">
        <v>0</v>
      </c>
      <c r="G30" s="22">
        <v>35</v>
      </c>
      <c r="H30" s="22">
        <v>0</v>
      </c>
      <c r="I30" s="23">
        <f t="shared" si="0"/>
        <v>35</v>
      </c>
      <c r="J30" s="22">
        <v>0</v>
      </c>
      <c r="K30" s="23">
        <f t="shared" si="1"/>
        <v>35</v>
      </c>
      <c r="L30" s="51"/>
      <c r="M30" s="22">
        <v>0</v>
      </c>
      <c r="N30" s="22">
        <v>0</v>
      </c>
      <c r="O30" s="22">
        <v>0</v>
      </c>
      <c r="P30" s="22">
        <v>35</v>
      </c>
      <c r="Q30" s="23">
        <f t="shared" si="2"/>
        <v>35</v>
      </c>
      <c r="R30" s="22">
        <v>16</v>
      </c>
      <c r="S30" s="23">
        <f t="shared" si="3"/>
        <v>51</v>
      </c>
      <c r="T30" s="25"/>
    </row>
    <row r="31" spans="1:20" ht="14.25" customHeight="1" x14ac:dyDescent="0.3">
      <c r="A31" t="s">
        <v>70</v>
      </c>
      <c r="B31" s="98" t="s">
        <v>71</v>
      </c>
      <c r="C31" t="s">
        <v>622</v>
      </c>
      <c r="D31" s="22">
        <v>17</v>
      </c>
      <c r="E31" s="22">
        <v>0</v>
      </c>
      <c r="F31" s="22">
        <v>0</v>
      </c>
      <c r="G31" s="22">
        <v>8</v>
      </c>
      <c r="H31" s="22">
        <v>0</v>
      </c>
      <c r="I31" s="23">
        <f t="shared" si="0"/>
        <v>25</v>
      </c>
      <c r="J31" s="22">
        <v>0</v>
      </c>
      <c r="K31" s="23">
        <f t="shared" si="1"/>
        <v>25</v>
      </c>
      <c r="L31" s="51"/>
      <c r="M31" s="22">
        <v>53</v>
      </c>
      <c r="N31" s="22">
        <v>0</v>
      </c>
      <c r="O31" s="22">
        <v>0</v>
      </c>
      <c r="P31" s="22">
        <v>14</v>
      </c>
      <c r="Q31" s="23">
        <f t="shared" si="2"/>
        <v>67</v>
      </c>
      <c r="R31" s="22">
        <v>10</v>
      </c>
      <c r="S31" s="23">
        <f t="shared" si="3"/>
        <v>77</v>
      </c>
      <c r="T31" s="25"/>
    </row>
    <row r="32" spans="1:20" ht="14.25" customHeight="1" x14ac:dyDescent="0.3">
      <c r="A32" t="s">
        <v>72</v>
      </c>
      <c r="B32" s="98" t="s">
        <v>73</v>
      </c>
      <c r="C32" t="s">
        <v>45</v>
      </c>
      <c r="D32" s="22">
        <v>11</v>
      </c>
      <c r="E32" s="22">
        <v>7</v>
      </c>
      <c r="F32" s="22">
        <v>0</v>
      </c>
      <c r="G32" s="22">
        <v>2</v>
      </c>
      <c r="H32" s="22">
        <v>0</v>
      </c>
      <c r="I32" s="23">
        <f t="shared" si="0"/>
        <v>20</v>
      </c>
      <c r="J32" s="22">
        <v>14</v>
      </c>
      <c r="K32" s="23">
        <f t="shared" si="1"/>
        <v>34</v>
      </c>
      <c r="L32" s="51"/>
      <c r="M32" s="22">
        <v>141</v>
      </c>
      <c r="N32" s="22">
        <v>1</v>
      </c>
      <c r="O32" s="22">
        <v>0</v>
      </c>
      <c r="P32" s="22">
        <v>20</v>
      </c>
      <c r="Q32" s="23">
        <f t="shared" si="2"/>
        <v>162</v>
      </c>
      <c r="R32" s="22">
        <v>15</v>
      </c>
      <c r="S32" s="23">
        <f t="shared" si="3"/>
        <v>177</v>
      </c>
      <c r="T32" s="25"/>
    </row>
    <row r="33" spans="1:20" ht="14.25" customHeight="1" x14ac:dyDescent="0.3">
      <c r="A33" t="s">
        <v>74</v>
      </c>
      <c r="B33" s="98" t="s">
        <v>75</v>
      </c>
      <c r="C33" t="s">
        <v>621</v>
      </c>
      <c r="D33" s="22">
        <v>53</v>
      </c>
      <c r="E33" s="22">
        <v>9</v>
      </c>
      <c r="F33" s="22">
        <v>0</v>
      </c>
      <c r="G33" s="22">
        <v>46</v>
      </c>
      <c r="H33" s="22">
        <v>0</v>
      </c>
      <c r="I33" s="23">
        <f t="shared" si="0"/>
        <v>108</v>
      </c>
      <c r="J33" s="22">
        <v>0</v>
      </c>
      <c r="K33" s="23">
        <f t="shared" si="1"/>
        <v>108</v>
      </c>
      <c r="L33" s="51"/>
      <c r="M33" s="22">
        <v>11</v>
      </c>
      <c r="N33" s="22">
        <v>0</v>
      </c>
      <c r="O33" s="22">
        <v>0</v>
      </c>
      <c r="P33" s="22">
        <v>0</v>
      </c>
      <c r="Q33" s="23">
        <f t="shared" si="2"/>
        <v>11</v>
      </c>
      <c r="R33" s="22">
        <v>0</v>
      </c>
      <c r="S33" s="23">
        <f t="shared" si="3"/>
        <v>11</v>
      </c>
      <c r="T33" s="25"/>
    </row>
    <row r="34" spans="1:20" ht="14.25" customHeight="1" x14ac:dyDescent="0.3">
      <c r="A34" t="s">
        <v>76</v>
      </c>
      <c r="B34" s="98" t="s">
        <v>77</v>
      </c>
      <c r="C34" t="s">
        <v>621</v>
      </c>
      <c r="D34" s="22">
        <v>2</v>
      </c>
      <c r="E34" s="22">
        <v>38</v>
      </c>
      <c r="F34" s="22">
        <v>0</v>
      </c>
      <c r="G34" s="22">
        <v>3</v>
      </c>
      <c r="H34" s="22">
        <v>0</v>
      </c>
      <c r="I34" s="23">
        <f t="shared" si="0"/>
        <v>43</v>
      </c>
      <c r="J34" s="22">
        <v>0</v>
      </c>
      <c r="K34" s="23">
        <f t="shared" si="1"/>
        <v>43</v>
      </c>
      <c r="L34" s="51"/>
      <c r="M34" s="22">
        <v>33</v>
      </c>
      <c r="N34" s="22">
        <v>39</v>
      </c>
      <c r="O34" s="22">
        <v>0</v>
      </c>
      <c r="P34" s="22">
        <v>0</v>
      </c>
      <c r="Q34" s="23">
        <f t="shared" si="2"/>
        <v>72</v>
      </c>
      <c r="R34" s="22">
        <v>0</v>
      </c>
      <c r="S34" s="23">
        <f t="shared" si="3"/>
        <v>72</v>
      </c>
      <c r="T34" s="25"/>
    </row>
    <row r="35" spans="1:20" ht="14.25" customHeight="1" x14ac:dyDescent="0.3">
      <c r="A35" t="s">
        <v>78</v>
      </c>
      <c r="B35" s="98" t="s">
        <v>79</v>
      </c>
      <c r="C35" t="s">
        <v>621</v>
      </c>
      <c r="D35" s="22">
        <v>0</v>
      </c>
      <c r="E35" s="22">
        <v>0</v>
      </c>
      <c r="F35" s="22">
        <v>0</v>
      </c>
      <c r="G35" s="22">
        <v>0</v>
      </c>
      <c r="H35" s="22">
        <v>0</v>
      </c>
      <c r="I35" s="23">
        <f t="shared" si="0"/>
        <v>0</v>
      </c>
      <c r="J35" s="22">
        <v>0</v>
      </c>
      <c r="K35" s="23">
        <f t="shared" si="1"/>
        <v>0</v>
      </c>
      <c r="L35" s="51"/>
      <c r="M35" s="22">
        <v>0</v>
      </c>
      <c r="N35" s="22">
        <v>0</v>
      </c>
      <c r="O35" s="22">
        <v>0</v>
      </c>
      <c r="P35" s="22">
        <v>1</v>
      </c>
      <c r="Q35" s="23">
        <f t="shared" si="2"/>
        <v>1</v>
      </c>
      <c r="R35" s="22">
        <v>0</v>
      </c>
      <c r="S35" s="23">
        <f t="shared" si="3"/>
        <v>1</v>
      </c>
      <c r="T35" s="25"/>
    </row>
    <row r="36" spans="1:20" ht="14.25" customHeight="1" x14ac:dyDescent="0.3">
      <c r="A36" t="s">
        <v>80</v>
      </c>
      <c r="B36" s="98" t="s">
        <v>81</v>
      </c>
      <c r="C36" t="s">
        <v>621</v>
      </c>
      <c r="D36" s="22">
        <v>0</v>
      </c>
      <c r="E36" s="22">
        <v>0</v>
      </c>
      <c r="F36" s="22">
        <v>0</v>
      </c>
      <c r="G36" s="22">
        <v>0</v>
      </c>
      <c r="H36" s="22">
        <v>124</v>
      </c>
      <c r="I36" s="23">
        <f t="shared" si="0"/>
        <v>124</v>
      </c>
      <c r="J36" s="22">
        <v>0</v>
      </c>
      <c r="K36" s="23">
        <f t="shared" si="1"/>
        <v>124</v>
      </c>
      <c r="L36" s="51"/>
      <c r="M36" s="22">
        <v>0</v>
      </c>
      <c r="N36" s="22">
        <v>0</v>
      </c>
      <c r="O36" s="22">
        <v>0</v>
      </c>
      <c r="P36" s="22">
        <v>0</v>
      </c>
      <c r="Q36" s="23">
        <f t="shared" si="2"/>
        <v>0</v>
      </c>
      <c r="R36" s="22">
        <v>0</v>
      </c>
      <c r="S36" s="23">
        <f t="shared" si="3"/>
        <v>0</v>
      </c>
      <c r="T36" s="25"/>
    </row>
    <row r="37" spans="1:20" ht="14.25" customHeight="1" x14ac:dyDescent="0.3">
      <c r="A37" t="s">
        <v>82</v>
      </c>
      <c r="B37" s="98" t="s">
        <v>83</v>
      </c>
      <c r="C37" t="s">
        <v>622</v>
      </c>
      <c r="D37" s="22">
        <v>0</v>
      </c>
      <c r="E37" s="22">
        <v>0</v>
      </c>
      <c r="F37" s="22">
        <v>0</v>
      </c>
      <c r="G37" s="22">
        <v>0</v>
      </c>
      <c r="H37" s="22">
        <v>0</v>
      </c>
      <c r="I37" s="23">
        <f t="shared" si="0"/>
        <v>0</v>
      </c>
      <c r="J37" s="22">
        <v>0</v>
      </c>
      <c r="K37" s="23">
        <f t="shared" si="1"/>
        <v>0</v>
      </c>
      <c r="L37" s="51"/>
      <c r="M37" s="22">
        <v>24</v>
      </c>
      <c r="N37" s="22">
        <v>0</v>
      </c>
      <c r="O37" s="22">
        <v>0</v>
      </c>
      <c r="P37" s="22">
        <v>19</v>
      </c>
      <c r="Q37" s="23">
        <f t="shared" si="2"/>
        <v>43</v>
      </c>
      <c r="R37" s="22">
        <v>40</v>
      </c>
      <c r="S37" s="23">
        <f t="shared" si="3"/>
        <v>83</v>
      </c>
      <c r="T37" s="25"/>
    </row>
    <row r="38" spans="1:20" ht="14.25" customHeight="1" x14ac:dyDescent="0.3">
      <c r="A38" t="s">
        <v>84</v>
      </c>
      <c r="B38" s="98" t="s">
        <v>85</v>
      </c>
      <c r="C38" t="s">
        <v>621</v>
      </c>
      <c r="D38" s="22">
        <v>36</v>
      </c>
      <c r="E38" s="22">
        <v>0</v>
      </c>
      <c r="F38" s="22">
        <v>0</v>
      </c>
      <c r="G38" s="22">
        <v>0</v>
      </c>
      <c r="H38" s="22">
        <v>0</v>
      </c>
      <c r="I38" s="23">
        <f t="shared" si="0"/>
        <v>36</v>
      </c>
      <c r="J38" s="22">
        <v>0</v>
      </c>
      <c r="K38" s="23">
        <f t="shared" si="1"/>
        <v>36</v>
      </c>
      <c r="L38" s="51"/>
      <c r="M38" s="22">
        <v>36</v>
      </c>
      <c r="N38" s="22">
        <v>0</v>
      </c>
      <c r="O38" s="22">
        <v>0</v>
      </c>
      <c r="P38" s="22">
        <v>0</v>
      </c>
      <c r="Q38" s="23">
        <f t="shared" si="2"/>
        <v>36</v>
      </c>
      <c r="R38" s="22">
        <v>0</v>
      </c>
      <c r="S38" s="23">
        <f t="shared" si="3"/>
        <v>36</v>
      </c>
      <c r="T38" s="25"/>
    </row>
    <row r="39" spans="1:20" ht="14.25" customHeight="1" x14ac:dyDescent="0.3">
      <c r="A39" t="s">
        <v>86</v>
      </c>
      <c r="B39" s="98" t="s">
        <v>87</v>
      </c>
      <c r="C39" t="s">
        <v>36</v>
      </c>
      <c r="D39" s="22">
        <v>0</v>
      </c>
      <c r="E39" s="22">
        <v>0</v>
      </c>
      <c r="F39" s="22">
        <v>0</v>
      </c>
      <c r="G39" s="22">
        <v>11</v>
      </c>
      <c r="H39" s="22">
        <v>0</v>
      </c>
      <c r="I39" s="23">
        <f t="shared" si="0"/>
        <v>11</v>
      </c>
      <c r="J39" s="22">
        <v>0</v>
      </c>
      <c r="K39" s="23">
        <f t="shared" si="1"/>
        <v>11</v>
      </c>
      <c r="L39" s="51"/>
      <c r="M39" s="22">
        <v>0</v>
      </c>
      <c r="N39" s="22">
        <v>0</v>
      </c>
      <c r="O39" s="22">
        <v>0</v>
      </c>
      <c r="P39" s="22">
        <v>0</v>
      </c>
      <c r="Q39" s="23">
        <f t="shared" si="2"/>
        <v>0</v>
      </c>
      <c r="R39" s="22">
        <v>0</v>
      </c>
      <c r="S39" s="23">
        <f t="shared" si="3"/>
        <v>0</v>
      </c>
      <c r="T39" s="25"/>
    </row>
    <row r="40" spans="1:20" ht="14.25" customHeight="1" x14ac:dyDescent="0.3">
      <c r="A40" t="s">
        <v>88</v>
      </c>
      <c r="B40" s="98" t="s">
        <v>89</v>
      </c>
      <c r="C40" t="s">
        <v>621</v>
      </c>
      <c r="D40" s="22">
        <v>44</v>
      </c>
      <c r="E40" s="22">
        <v>0</v>
      </c>
      <c r="F40" s="22">
        <v>0</v>
      </c>
      <c r="G40" s="22">
        <v>0</v>
      </c>
      <c r="H40" s="22">
        <v>0</v>
      </c>
      <c r="I40" s="23">
        <f t="shared" si="0"/>
        <v>44</v>
      </c>
      <c r="J40" s="22">
        <v>0</v>
      </c>
      <c r="K40" s="23">
        <f t="shared" si="1"/>
        <v>44</v>
      </c>
      <c r="L40" s="51"/>
      <c r="M40" s="22">
        <v>8</v>
      </c>
      <c r="N40" s="22">
        <v>0</v>
      </c>
      <c r="O40" s="22">
        <v>0</v>
      </c>
      <c r="P40" s="22">
        <v>17</v>
      </c>
      <c r="Q40" s="23">
        <f t="shared" si="2"/>
        <v>25</v>
      </c>
      <c r="R40" s="22">
        <v>0</v>
      </c>
      <c r="S40" s="23">
        <f t="shared" si="3"/>
        <v>25</v>
      </c>
      <c r="T40" s="25"/>
    </row>
    <row r="41" spans="1:20" ht="14.25" customHeight="1" x14ac:dyDescent="0.3">
      <c r="A41" t="s">
        <v>90</v>
      </c>
      <c r="B41" s="98" t="s">
        <v>91</v>
      </c>
      <c r="C41" t="s">
        <v>36</v>
      </c>
      <c r="D41" s="22">
        <v>6</v>
      </c>
      <c r="E41" s="22">
        <v>0</v>
      </c>
      <c r="F41" s="22">
        <v>0</v>
      </c>
      <c r="G41" s="22">
        <v>11</v>
      </c>
      <c r="H41" s="22">
        <v>19</v>
      </c>
      <c r="I41" s="23">
        <f t="shared" si="0"/>
        <v>36</v>
      </c>
      <c r="J41" s="22">
        <v>0</v>
      </c>
      <c r="K41" s="23">
        <f t="shared" si="1"/>
        <v>36</v>
      </c>
      <c r="L41" s="51"/>
      <c r="M41" s="22">
        <v>0</v>
      </c>
      <c r="N41" s="22">
        <v>0</v>
      </c>
      <c r="O41" s="22">
        <v>0</v>
      </c>
      <c r="P41" s="22">
        <v>0</v>
      </c>
      <c r="Q41" s="23">
        <f t="shared" si="2"/>
        <v>0</v>
      </c>
      <c r="R41" s="22">
        <v>9</v>
      </c>
      <c r="S41" s="23">
        <f t="shared" si="3"/>
        <v>9</v>
      </c>
      <c r="T41" s="25"/>
    </row>
    <row r="42" spans="1:20" ht="14.25" customHeight="1" x14ac:dyDescent="0.3">
      <c r="A42" t="s">
        <v>92</v>
      </c>
      <c r="B42" s="98" t="s">
        <v>93</v>
      </c>
      <c r="C42" t="s">
        <v>33</v>
      </c>
      <c r="D42" s="22">
        <v>15</v>
      </c>
      <c r="E42" s="22">
        <v>0</v>
      </c>
      <c r="F42" s="22">
        <v>0</v>
      </c>
      <c r="G42" s="22">
        <v>0</v>
      </c>
      <c r="H42" s="22">
        <v>0</v>
      </c>
      <c r="I42" s="23">
        <f t="shared" si="0"/>
        <v>15</v>
      </c>
      <c r="J42" s="22">
        <v>0</v>
      </c>
      <c r="K42" s="23">
        <f t="shared" si="1"/>
        <v>15</v>
      </c>
      <c r="L42" s="51"/>
      <c r="M42" s="22">
        <v>25</v>
      </c>
      <c r="N42" s="22">
        <v>0</v>
      </c>
      <c r="O42" s="22">
        <v>0</v>
      </c>
      <c r="P42" s="22">
        <v>0</v>
      </c>
      <c r="Q42" s="23">
        <f t="shared" si="2"/>
        <v>25</v>
      </c>
      <c r="R42" s="22">
        <v>10</v>
      </c>
      <c r="S42" s="23">
        <f t="shared" si="3"/>
        <v>35</v>
      </c>
      <c r="T42" s="25"/>
    </row>
    <row r="43" spans="1:20" ht="14.25" customHeight="1" x14ac:dyDescent="0.3">
      <c r="A43" t="s">
        <v>94</v>
      </c>
      <c r="B43" s="98" t="s">
        <v>95</v>
      </c>
      <c r="C43" t="s">
        <v>33</v>
      </c>
      <c r="D43" s="22">
        <v>13</v>
      </c>
      <c r="E43" s="22">
        <v>0</v>
      </c>
      <c r="F43" s="22">
        <v>0</v>
      </c>
      <c r="G43" s="22">
        <v>7</v>
      </c>
      <c r="H43" s="22">
        <v>0</v>
      </c>
      <c r="I43" s="23">
        <f t="shared" si="0"/>
        <v>20</v>
      </c>
      <c r="J43" s="22">
        <v>0</v>
      </c>
      <c r="K43" s="23">
        <f t="shared" si="1"/>
        <v>20</v>
      </c>
      <c r="L43" s="51"/>
      <c r="M43" s="22">
        <v>0</v>
      </c>
      <c r="N43" s="22">
        <v>0</v>
      </c>
      <c r="O43" s="22">
        <v>0</v>
      </c>
      <c r="P43" s="22">
        <v>9</v>
      </c>
      <c r="Q43" s="23">
        <f t="shared" si="2"/>
        <v>9</v>
      </c>
      <c r="R43" s="22">
        <v>9</v>
      </c>
      <c r="S43" s="23">
        <f t="shared" si="3"/>
        <v>18</v>
      </c>
      <c r="T43" s="25"/>
    </row>
    <row r="44" spans="1:20" ht="14.25" customHeight="1" x14ac:dyDescent="0.3">
      <c r="A44" t="s">
        <v>96</v>
      </c>
      <c r="B44" s="98" t="s">
        <v>97</v>
      </c>
      <c r="C44" t="s">
        <v>45</v>
      </c>
      <c r="D44" s="22">
        <v>1</v>
      </c>
      <c r="E44" s="22">
        <v>0</v>
      </c>
      <c r="F44" s="22">
        <v>0</v>
      </c>
      <c r="G44" s="22">
        <v>1</v>
      </c>
      <c r="H44" s="22">
        <v>0</v>
      </c>
      <c r="I44" s="23">
        <f t="shared" si="0"/>
        <v>2</v>
      </c>
      <c r="J44" s="22">
        <v>0</v>
      </c>
      <c r="K44" s="23">
        <f t="shared" si="1"/>
        <v>2</v>
      </c>
      <c r="L44" s="51"/>
      <c r="M44" s="22">
        <v>30</v>
      </c>
      <c r="N44" s="22">
        <v>0</v>
      </c>
      <c r="O44" s="22">
        <v>0</v>
      </c>
      <c r="P44" s="22">
        <v>1</v>
      </c>
      <c r="Q44" s="23">
        <f t="shared" si="2"/>
        <v>31</v>
      </c>
      <c r="R44" s="22">
        <v>0</v>
      </c>
      <c r="S44" s="23">
        <f t="shared" si="3"/>
        <v>31</v>
      </c>
      <c r="T44" s="25"/>
    </row>
    <row r="45" spans="1:20" ht="14.25" customHeight="1" x14ac:dyDescent="0.3">
      <c r="A45" t="s">
        <v>98</v>
      </c>
      <c r="B45" s="98" t="s">
        <v>99</v>
      </c>
      <c r="C45" t="s">
        <v>621</v>
      </c>
      <c r="D45" s="22">
        <v>99</v>
      </c>
      <c r="E45" s="22">
        <v>2</v>
      </c>
      <c r="F45" s="22">
        <v>0</v>
      </c>
      <c r="G45" s="22">
        <v>8</v>
      </c>
      <c r="H45" s="22">
        <v>0</v>
      </c>
      <c r="I45" s="23">
        <f t="shared" si="0"/>
        <v>109</v>
      </c>
      <c r="J45" s="22">
        <v>0</v>
      </c>
      <c r="K45" s="23">
        <f t="shared" si="1"/>
        <v>109</v>
      </c>
      <c r="L45" s="51"/>
      <c r="M45" s="22">
        <v>65</v>
      </c>
      <c r="N45" s="22">
        <v>0</v>
      </c>
      <c r="O45" s="22">
        <v>0</v>
      </c>
      <c r="P45" s="22">
        <v>6</v>
      </c>
      <c r="Q45" s="23">
        <f t="shared" si="2"/>
        <v>71</v>
      </c>
      <c r="R45" s="22">
        <v>0</v>
      </c>
      <c r="S45" s="23">
        <f t="shared" si="3"/>
        <v>71</v>
      </c>
      <c r="T45" s="25"/>
    </row>
    <row r="46" spans="1:20" ht="14.25" customHeight="1" x14ac:dyDescent="0.3">
      <c r="A46" t="s">
        <v>100</v>
      </c>
      <c r="B46" s="98" t="s">
        <v>101</v>
      </c>
      <c r="C46" t="s">
        <v>36</v>
      </c>
      <c r="D46" s="22">
        <v>0</v>
      </c>
      <c r="E46" s="22">
        <v>0</v>
      </c>
      <c r="F46" s="22">
        <v>0</v>
      </c>
      <c r="G46" s="22">
        <v>2</v>
      </c>
      <c r="H46" s="22">
        <v>0</v>
      </c>
      <c r="I46" s="23">
        <f t="shared" si="0"/>
        <v>2</v>
      </c>
      <c r="J46" s="22">
        <v>0</v>
      </c>
      <c r="K46" s="23">
        <f t="shared" si="1"/>
        <v>2</v>
      </c>
      <c r="L46" s="51"/>
      <c r="M46" s="22">
        <v>9</v>
      </c>
      <c r="N46" s="22">
        <v>0</v>
      </c>
      <c r="O46" s="22">
        <v>0</v>
      </c>
      <c r="P46" s="22">
        <v>2</v>
      </c>
      <c r="Q46" s="23">
        <f t="shared" si="2"/>
        <v>11</v>
      </c>
      <c r="R46" s="22">
        <v>0</v>
      </c>
      <c r="S46" s="23">
        <f t="shared" si="3"/>
        <v>11</v>
      </c>
      <c r="T46" s="25"/>
    </row>
    <row r="47" spans="1:20" ht="14.25" customHeight="1" x14ac:dyDescent="0.3">
      <c r="A47" t="s">
        <v>102</v>
      </c>
      <c r="B47" s="98" t="s">
        <v>103</v>
      </c>
      <c r="C47" t="s">
        <v>621</v>
      </c>
      <c r="D47" s="22">
        <v>34</v>
      </c>
      <c r="E47" s="22">
        <v>11</v>
      </c>
      <c r="F47" s="22">
        <v>0</v>
      </c>
      <c r="G47" s="22">
        <v>22</v>
      </c>
      <c r="H47" s="22">
        <v>0</v>
      </c>
      <c r="I47" s="23">
        <f t="shared" si="0"/>
        <v>67</v>
      </c>
      <c r="J47" s="22">
        <v>0</v>
      </c>
      <c r="K47" s="23">
        <f t="shared" si="1"/>
        <v>67</v>
      </c>
      <c r="L47" s="51"/>
      <c r="M47" s="22">
        <v>0</v>
      </c>
      <c r="N47" s="22">
        <v>0</v>
      </c>
      <c r="O47" s="22">
        <v>0</v>
      </c>
      <c r="P47" s="22">
        <v>0</v>
      </c>
      <c r="Q47" s="23">
        <f t="shared" si="2"/>
        <v>0</v>
      </c>
      <c r="R47" s="22">
        <v>0</v>
      </c>
      <c r="S47" s="23">
        <f t="shared" si="3"/>
        <v>0</v>
      </c>
      <c r="T47" s="25"/>
    </row>
    <row r="48" spans="1:20" ht="14.25" customHeight="1" x14ac:dyDescent="0.3">
      <c r="A48" t="s">
        <v>104</v>
      </c>
      <c r="B48" s="98" t="s">
        <v>105</v>
      </c>
      <c r="C48" t="s">
        <v>33</v>
      </c>
      <c r="D48" s="22">
        <v>68</v>
      </c>
      <c r="E48" s="22">
        <v>0</v>
      </c>
      <c r="F48" s="22">
        <v>0</v>
      </c>
      <c r="G48" s="22">
        <v>13</v>
      </c>
      <c r="H48" s="22">
        <v>0</v>
      </c>
      <c r="I48" s="23">
        <f t="shared" si="0"/>
        <v>81</v>
      </c>
      <c r="J48" s="22">
        <v>34</v>
      </c>
      <c r="K48" s="23">
        <f t="shared" si="1"/>
        <v>115</v>
      </c>
      <c r="L48" s="51"/>
      <c r="M48" s="22">
        <v>12</v>
      </c>
      <c r="N48" s="22">
        <v>0</v>
      </c>
      <c r="O48" s="22">
        <v>0</v>
      </c>
      <c r="P48" s="22">
        <v>4</v>
      </c>
      <c r="Q48" s="23">
        <f t="shared" si="2"/>
        <v>16</v>
      </c>
      <c r="R48" s="22">
        <v>0</v>
      </c>
      <c r="S48" s="23">
        <f t="shared" si="3"/>
        <v>16</v>
      </c>
      <c r="T48" s="25"/>
    </row>
    <row r="49" spans="1:20" ht="14.25" customHeight="1" x14ac:dyDescent="0.3">
      <c r="A49" t="s">
        <v>106</v>
      </c>
      <c r="B49" s="98" t="s">
        <v>107</v>
      </c>
      <c r="C49" t="s">
        <v>621</v>
      </c>
      <c r="D49" s="22">
        <v>78</v>
      </c>
      <c r="E49" s="22">
        <v>0</v>
      </c>
      <c r="F49" s="22">
        <v>0</v>
      </c>
      <c r="G49" s="22">
        <v>19</v>
      </c>
      <c r="H49" s="22">
        <v>0</v>
      </c>
      <c r="I49" s="23">
        <f t="shared" si="0"/>
        <v>97</v>
      </c>
      <c r="J49" s="22">
        <v>129</v>
      </c>
      <c r="K49" s="23">
        <f t="shared" si="1"/>
        <v>226</v>
      </c>
      <c r="L49" s="51"/>
      <c r="M49" s="22">
        <v>45</v>
      </c>
      <c r="N49" s="22">
        <v>0</v>
      </c>
      <c r="O49" s="22">
        <v>0</v>
      </c>
      <c r="P49" s="22">
        <v>36</v>
      </c>
      <c r="Q49" s="23">
        <f t="shared" si="2"/>
        <v>81</v>
      </c>
      <c r="R49" s="22">
        <v>0</v>
      </c>
      <c r="S49" s="23">
        <f t="shared" si="3"/>
        <v>81</v>
      </c>
      <c r="T49" s="25"/>
    </row>
    <row r="50" spans="1:20" ht="14.25" customHeight="1" x14ac:dyDescent="0.3">
      <c r="A50" t="s">
        <v>108</v>
      </c>
      <c r="B50" s="98" t="s">
        <v>109</v>
      </c>
      <c r="C50" t="s">
        <v>36</v>
      </c>
      <c r="D50" s="22">
        <v>24</v>
      </c>
      <c r="E50" s="22">
        <v>0</v>
      </c>
      <c r="F50" s="22">
        <v>0</v>
      </c>
      <c r="G50" s="22">
        <v>24</v>
      </c>
      <c r="H50" s="22">
        <v>0</v>
      </c>
      <c r="I50" s="23">
        <f t="shared" si="0"/>
        <v>48</v>
      </c>
      <c r="J50" s="22">
        <v>0</v>
      </c>
      <c r="K50" s="23">
        <f t="shared" si="1"/>
        <v>48</v>
      </c>
      <c r="L50" s="51"/>
      <c r="M50" s="22">
        <v>34</v>
      </c>
      <c r="N50" s="22">
        <v>0</v>
      </c>
      <c r="O50" s="22">
        <v>0</v>
      </c>
      <c r="P50" s="22">
        <v>24</v>
      </c>
      <c r="Q50" s="23">
        <f t="shared" si="2"/>
        <v>58</v>
      </c>
      <c r="R50" s="22">
        <v>0</v>
      </c>
      <c r="S50" s="23">
        <f t="shared" si="3"/>
        <v>58</v>
      </c>
      <c r="T50" s="25"/>
    </row>
    <row r="51" spans="1:20" ht="14.25" customHeight="1" x14ac:dyDescent="0.3">
      <c r="A51" t="s">
        <v>110</v>
      </c>
      <c r="B51" s="98" t="s">
        <v>111</v>
      </c>
      <c r="C51" t="s">
        <v>621</v>
      </c>
      <c r="D51" s="22">
        <v>93</v>
      </c>
      <c r="E51" s="22">
        <v>0</v>
      </c>
      <c r="F51" s="22">
        <v>0</v>
      </c>
      <c r="G51" s="22">
        <v>36</v>
      </c>
      <c r="H51" s="22">
        <v>0</v>
      </c>
      <c r="I51" s="23">
        <f t="shared" si="0"/>
        <v>129</v>
      </c>
      <c r="J51" s="22">
        <v>0</v>
      </c>
      <c r="K51" s="23">
        <f t="shared" si="1"/>
        <v>129</v>
      </c>
      <c r="L51" s="51"/>
      <c r="M51" s="22">
        <v>31</v>
      </c>
      <c r="N51" s="22">
        <v>0</v>
      </c>
      <c r="O51" s="22">
        <v>0</v>
      </c>
      <c r="P51" s="22">
        <v>18</v>
      </c>
      <c r="Q51" s="23">
        <f t="shared" si="2"/>
        <v>49</v>
      </c>
      <c r="R51" s="22">
        <v>113</v>
      </c>
      <c r="S51" s="23">
        <f t="shared" si="3"/>
        <v>162</v>
      </c>
      <c r="T51" s="25"/>
    </row>
    <row r="52" spans="1:20" ht="14.25" customHeight="1" x14ac:dyDescent="0.3">
      <c r="A52" t="s">
        <v>112</v>
      </c>
      <c r="B52" s="98" t="s">
        <v>113</v>
      </c>
      <c r="C52" t="s">
        <v>622</v>
      </c>
      <c r="D52" s="22">
        <v>0</v>
      </c>
      <c r="E52" s="22">
        <v>0</v>
      </c>
      <c r="F52" s="22">
        <v>0</v>
      </c>
      <c r="G52" s="22">
        <v>0</v>
      </c>
      <c r="H52" s="22">
        <v>0</v>
      </c>
      <c r="I52" s="23">
        <f t="shared" si="0"/>
        <v>0</v>
      </c>
      <c r="J52" s="22">
        <v>0</v>
      </c>
      <c r="K52" s="23">
        <f t="shared" si="1"/>
        <v>0</v>
      </c>
      <c r="L52" s="51"/>
      <c r="M52" s="22">
        <v>10</v>
      </c>
      <c r="N52" s="22">
        <v>0</v>
      </c>
      <c r="O52" s="22">
        <v>0</v>
      </c>
      <c r="P52" s="22">
        <v>0</v>
      </c>
      <c r="Q52" s="23">
        <f t="shared" si="2"/>
        <v>10</v>
      </c>
      <c r="R52" s="22">
        <v>0</v>
      </c>
      <c r="S52" s="23">
        <f t="shared" si="3"/>
        <v>10</v>
      </c>
      <c r="T52" s="25"/>
    </row>
    <row r="53" spans="1:20" ht="14.25" customHeight="1" x14ac:dyDescent="0.3">
      <c r="A53" t="s">
        <v>114</v>
      </c>
      <c r="B53" s="98" t="s">
        <v>115</v>
      </c>
      <c r="C53" t="s">
        <v>622</v>
      </c>
      <c r="D53" s="22">
        <v>43</v>
      </c>
      <c r="E53" s="22">
        <v>0</v>
      </c>
      <c r="F53" s="22">
        <v>0</v>
      </c>
      <c r="G53" s="22">
        <v>1</v>
      </c>
      <c r="H53" s="22">
        <v>0</v>
      </c>
      <c r="I53" s="23">
        <f t="shared" si="0"/>
        <v>44</v>
      </c>
      <c r="J53" s="22">
        <v>0</v>
      </c>
      <c r="K53" s="23">
        <f t="shared" si="1"/>
        <v>44</v>
      </c>
      <c r="L53" s="51"/>
      <c r="M53" s="22">
        <v>132</v>
      </c>
      <c r="N53" s="22">
        <v>0</v>
      </c>
      <c r="O53" s="22">
        <v>0</v>
      </c>
      <c r="P53" s="22">
        <v>11</v>
      </c>
      <c r="Q53" s="23">
        <f t="shared" si="2"/>
        <v>143</v>
      </c>
      <c r="R53" s="22">
        <v>0</v>
      </c>
      <c r="S53" s="23">
        <f t="shared" si="3"/>
        <v>143</v>
      </c>
      <c r="T53" s="25"/>
    </row>
    <row r="54" spans="1:20" ht="14.25" customHeight="1" x14ac:dyDescent="0.3">
      <c r="A54" t="s">
        <v>116</v>
      </c>
      <c r="B54" s="98" t="s">
        <v>117</v>
      </c>
      <c r="C54" t="s">
        <v>33</v>
      </c>
      <c r="D54" s="22">
        <v>50</v>
      </c>
      <c r="E54" s="22">
        <v>0</v>
      </c>
      <c r="F54" s="22">
        <v>0</v>
      </c>
      <c r="G54" s="22">
        <v>60</v>
      </c>
      <c r="H54" s="22">
        <v>0</v>
      </c>
      <c r="I54" s="23">
        <f t="shared" si="0"/>
        <v>110</v>
      </c>
      <c r="J54" s="22">
        <v>151</v>
      </c>
      <c r="K54" s="23">
        <f t="shared" si="1"/>
        <v>261</v>
      </c>
      <c r="L54" s="51"/>
      <c r="M54" s="22">
        <v>44</v>
      </c>
      <c r="N54" s="22">
        <v>0</v>
      </c>
      <c r="O54" s="22">
        <v>13</v>
      </c>
      <c r="P54" s="22">
        <v>70</v>
      </c>
      <c r="Q54" s="23">
        <f t="shared" si="2"/>
        <v>127</v>
      </c>
      <c r="R54" s="22">
        <v>86</v>
      </c>
      <c r="S54" s="23">
        <f t="shared" si="3"/>
        <v>213</v>
      </c>
      <c r="T54" s="25"/>
    </row>
    <row r="55" spans="1:20" ht="14.25" customHeight="1" x14ac:dyDescent="0.3">
      <c r="A55" t="s">
        <v>118</v>
      </c>
      <c r="B55" s="98" t="s">
        <v>119</v>
      </c>
      <c r="C55" t="s">
        <v>33</v>
      </c>
      <c r="D55" s="22">
        <v>22</v>
      </c>
      <c r="E55" s="22">
        <v>0</v>
      </c>
      <c r="F55" s="22">
        <v>0</v>
      </c>
      <c r="G55" s="22">
        <v>33</v>
      </c>
      <c r="H55" s="22">
        <v>2</v>
      </c>
      <c r="I55" s="23">
        <f t="shared" si="0"/>
        <v>57</v>
      </c>
      <c r="J55" s="22">
        <v>0</v>
      </c>
      <c r="K55" s="23">
        <f t="shared" si="1"/>
        <v>57</v>
      </c>
      <c r="L55" s="51"/>
      <c r="M55" s="22">
        <v>10</v>
      </c>
      <c r="N55" s="22">
        <v>0</v>
      </c>
      <c r="O55" s="22">
        <v>0</v>
      </c>
      <c r="P55" s="22">
        <v>7</v>
      </c>
      <c r="Q55" s="23">
        <f t="shared" si="2"/>
        <v>17</v>
      </c>
      <c r="R55" s="22">
        <v>58</v>
      </c>
      <c r="S55" s="23">
        <f t="shared" si="3"/>
        <v>75</v>
      </c>
      <c r="T55" s="25"/>
    </row>
    <row r="56" spans="1:20" ht="14.25" customHeight="1" x14ac:dyDescent="0.3">
      <c r="A56" t="s">
        <v>120</v>
      </c>
      <c r="B56" s="98" t="s">
        <v>121</v>
      </c>
      <c r="C56" t="s">
        <v>45</v>
      </c>
      <c r="D56" s="22">
        <v>0</v>
      </c>
      <c r="E56" s="22">
        <v>0</v>
      </c>
      <c r="F56" s="22">
        <v>0</v>
      </c>
      <c r="G56" s="22">
        <v>0</v>
      </c>
      <c r="H56" s="22">
        <v>0</v>
      </c>
      <c r="I56" s="23">
        <f t="shared" si="0"/>
        <v>0</v>
      </c>
      <c r="J56" s="22">
        <v>0</v>
      </c>
      <c r="K56" s="23">
        <f t="shared" si="1"/>
        <v>0</v>
      </c>
      <c r="L56" s="51"/>
      <c r="M56" s="22">
        <v>0</v>
      </c>
      <c r="N56" s="22">
        <v>0</v>
      </c>
      <c r="O56" s="22">
        <v>0</v>
      </c>
      <c r="P56" s="22">
        <v>0</v>
      </c>
      <c r="Q56" s="23">
        <f t="shared" si="2"/>
        <v>0</v>
      </c>
      <c r="R56" s="22">
        <v>3</v>
      </c>
      <c r="S56" s="23">
        <f t="shared" si="3"/>
        <v>3</v>
      </c>
      <c r="T56" s="25"/>
    </row>
    <row r="57" spans="1:20" ht="14.25" customHeight="1" x14ac:dyDescent="0.3">
      <c r="A57" t="s">
        <v>122</v>
      </c>
      <c r="B57" s="98" t="s">
        <v>123</v>
      </c>
      <c r="C57" t="s">
        <v>621</v>
      </c>
      <c r="D57" s="22">
        <v>14</v>
      </c>
      <c r="E57" s="22">
        <v>0</v>
      </c>
      <c r="F57" s="22">
        <v>0</v>
      </c>
      <c r="G57" s="22">
        <v>7</v>
      </c>
      <c r="H57" s="22">
        <v>0</v>
      </c>
      <c r="I57" s="23">
        <f t="shared" si="0"/>
        <v>21</v>
      </c>
      <c r="J57" s="22">
        <v>0</v>
      </c>
      <c r="K57" s="23">
        <f t="shared" si="1"/>
        <v>21</v>
      </c>
      <c r="L57" s="51"/>
      <c r="M57" s="22">
        <v>21</v>
      </c>
      <c r="N57" s="22">
        <v>0</v>
      </c>
      <c r="O57" s="22">
        <v>0</v>
      </c>
      <c r="P57" s="22">
        <v>9</v>
      </c>
      <c r="Q57" s="23">
        <f t="shared" si="2"/>
        <v>30</v>
      </c>
      <c r="R57" s="22">
        <v>1</v>
      </c>
      <c r="S57" s="23">
        <f t="shared" si="3"/>
        <v>31</v>
      </c>
      <c r="T57" s="25"/>
    </row>
    <row r="58" spans="1:20" ht="14.25" customHeight="1" x14ac:dyDescent="0.3">
      <c r="A58" t="s">
        <v>124</v>
      </c>
      <c r="B58" s="98" t="s">
        <v>125</v>
      </c>
      <c r="C58" t="s">
        <v>621</v>
      </c>
      <c r="D58" s="22">
        <v>10</v>
      </c>
      <c r="E58" s="22">
        <v>0</v>
      </c>
      <c r="F58" s="22">
        <v>0</v>
      </c>
      <c r="G58" s="22">
        <v>2</v>
      </c>
      <c r="H58" s="22">
        <v>0</v>
      </c>
      <c r="I58" s="23">
        <f t="shared" si="0"/>
        <v>12</v>
      </c>
      <c r="J58" s="22">
        <v>0</v>
      </c>
      <c r="K58" s="23">
        <f t="shared" si="1"/>
        <v>12</v>
      </c>
      <c r="L58" s="51"/>
      <c r="M58" s="22">
        <v>6</v>
      </c>
      <c r="N58" s="22">
        <v>0</v>
      </c>
      <c r="O58" s="22">
        <v>0</v>
      </c>
      <c r="P58" s="22">
        <v>0</v>
      </c>
      <c r="Q58" s="23">
        <f t="shared" si="2"/>
        <v>6</v>
      </c>
      <c r="R58" s="22">
        <v>0</v>
      </c>
      <c r="S58" s="23">
        <f t="shared" si="3"/>
        <v>6</v>
      </c>
      <c r="T58" s="25"/>
    </row>
    <row r="59" spans="1:20" ht="14.25" customHeight="1" x14ac:dyDescent="0.3">
      <c r="A59" t="s">
        <v>126</v>
      </c>
      <c r="B59" s="98" t="s">
        <v>127</v>
      </c>
      <c r="C59" t="s">
        <v>33</v>
      </c>
      <c r="D59" s="22">
        <v>0</v>
      </c>
      <c r="E59" s="22">
        <v>0</v>
      </c>
      <c r="F59" s="22">
        <v>0</v>
      </c>
      <c r="G59" s="22">
        <v>0</v>
      </c>
      <c r="H59" s="22">
        <v>0</v>
      </c>
      <c r="I59" s="23">
        <f t="shared" si="0"/>
        <v>0</v>
      </c>
      <c r="J59" s="22">
        <v>0</v>
      </c>
      <c r="K59" s="23">
        <f t="shared" si="1"/>
        <v>0</v>
      </c>
      <c r="L59" s="51"/>
      <c r="M59" s="22">
        <v>18</v>
      </c>
      <c r="N59" s="22">
        <v>0</v>
      </c>
      <c r="O59" s="22">
        <v>0</v>
      </c>
      <c r="P59" s="22">
        <v>0</v>
      </c>
      <c r="Q59" s="23">
        <f t="shared" si="2"/>
        <v>18</v>
      </c>
      <c r="R59" s="22">
        <v>11</v>
      </c>
      <c r="S59" s="23">
        <f t="shared" si="3"/>
        <v>29</v>
      </c>
      <c r="T59" s="25"/>
    </row>
    <row r="60" spans="1:20" ht="14.25" customHeight="1" x14ac:dyDescent="0.3">
      <c r="A60" t="s">
        <v>128</v>
      </c>
      <c r="B60" s="98" t="s">
        <v>129</v>
      </c>
      <c r="C60" t="s">
        <v>621</v>
      </c>
      <c r="D60" s="22">
        <v>9</v>
      </c>
      <c r="E60" s="22">
        <v>0</v>
      </c>
      <c r="F60" s="22">
        <v>0</v>
      </c>
      <c r="G60" s="22">
        <v>0</v>
      </c>
      <c r="H60" s="22">
        <v>0</v>
      </c>
      <c r="I60" s="23">
        <f t="shared" si="0"/>
        <v>9</v>
      </c>
      <c r="J60" s="22">
        <v>0</v>
      </c>
      <c r="K60" s="23">
        <f t="shared" si="1"/>
        <v>9</v>
      </c>
      <c r="L60" s="51"/>
      <c r="M60" s="22">
        <v>34</v>
      </c>
      <c r="N60" s="22">
        <v>0</v>
      </c>
      <c r="O60" s="22">
        <v>0</v>
      </c>
      <c r="P60" s="22">
        <v>3</v>
      </c>
      <c r="Q60" s="23">
        <f t="shared" si="2"/>
        <v>37</v>
      </c>
      <c r="R60" s="22">
        <v>0</v>
      </c>
      <c r="S60" s="23">
        <f t="shared" si="3"/>
        <v>37</v>
      </c>
      <c r="T60" s="25"/>
    </row>
    <row r="61" spans="1:20" ht="14.25" customHeight="1" x14ac:dyDescent="0.3">
      <c r="A61" t="s">
        <v>130</v>
      </c>
      <c r="B61" s="98" t="s">
        <v>131</v>
      </c>
      <c r="C61" t="s">
        <v>621</v>
      </c>
      <c r="D61" s="22">
        <v>0</v>
      </c>
      <c r="E61" s="22">
        <v>0</v>
      </c>
      <c r="F61" s="22">
        <v>0</v>
      </c>
      <c r="G61" s="22">
        <v>0</v>
      </c>
      <c r="H61" s="22">
        <v>13</v>
      </c>
      <c r="I61" s="23">
        <f t="shared" si="0"/>
        <v>13</v>
      </c>
      <c r="J61" s="22">
        <v>0</v>
      </c>
      <c r="K61" s="23">
        <f t="shared" si="1"/>
        <v>13</v>
      </c>
      <c r="L61" s="51"/>
      <c r="M61" s="22">
        <v>0</v>
      </c>
      <c r="N61" s="22">
        <v>0</v>
      </c>
      <c r="O61" s="22">
        <v>0</v>
      </c>
      <c r="P61" s="22">
        <v>1</v>
      </c>
      <c r="Q61" s="23">
        <f t="shared" si="2"/>
        <v>1</v>
      </c>
      <c r="R61" s="22">
        <v>0</v>
      </c>
      <c r="S61" s="23">
        <f t="shared" si="3"/>
        <v>1</v>
      </c>
      <c r="T61" s="25"/>
    </row>
    <row r="62" spans="1:20" ht="14.25" customHeight="1" x14ac:dyDescent="0.3">
      <c r="A62" t="s">
        <v>132</v>
      </c>
      <c r="B62" s="98" t="s">
        <v>133</v>
      </c>
      <c r="C62" t="s">
        <v>622</v>
      </c>
      <c r="D62" s="22">
        <v>96</v>
      </c>
      <c r="E62" s="22">
        <v>4</v>
      </c>
      <c r="F62" s="22">
        <v>0</v>
      </c>
      <c r="G62" s="22">
        <v>89</v>
      </c>
      <c r="H62" s="22">
        <v>0</v>
      </c>
      <c r="I62" s="23">
        <f t="shared" si="0"/>
        <v>189</v>
      </c>
      <c r="J62" s="22">
        <v>0</v>
      </c>
      <c r="K62" s="23">
        <f t="shared" si="1"/>
        <v>189</v>
      </c>
      <c r="L62" s="51"/>
      <c r="M62" s="22">
        <v>70</v>
      </c>
      <c r="N62" s="22">
        <v>19</v>
      </c>
      <c r="O62" s="22">
        <v>0</v>
      </c>
      <c r="P62" s="22">
        <v>56</v>
      </c>
      <c r="Q62" s="23">
        <f t="shared" si="2"/>
        <v>145</v>
      </c>
      <c r="R62" s="22">
        <v>64</v>
      </c>
      <c r="S62" s="23">
        <f t="shared" si="3"/>
        <v>209</v>
      </c>
      <c r="T62" s="25"/>
    </row>
    <row r="63" spans="1:20" ht="14.25" customHeight="1" x14ac:dyDescent="0.3">
      <c r="A63" t="s">
        <v>134</v>
      </c>
      <c r="B63" s="98" t="s">
        <v>135</v>
      </c>
      <c r="C63" t="s">
        <v>622</v>
      </c>
      <c r="D63" s="22">
        <v>39</v>
      </c>
      <c r="E63" s="22">
        <v>0</v>
      </c>
      <c r="F63" s="22">
        <v>0</v>
      </c>
      <c r="G63" s="22">
        <v>0</v>
      </c>
      <c r="H63" s="22">
        <v>0</v>
      </c>
      <c r="I63" s="23">
        <f t="shared" si="0"/>
        <v>39</v>
      </c>
      <c r="J63" s="22">
        <v>0</v>
      </c>
      <c r="K63" s="23">
        <f t="shared" si="1"/>
        <v>39</v>
      </c>
      <c r="L63" s="51"/>
      <c r="M63" s="22">
        <v>10</v>
      </c>
      <c r="N63" s="22">
        <v>0</v>
      </c>
      <c r="O63" s="22">
        <v>0</v>
      </c>
      <c r="P63" s="22">
        <v>0</v>
      </c>
      <c r="Q63" s="23">
        <f t="shared" si="2"/>
        <v>10</v>
      </c>
      <c r="R63" s="22">
        <v>0</v>
      </c>
      <c r="S63" s="23">
        <f t="shared" si="3"/>
        <v>10</v>
      </c>
      <c r="T63" s="25"/>
    </row>
    <row r="64" spans="1:20" ht="14.25" customHeight="1" x14ac:dyDescent="0.3">
      <c r="A64" t="s">
        <v>136</v>
      </c>
      <c r="B64" s="98" t="s">
        <v>137</v>
      </c>
      <c r="C64" t="s">
        <v>45</v>
      </c>
      <c r="D64" s="22">
        <v>212</v>
      </c>
      <c r="E64" s="22">
        <v>16</v>
      </c>
      <c r="F64" s="22">
        <v>0</v>
      </c>
      <c r="G64" s="22">
        <v>120</v>
      </c>
      <c r="H64" s="22">
        <v>0</v>
      </c>
      <c r="I64" s="23">
        <f t="shared" si="0"/>
        <v>348</v>
      </c>
      <c r="J64" s="22">
        <v>138</v>
      </c>
      <c r="K64" s="23">
        <f t="shared" si="1"/>
        <v>486</v>
      </c>
      <c r="L64" s="51"/>
      <c r="M64" s="22">
        <v>71</v>
      </c>
      <c r="N64" s="22">
        <v>0</v>
      </c>
      <c r="O64" s="22">
        <v>0</v>
      </c>
      <c r="P64" s="22">
        <v>81</v>
      </c>
      <c r="Q64" s="23">
        <f t="shared" si="2"/>
        <v>152</v>
      </c>
      <c r="R64" s="22">
        <v>72</v>
      </c>
      <c r="S64" s="23">
        <f t="shared" si="3"/>
        <v>224</v>
      </c>
      <c r="T64" s="25"/>
    </row>
    <row r="65" spans="1:20" ht="14.25" customHeight="1" x14ac:dyDescent="0.3">
      <c r="A65" t="s">
        <v>138</v>
      </c>
      <c r="B65" s="98" t="s">
        <v>139</v>
      </c>
      <c r="C65" t="s">
        <v>36</v>
      </c>
      <c r="D65" s="22">
        <v>0</v>
      </c>
      <c r="E65" s="22">
        <v>0</v>
      </c>
      <c r="F65" s="22">
        <v>0</v>
      </c>
      <c r="G65" s="22">
        <v>0</v>
      </c>
      <c r="H65" s="22">
        <v>0</v>
      </c>
      <c r="I65" s="23">
        <f t="shared" si="0"/>
        <v>0</v>
      </c>
      <c r="J65" s="22">
        <v>0</v>
      </c>
      <c r="K65" s="23">
        <f t="shared" si="1"/>
        <v>0</v>
      </c>
      <c r="L65" s="51"/>
      <c r="M65" s="22">
        <v>38</v>
      </c>
      <c r="N65" s="22">
        <v>0</v>
      </c>
      <c r="O65" s="22">
        <v>0</v>
      </c>
      <c r="P65" s="22">
        <v>9</v>
      </c>
      <c r="Q65" s="23">
        <f t="shared" si="2"/>
        <v>47</v>
      </c>
      <c r="R65" s="22">
        <v>305</v>
      </c>
      <c r="S65" s="23">
        <f t="shared" si="3"/>
        <v>352</v>
      </c>
      <c r="T65" s="25"/>
    </row>
    <row r="66" spans="1:20" ht="14.25" customHeight="1" x14ac:dyDescent="0.3">
      <c r="A66" t="s">
        <v>140</v>
      </c>
      <c r="B66" s="98" t="s">
        <v>141</v>
      </c>
      <c r="C66" t="s">
        <v>45</v>
      </c>
      <c r="D66" s="22">
        <v>6</v>
      </c>
      <c r="E66" s="22">
        <v>0</v>
      </c>
      <c r="F66" s="22">
        <v>1</v>
      </c>
      <c r="G66" s="22">
        <v>0</v>
      </c>
      <c r="H66" s="22">
        <v>0</v>
      </c>
      <c r="I66" s="23">
        <f t="shared" si="0"/>
        <v>7</v>
      </c>
      <c r="J66" s="22">
        <v>0</v>
      </c>
      <c r="K66" s="23">
        <f t="shared" si="1"/>
        <v>7</v>
      </c>
      <c r="L66" s="51"/>
      <c r="M66" s="22">
        <v>6</v>
      </c>
      <c r="N66" s="22">
        <v>0</v>
      </c>
      <c r="O66" s="22">
        <v>0</v>
      </c>
      <c r="P66" s="22">
        <v>3</v>
      </c>
      <c r="Q66" s="23">
        <f t="shared" si="2"/>
        <v>9</v>
      </c>
      <c r="R66" s="22">
        <v>13</v>
      </c>
      <c r="S66" s="23">
        <f t="shared" si="3"/>
        <v>22</v>
      </c>
      <c r="T66" s="25"/>
    </row>
    <row r="67" spans="1:20" ht="14.25" customHeight="1" x14ac:dyDescent="0.3">
      <c r="A67" t="s">
        <v>142</v>
      </c>
      <c r="B67" s="98" t="s">
        <v>143</v>
      </c>
      <c r="C67" t="s">
        <v>621</v>
      </c>
      <c r="D67" s="22">
        <v>96</v>
      </c>
      <c r="E67" s="22">
        <v>84</v>
      </c>
      <c r="F67" s="22">
        <v>0</v>
      </c>
      <c r="G67" s="22">
        <v>70</v>
      </c>
      <c r="H67" s="22">
        <v>0</v>
      </c>
      <c r="I67" s="23">
        <f t="shared" si="0"/>
        <v>250</v>
      </c>
      <c r="J67" s="22">
        <v>128</v>
      </c>
      <c r="K67" s="23">
        <f t="shared" si="1"/>
        <v>378</v>
      </c>
      <c r="L67" s="51"/>
      <c r="M67" s="22">
        <v>0</v>
      </c>
      <c r="N67" s="22">
        <v>47</v>
      </c>
      <c r="O67" s="22">
        <v>0</v>
      </c>
      <c r="P67" s="22">
        <v>18</v>
      </c>
      <c r="Q67" s="23">
        <f t="shared" si="2"/>
        <v>65</v>
      </c>
      <c r="R67" s="22">
        <v>116</v>
      </c>
      <c r="S67" s="23">
        <f t="shared" si="3"/>
        <v>181</v>
      </c>
      <c r="T67" s="25"/>
    </row>
    <row r="68" spans="1:20" ht="14.25" customHeight="1" x14ac:dyDescent="0.3">
      <c r="A68" t="s">
        <v>144</v>
      </c>
      <c r="B68" s="98" t="s">
        <v>145</v>
      </c>
      <c r="C68" t="s">
        <v>621</v>
      </c>
      <c r="D68" s="22">
        <v>0</v>
      </c>
      <c r="E68" s="22">
        <v>0</v>
      </c>
      <c r="F68" s="22">
        <v>0</v>
      </c>
      <c r="G68" s="22">
        <v>0</v>
      </c>
      <c r="H68" s="22">
        <v>0</v>
      </c>
      <c r="I68" s="23">
        <f t="shared" si="0"/>
        <v>0</v>
      </c>
      <c r="J68" s="22">
        <v>0</v>
      </c>
      <c r="K68" s="23">
        <f t="shared" si="1"/>
        <v>0</v>
      </c>
      <c r="L68" s="51"/>
      <c r="M68" s="22">
        <v>4</v>
      </c>
      <c r="N68" s="22">
        <v>0</v>
      </c>
      <c r="O68" s="22">
        <v>0</v>
      </c>
      <c r="P68" s="22">
        <v>0</v>
      </c>
      <c r="Q68" s="23">
        <f t="shared" si="2"/>
        <v>4</v>
      </c>
      <c r="R68" s="22">
        <v>5</v>
      </c>
      <c r="S68" s="23">
        <f t="shared" si="3"/>
        <v>9</v>
      </c>
      <c r="T68" s="25"/>
    </row>
    <row r="69" spans="1:20" ht="14.25" customHeight="1" x14ac:dyDescent="0.3">
      <c r="A69" t="s">
        <v>146</v>
      </c>
      <c r="B69" s="98" t="s">
        <v>147</v>
      </c>
      <c r="C69" t="s">
        <v>45</v>
      </c>
      <c r="D69" s="22">
        <v>59</v>
      </c>
      <c r="E69" s="22">
        <v>0</v>
      </c>
      <c r="F69" s="22">
        <v>0</v>
      </c>
      <c r="G69" s="22">
        <v>20</v>
      </c>
      <c r="H69" s="22">
        <v>0</v>
      </c>
      <c r="I69" s="23">
        <f t="shared" si="0"/>
        <v>79</v>
      </c>
      <c r="J69" s="22">
        <v>30</v>
      </c>
      <c r="K69" s="23">
        <f t="shared" si="1"/>
        <v>109</v>
      </c>
      <c r="L69" s="51"/>
      <c r="M69" s="22">
        <v>11</v>
      </c>
      <c r="N69" s="22">
        <v>0</v>
      </c>
      <c r="O69" s="22">
        <v>0</v>
      </c>
      <c r="P69" s="22">
        <v>15</v>
      </c>
      <c r="Q69" s="23">
        <f t="shared" si="2"/>
        <v>26</v>
      </c>
      <c r="R69" s="22">
        <v>0</v>
      </c>
      <c r="S69" s="23">
        <f t="shared" si="3"/>
        <v>26</v>
      </c>
      <c r="T69" s="25"/>
    </row>
    <row r="70" spans="1:20" ht="14.25" customHeight="1" x14ac:dyDescent="0.3">
      <c r="A70" t="s">
        <v>148</v>
      </c>
      <c r="B70" s="98" t="s">
        <v>149</v>
      </c>
      <c r="C70" t="s">
        <v>621</v>
      </c>
      <c r="D70" s="22">
        <v>0</v>
      </c>
      <c r="E70" s="22">
        <v>0</v>
      </c>
      <c r="F70" s="22">
        <v>0</v>
      </c>
      <c r="G70" s="22">
        <v>73</v>
      </c>
      <c r="H70" s="22">
        <v>0</v>
      </c>
      <c r="I70" s="23">
        <f t="shared" si="0"/>
        <v>73</v>
      </c>
      <c r="J70" s="22">
        <v>0</v>
      </c>
      <c r="K70" s="23">
        <f t="shared" si="1"/>
        <v>73</v>
      </c>
      <c r="L70" s="51"/>
      <c r="M70" s="22">
        <v>5</v>
      </c>
      <c r="N70" s="22">
        <v>0</v>
      </c>
      <c r="O70" s="22">
        <v>0</v>
      </c>
      <c r="P70" s="22">
        <v>23</v>
      </c>
      <c r="Q70" s="23">
        <f t="shared" si="2"/>
        <v>28</v>
      </c>
      <c r="R70" s="22">
        <v>20</v>
      </c>
      <c r="S70" s="23">
        <f t="shared" si="3"/>
        <v>48</v>
      </c>
      <c r="T70" s="25"/>
    </row>
    <row r="71" spans="1:20" ht="14.25" customHeight="1" x14ac:dyDescent="0.3">
      <c r="A71" t="s">
        <v>150</v>
      </c>
      <c r="B71" s="98" t="s">
        <v>151</v>
      </c>
      <c r="C71" t="s">
        <v>621</v>
      </c>
      <c r="D71" s="22">
        <v>37</v>
      </c>
      <c r="E71" s="22">
        <v>10</v>
      </c>
      <c r="F71" s="22">
        <v>0</v>
      </c>
      <c r="G71" s="22">
        <v>82</v>
      </c>
      <c r="H71" s="22">
        <v>0</v>
      </c>
      <c r="I71" s="23">
        <f t="shared" si="0"/>
        <v>129</v>
      </c>
      <c r="J71" s="22">
        <v>0</v>
      </c>
      <c r="K71" s="23">
        <f t="shared" si="1"/>
        <v>129</v>
      </c>
      <c r="L71" s="51"/>
      <c r="M71" s="22">
        <v>35</v>
      </c>
      <c r="N71" s="22">
        <v>0</v>
      </c>
      <c r="O71" s="22">
        <v>0</v>
      </c>
      <c r="P71" s="22">
        <v>23</v>
      </c>
      <c r="Q71" s="23">
        <f t="shared" si="2"/>
        <v>58</v>
      </c>
      <c r="R71" s="22">
        <v>0</v>
      </c>
      <c r="S71" s="23">
        <f t="shared" si="3"/>
        <v>58</v>
      </c>
      <c r="T71" s="25"/>
    </row>
    <row r="72" spans="1:20" ht="14.25" customHeight="1" x14ac:dyDescent="0.3">
      <c r="A72" t="s">
        <v>152</v>
      </c>
      <c r="B72" s="98" t="s">
        <v>153</v>
      </c>
      <c r="C72" t="s">
        <v>36</v>
      </c>
      <c r="D72" s="22">
        <v>0</v>
      </c>
      <c r="E72" s="22">
        <v>0</v>
      </c>
      <c r="F72" s="22">
        <v>0</v>
      </c>
      <c r="G72" s="22">
        <v>8</v>
      </c>
      <c r="H72" s="22">
        <v>0</v>
      </c>
      <c r="I72" s="23">
        <f t="shared" si="0"/>
        <v>8</v>
      </c>
      <c r="J72" s="22">
        <v>0</v>
      </c>
      <c r="K72" s="23">
        <f t="shared" si="1"/>
        <v>8</v>
      </c>
      <c r="L72" s="51"/>
      <c r="M72" s="22">
        <v>0</v>
      </c>
      <c r="N72" s="22">
        <v>0</v>
      </c>
      <c r="O72" s="22">
        <v>0</v>
      </c>
      <c r="P72" s="22">
        <v>8</v>
      </c>
      <c r="Q72" s="23">
        <f t="shared" si="2"/>
        <v>8</v>
      </c>
      <c r="R72" s="22">
        <v>4</v>
      </c>
      <c r="S72" s="23">
        <f t="shared" si="3"/>
        <v>12</v>
      </c>
      <c r="T72" s="25"/>
    </row>
    <row r="73" spans="1:20" ht="14.25" customHeight="1" x14ac:dyDescent="0.3">
      <c r="A73" t="s">
        <v>154</v>
      </c>
      <c r="B73" s="98" t="s">
        <v>155</v>
      </c>
      <c r="C73" t="s">
        <v>36</v>
      </c>
      <c r="D73" s="22">
        <v>0</v>
      </c>
      <c r="E73" s="22">
        <v>0</v>
      </c>
      <c r="F73" s="22">
        <v>0</v>
      </c>
      <c r="G73" s="22">
        <v>0</v>
      </c>
      <c r="H73" s="22">
        <v>0</v>
      </c>
      <c r="I73" s="23">
        <f t="shared" si="0"/>
        <v>0</v>
      </c>
      <c r="J73" s="22">
        <v>0</v>
      </c>
      <c r="K73" s="23">
        <f t="shared" si="1"/>
        <v>0</v>
      </c>
      <c r="L73" s="51"/>
      <c r="M73" s="22">
        <v>10</v>
      </c>
      <c r="N73" s="22">
        <v>0</v>
      </c>
      <c r="O73" s="22">
        <v>0</v>
      </c>
      <c r="P73" s="22">
        <v>8</v>
      </c>
      <c r="Q73" s="23">
        <f t="shared" si="2"/>
        <v>18</v>
      </c>
      <c r="R73" s="22">
        <v>0</v>
      </c>
      <c r="S73" s="23">
        <f t="shared" si="3"/>
        <v>18</v>
      </c>
      <c r="T73" s="25"/>
    </row>
    <row r="74" spans="1:20" ht="14.25" customHeight="1" x14ac:dyDescent="0.3">
      <c r="A74" t="s">
        <v>156</v>
      </c>
      <c r="B74" s="98" t="s">
        <v>157</v>
      </c>
      <c r="C74" t="s">
        <v>45</v>
      </c>
      <c r="D74" s="22">
        <v>12</v>
      </c>
      <c r="E74" s="22">
        <v>0</v>
      </c>
      <c r="F74" s="22">
        <v>57</v>
      </c>
      <c r="G74" s="22">
        <v>66</v>
      </c>
      <c r="H74" s="22">
        <v>6</v>
      </c>
      <c r="I74" s="23">
        <f t="shared" si="0"/>
        <v>141</v>
      </c>
      <c r="J74" s="22">
        <v>189</v>
      </c>
      <c r="K74" s="23">
        <f t="shared" si="1"/>
        <v>330</v>
      </c>
      <c r="L74" s="51"/>
      <c r="M74" s="22">
        <v>122</v>
      </c>
      <c r="N74" s="22">
        <v>0</v>
      </c>
      <c r="O74" s="22">
        <v>0</v>
      </c>
      <c r="P74" s="22">
        <v>26</v>
      </c>
      <c r="Q74" s="23">
        <f t="shared" si="2"/>
        <v>148</v>
      </c>
      <c r="R74" s="22">
        <v>166</v>
      </c>
      <c r="S74" s="23">
        <f t="shared" si="3"/>
        <v>314</v>
      </c>
      <c r="T74" s="25"/>
    </row>
    <row r="75" spans="1:20" ht="14.25" customHeight="1" x14ac:dyDescent="0.3">
      <c r="A75" t="s">
        <v>656</v>
      </c>
      <c r="B75" s="98" t="s">
        <v>649</v>
      </c>
      <c r="C75" t="s">
        <v>622</v>
      </c>
      <c r="D75" s="22">
        <v>72</v>
      </c>
      <c r="E75" s="22">
        <v>0</v>
      </c>
      <c r="F75" s="22">
        <v>0</v>
      </c>
      <c r="G75" s="22">
        <v>15</v>
      </c>
      <c r="H75" s="22">
        <v>0</v>
      </c>
      <c r="I75" s="23">
        <f t="shared" ref="I75:I138" si="4">SUM(D75:H75)</f>
        <v>87</v>
      </c>
      <c r="J75" s="22">
        <v>16</v>
      </c>
      <c r="K75" s="23">
        <f t="shared" ref="K75:K138" si="5">SUM(I75:J75)</f>
        <v>103</v>
      </c>
      <c r="L75" s="51"/>
      <c r="M75" s="22">
        <v>46</v>
      </c>
      <c r="N75" s="22">
        <v>0</v>
      </c>
      <c r="O75" s="22">
        <v>0</v>
      </c>
      <c r="P75" s="22">
        <v>7</v>
      </c>
      <c r="Q75" s="23">
        <f t="shared" ref="Q75:Q138" si="6">SUM(M75:P75)</f>
        <v>53</v>
      </c>
      <c r="R75" s="22">
        <v>30</v>
      </c>
      <c r="S75" s="23">
        <f t="shared" ref="S75:S138" si="7">SUM(Q75:R75)</f>
        <v>83</v>
      </c>
      <c r="T75" s="25"/>
    </row>
    <row r="76" spans="1:20" ht="14.25" customHeight="1" x14ac:dyDescent="0.3">
      <c r="A76" t="s">
        <v>158</v>
      </c>
      <c r="B76" s="98" t="s">
        <v>159</v>
      </c>
      <c r="C76" t="s">
        <v>621</v>
      </c>
      <c r="D76" s="22">
        <v>0</v>
      </c>
      <c r="E76" s="22">
        <v>0</v>
      </c>
      <c r="F76" s="22">
        <v>0</v>
      </c>
      <c r="G76" s="22">
        <v>29</v>
      </c>
      <c r="H76" s="22">
        <v>0</v>
      </c>
      <c r="I76" s="23">
        <f t="shared" si="4"/>
        <v>29</v>
      </c>
      <c r="J76" s="22">
        <v>64</v>
      </c>
      <c r="K76" s="23">
        <f t="shared" si="5"/>
        <v>93</v>
      </c>
      <c r="L76" s="51"/>
      <c r="M76" s="22">
        <v>11</v>
      </c>
      <c r="N76" s="22">
        <v>0</v>
      </c>
      <c r="O76" s="22">
        <v>0</v>
      </c>
      <c r="P76" s="22">
        <v>0</v>
      </c>
      <c r="Q76" s="23">
        <f t="shared" si="6"/>
        <v>11</v>
      </c>
      <c r="R76" s="22">
        <v>0</v>
      </c>
      <c r="S76" s="23">
        <f t="shared" si="7"/>
        <v>11</v>
      </c>
      <c r="T76" s="25"/>
    </row>
    <row r="77" spans="1:20" ht="14.25" customHeight="1" x14ac:dyDescent="0.3">
      <c r="A77" t="s">
        <v>160</v>
      </c>
      <c r="B77" s="98" t="s">
        <v>161</v>
      </c>
      <c r="C77" t="s">
        <v>36</v>
      </c>
      <c r="D77" s="22">
        <v>9</v>
      </c>
      <c r="E77" s="22">
        <v>0</v>
      </c>
      <c r="F77" s="22">
        <v>0</v>
      </c>
      <c r="G77" s="22">
        <v>3</v>
      </c>
      <c r="H77" s="22">
        <v>0</v>
      </c>
      <c r="I77" s="23">
        <f t="shared" si="4"/>
        <v>12</v>
      </c>
      <c r="J77" s="22">
        <v>14</v>
      </c>
      <c r="K77" s="23">
        <f t="shared" si="5"/>
        <v>26</v>
      </c>
      <c r="L77" s="51"/>
      <c r="M77" s="22">
        <v>0</v>
      </c>
      <c r="N77" s="22">
        <v>0</v>
      </c>
      <c r="O77" s="22">
        <v>0</v>
      </c>
      <c r="P77" s="22">
        <v>3</v>
      </c>
      <c r="Q77" s="23">
        <f t="shared" si="6"/>
        <v>3</v>
      </c>
      <c r="R77" s="22">
        <v>4</v>
      </c>
      <c r="S77" s="23">
        <f t="shared" si="7"/>
        <v>7</v>
      </c>
      <c r="T77" s="25"/>
    </row>
    <row r="78" spans="1:20" ht="14.25" customHeight="1" x14ac:dyDescent="0.3">
      <c r="A78" t="s">
        <v>162</v>
      </c>
      <c r="B78" s="98" t="s">
        <v>163</v>
      </c>
      <c r="C78" t="s">
        <v>622</v>
      </c>
      <c r="D78" s="22">
        <v>5</v>
      </c>
      <c r="E78" s="22">
        <v>0</v>
      </c>
      <c r="F78" s="22">
        <v>0</v>
      </c>
      <c r="G78" s="22">
        <v>14</v>
      </c>
      <c r="H78" s="22">
        <v>0</v>
      </c>
      <c r="I78" s="23">
        <f t="shared" si="4"/>
        <v>19</v>
      </c>
      <c r="J78" s="22">
        <v>0</v>
      </c>
      <c r="K78" s="23">
        <f t="shared" si="5"/>
        <v>19</v>
      </c>
      <c r="L78" s="51"/>
      <c r="M78" s="22">
        <v>20</v>
      </c>
      <c r="N78" s="22">
        <v>0</v>
      </c>
      <c r="O78" s="22">
        <v>0</v>
      </c>
      <c r="P78" s="22">
        <v>14</v>
      </c>
      <c r="Q78" s="23">
        <f t="shared" si="6"/>
        <v>34</v>
      </c>
      <c r="R78" s="22">
        <v>0</v>
      </c>
      <c r="S78" s="23">
        <f t="shared" si="7"/>
        <v>34</v>
      </c>
      <c r="T78" s="25"/>
    </row>
    <row r="79" spans="1:20" ht="14.25" customHeight="1" x14ac:dyDescent="0.3">
      <c r="A79" t="s">
        <v>164</v>
      </c>
      <c r="B79" s="98" t="s">
        <v>165</v>
      </c>
      <c r="C79" t="s">
        <v>622</v>
      </c>
      <c r="D79" s="22">
        <v>56</v>
      </c>
      <c r="E79" s="22">
        <v>0</v>
      </c>
      <c r="F79" s="22">
        <v>0</v>
      </c>
      <c r="G79" s="22">
        <v>0</v>
      </c>
      <c r="H79" s="22">
        <v>0</v>
      </c>
      <c r="I79" s="23">
        <f t="shared" si="4"/>
        <v>56</v>
      </c>
      <c r="J79" s="22">
        <v>0</v>
      </c>
      <c r="K79" s="23">
        <f t="shared" si="5"/>
        <v>56</v>
      </c>
      <c r="L79" s="51"/>
      <c r="M79" s="22">
        <v>77</v>
      </c>
      <c r="N79" s="22">
        <v>0</v>
      </c>
      <c r="O79" s="22">
        <v>0</v>
      </c>
      <c r="P79" s="22">
        <v>9</v>
      </c>
      <c r="Q79" s="23">
        <f t="shared" si="6"/>
        <v>86</v>
      </c>
      <c r="R79" s="22">
        <v>41</v>
      </c>
      <c r="S79" s="23">
        <f t="shared" si="7"/>
        <v>127</v>
      </c>
      <c r="T79" s="25"/>
    </row>
    <row r="80" spans="1:20" ht="14.25" customHeight="1" x14ac:dyDescent="0.3">
      <c r="A80" t="s">
        <v>576</v>
      </c>
      <c r="B80" s="98" t="s">
        <v>166</v>
      </c>
      <c r="C80" t="s">
        <v>621</v>
      </c>
      <c r="D80" s="22">
        <v>31</v>
      </c>
      <c r="E80" s="22">
        <v>0</v>
      </c>
      <c r="F80" s="22">
        <v>0</v>
      </c>
      <c r="G80" s="22">
        <v>12</v>
      </c>
      <c r="H80" s="22">
        <v>0</v>
      </c>
      <c r="I80" s="23">
        <f t="shared" si="4"/>
        <v>43</v>
      </c>
      <c r="J80" s="22">
        <v>0</v>
      </c>
      <c r="K80" s="23">
        <f t="shared" si="5"/>
        <v>43</v>
      </c>
      <c r="L80" s="51"/>
      <c r="M80" s="22">
        <v>8</v>
      </c>
      <c r="N80" s="22">
        <v>0</v>
      </c>
      <c r="O80" s="22">
        <v>0</v>
      </c>
      <c r="P80" s="22">
        <v>3</v>
      </c>
      <c r="Q80" s="23">
        <f t="shared" si="6"/>
        <v>11</v>
      </c>
      <c r="R80" s="22">
        <v>0</v>
      </c>
      <c r="S80" s="23">
        <f t="shared" si="7"/>
        <v>11</v>
      </c>
      <c r="T80" s="25"/>
    </row>
    <row r="81" spans="1:20" ht="14.25" customHeight="1" x14ac:dyDescent="0.3">
      <c r="A81" t="s">
        <v>167</v>
      </c>
      <c r="B81" s="98" t="s">
        <v>168</v>
      </c>
      <c r="C81" t="s">
        <v>36</v>
      </c>
      <c r="D81" s="22">
        <v>1</v>
      </c>
      <c r="E81" s="22">
        <v>0</v>
      </c>
      <c r="F81" s="22">
        <v>0</v>
      </c>
      <c r="G81" s="22">
        <v>0</v>
      </c>
      <c r="H81" s="22">
        <v>0</v>
      </c>
      <c r="I81" s="23">
        <f t="shared" si="4"/>
        <v>1</v>
      </c>
      <c r="J81" s="22">
        <v>0</v>
      </c>
      <c r="K81" s="23">
        <f t="shared" si="5"/>
        <v>1</v>
      </c>
      <c r="L81" s="51"/>
      <c r="M81" s="22">
        <v>7</v>
      </c>
      <c r="N81" s="22">
        <v>0</v>
      </c>
      <c r="O81" s="22">
        <v>0</v>
      </c>
      <c r="P81" s="22">
        <v>2</v>
      </c>
      <c r="Q81" s="23">
        <f t="shared" si="6"/>
        <v>9</v>
      </c>
      <c r="R81" s="22">
        <v>4</v>
      </c>
      <c r="S81" s="23">
        <f t="shared" si="7"/>
        <v>13</v>
      </c>
      <c r="T81" s="25"/>
    </row>
    <row r="82" spans="1:20" ht="14.25" customHeight="1" x14ac:dyDescent="0.3">
      <c r="A82" t="s">
        <v>169</v>
      </c>
      <c r="B82" s="98" t="s">
        <v>170</v>
      </c>
      <c r="C82" t="s">
        <v>45</v>
      </c>
      <c r="D82" s="22">
        <v>46</v>
      </c>
      <c r="E82" s="22">
        <v>0</v>
      </c>
      <c r="F82" s="22">
        <v>0</v>
      </c>
      <c r="G82" s="22">
        <v>33</v>
      </c>
      <c r="H82" s="22">
        <v>0</v>
      </c>
      <c r="I82" s="23">
        <f t="shared" si="4"/>
        <v>79</v>
      </c>
      <c r="J82" s="22">
        <v>37</v>
      </c>
      <c r="K82" s="23">
        <f t="shared" si="5"/>
        <v>116</v>
      </c>
      <c r="L82" s="51"/>
      <c r="M82" s="22">
        <v>54</v>
      </c>
      <c r="N82" s="22">
        <v>0</v>
      </c>
      <c r="O82" s="22">
        <v>0</v>
      </c>
      <c r="P82" s="22">
        <v>29</v>
      </c>
      <c r="Q82" s="23">
        <f t="shared" si="6"/>
        <v>83</v>
      </c>
      <c r="R82" s="22">
        <v>33</v>
      </c>
      <c r="S82" s="23">
        <f t="shared" si="7"/>
        <v>116</v>
      </c>
      <c r="T82" s="25"/>
    </row>
    <row r="83" spans="1:20" ht="14.25" customHeight="1" x14ac:dyDescent="0.3">
      <c r="A83" t="s">
        <v>171</v>
      </c>
      <c r="B83" s="98" t="s">
        <v>172</v>
      </c>
      <c r="C83" t="s">
        <v>36</v>
      </c>
      <c r="D83" s="22">
        <v>0</v>
      </c>
      <c r="E83" s="22">
        <v>0</v>
      </c>
      <c r="F83" s="22">
        <v>0</v>
      </c>
      <c r="G83" s="22">
        <v>2</v>
      </c>
      <c r="H83" s="22">
        <v>21</v>
      </c>
      <c r="I83" s="23">
        <f t="shared" si="4"/>
        <v>23</v>
      </c>
      <c r="J83" s="22">
        <v>0</v>
      </c>
      <c r="K83" s="23">
        <f t="shared" si="5"/>
        <v>23</v>
      </c>
      <c r="L83" s="51"/>
      <c r="M83" s="22">
        <v>15</v>
      </c>
      <c r="N83" s="22">
        <v>0</v>
      </c>
      <c r="O83" s="22">
        <v>0</v>
      </c>
      <c r="P83" s="22">
        <v>12</v>
      </c>
      <c r="Q83" s="23">
        <f t="shared" si="6"/>
        <v>27</v>
      </c>
      <c r="R83" s="22">
        <v>0</v>
      </c>
      <c r="S83" s="23">
        <f t="shared" si="7"/>
        <v>27</v>
      </c>
      <c r="T83" s="25"/>
    </row>
    <row r="84" spans="1:20" ht="14.25" customHeight="1" x14ac:dyDescent="0.3">
      <c r="A84" t="s">
        <v>657</v>
      </c>
      <c r="B84" s="98" t="s">
        <v>650</v>
      </c>
      <c r="C84" t="s">
        <v>621</v>
      </c>
      <c r="D84" s="22">
        <v>19</v>
      </c>
      <c r="E84" s="22">
        <v>0</v>
      </c>
      <c r="F84" s="22">
        <v>0</v>
      </c>
      <c r="G84" s="22">
        <v>6</v>
      </c>
      <c r="H84" s="22">
        <v>0</v>
      </c>
      <c r="I84" s="23">
        <f t="shared" si="4"/>
        <v>25</v>
      </c>
      <c r="J84" s="22">
        <v>0</v>
      </c>
      <c r="K84" s="23">
        <f t="shared" si="5"/>
        <v>25</v>
      </c>
      <c r="L84" s="51"/>
      <c r="M84" s="22">
        <v>45</v>
      </c>
      <c r="N84" s="22">
        <v>0</v>
      </c>
      <c r="O84" s="22">
        <v>0</v>
      </c>
      <c r="P84" s="22">
        <v>15</v>
      </c>
      <c r="Q84" s="23">
        <f t="shared" si="6"/>
        <v>60</v>
      </c>
      <c r="R84" s="22">
        <v>0</v>
      </c>
      <c r="S84" s="23">
        <f t="shared" si="7"/>
        <v>60</v>
      </c>
      <c r="T84" s="25"/>
    </row>
    <row r="85" spans="1:20" ht="14.25" customHeight="1" x14ac:dyDescent="0.3">
      <c r="A85" t="s">
        <v>173</v>
      </c>
      <c r="B85" s="98" t="s">
        <v>174</v>
      </c>
      <c r="C85" t="s">
        <v>622</v>
      </c>
      <c r="D85" s="22">
        <v>19</v>
      </c>
      <c r="E85" s="22">
        <v>0</v>
      </c>
      <c r="F85" s="22">
        <v>0</v>
      </c>
      <c r="G85" s="22">
        <v>7</v>
      </c>
      <c r="H85" s="22">
        <v>12</v>
      </c>
      <c r="I85" s="23">
        <f t="shared" si="4"/>
        <v>38</v>
      </c>
      <c r="J85" s="22">
        <v>0</v>
      </c>
      <c r="K85" s="23">
        <f t="shared" si="5"/>
        <v>38</v>
      </c>
      <c r="L85" s="51"/>
      <c r="M85" s="22">
        <v>81</v>
      </c>
      <c r="N85" s="22">
        <v>6</v>
      </c>
      <c r="O85" s="22">
        <v>0</v>
      </c>
      <c r="P85" s="22">
        <v>78</v>
      </c>
      <c r="Q85" s="23">
        <f t="shared" si="6"/>
        <v>165</v>
      </c>
      <c r="R85" s="22">
        <v>8</v>
      </c>
      <c r="S85" s="23">
        <f t="shared" si="7"/>
        <v>173</v>
      </c>
      <c r="T85" s="25"/>
    </row>
    <row r="86" spans="1:20" ht="14.25" customHeight="1" x14ac:dyDescent="0.3">
      <c r="A86" t="s">
        <v>175</v>
      </c>
      <c r="B86" s="98" t="s">
        <v>176</v>
      </c>
      <c r="C86" t="s">
        <v>33</v>
      </c>
      <c r="D86" s="22">
        <v>26</v>
      </c>
      <c r="E86" s="22">
        <v>0</v>
      </c>
      <c r="F86" s="22">
        <v>0</v>
      </c>
      <c r="G86" s="22">
        <v>28</v>
      </c>
      <c r="H86" s="22">
        <v>0</v>
      </c>
      <c r="I86" s="23">
        <f t="shared" si="4"/>
        <v>54</v>
      </c>
      <c r="J86" s="22">
        <v>0</v>
      </c>
      <c r="K86" s="23">
        <f t="shared" si="5"/>
        <v>54</v>
      </c>
      <c r="L86" s="51"/>
      <c r="M86" s="22">
        <v>0</v>
      </c>
      <c r="N86" s="22">
        <v>0</v>
      </c>
      <c r="O86" s="22">
        <v>0</v>
      </c>
      <c r="P86" s="22">
        <v>0</v>
      </c>
      <c r="Q86" s="23">
        <f t="shared" si="6"/>
        <v>0</v>
      </c>
      <c r="R86" s="22">
        <v>0</v>
      </c>
      <c r="S86" s="23">
        <f t="shared" si="7"/>
        <v>0</v>
      </c>
      <c r="T86" s="25"/>
    </row>
    <row r="87" spans="1:20" ht="14.25" customHeight="1" x14ac:dyDescent="0.3">
      <c r="A87" t="s">
        <v>177</v>
      </c>
      <c r="B87" s="98" t="s">
        <v>178</v>
      </c>
      <c r="C87" t="s">
        <v>621</v>
      </c>
      <c r="D87" s="22">
        <v>12</v>
      </c>
      <c r="E87" s="22">
        <v>0</v>
      </c>
      <c r="F87" s="22">
        <v>0</v>
      </c>
      <c r="G87" s="22">
        <v>8</v>
      </c>
      <c r="H87" s="22">
        <v>0</v>
      </c>
      <c r="I87" s="23">
        <f t="shared" si="4"/>
        <v>20</v>
      </c>
      <c r="J87" s="22">
        <v>0</v>
      </c>
      <c r="K87" s="23">
        <f t="shared" si="5"/>
        <v>20</v>
      </c>
      <c r="L87" s="51"/>
      <c r="M87" s="22">
        <v>10</v>
      </c>
      <c r="N87" s="22">
        <v>0</v>
      </c>
      <c r="O87" s="22">
        <v>0</v>
      </c>
      <c r="P87" s="22">
        <v>10</v>
      </c>
      <c r="Q87" s="23">
        <f t="shared" si="6"/>
        <v>20</v>
      </c>
      <c r="R87" s="22">
        <v>0</v>
      </c>
      <c r="S87" s="23">
        <f t="shared" si="7"/>
        <v>20</v>
      </c>
      <c r="T87" s="25"/>
    </row>
    <row r="88" spans="1:20" ht="14.25" customHeight="1" x14ac:dyDescent="0.3">
      <c r="A88" t="s">
        <v>179</v>
      </c>
      <c r="B88" s="98" t="s">
        <v>180</v>
      </c>
      <c r="C88" t="s">
        <v>621</v>
      </c>
      <c r="D88" s="22">
        <v>0</v>
      </c>
      <c r="E88" s="22">
        <v>0</v>
      </c>
      <c r="F88" s="22">
        <v>0</v>
      </c>
      <c r="G88" s="22">
        <v>0</v>
      </c>
      <c r="H88" s="22">
        <v>0</v>
      </c>
      <c r="I88" s="23">
        <f t="shared" si="4"/>
        <v>0</v>
      </c>
      <c r="J88" s="22">
        <v>0</v>
      </c>
      <c r="K88" s="23">
        <f t="shared" si="5"/>
        <v>0</v>
      </c>
      <c r="L88" s="51"/>
      <c r="M88" s="22">
        <v>3</v>
      </c>
      <c r="N88" s="22">
        <v>0</v>
      </c>
      <c r="O88" s="22">
        <v>0</v>
      </c>
      <c r="P88" s="22">
        <v>0</v>
      </c>
      <c r="Q88" s="23">
        <f t="shared" si="6"/>
        <v>3</v>
      </c>
      <c r="R88" s="22">
        <v>0</v>
      </c>
      <c r="S88" s="23">
        <f t="shared" si="7"/>
        <v>3</v>
      </c>
      <c r="T88" s="25"/>
    </row>
    <row r="89" spans="1:20" ht="14.25" customHeight="1" x14ac:dyDescent="0.3">
      <c r="A89" t="s">
        <v>181</v>
      </c>
      <c r="B89" s="98" t="s">
        <v>182</v>
      </c>
      <c r="C89" t="s">
        <v>621</v>
      </c>
      <c r="D89" s="22">
        <v>0</v>
      </c>
      <c r="E89" s="22">
        <v>0</v>
      </c>
      <c r="F89" s="22">
        <v>0</v>
      </c>
      <c r="G89" s="22">
        <v>0</v>
      </c>
      <c r="H89" s="22">
        <v>8</v>
      </c>
      <c r="I89" s="23">
        <f t="shared" si="4"/>
        <v>8</v>
      </c>
      <c r="J89" s="22">
        <v>0</v>
      </c>
      <c r="K89" s="23">
        <f t="shared" si="5"/>
        <v>8</v>
      </c>
      <c r="L89" s="51"/>
      <c r="M89" s="22">
        <v>0</v>
      </c>
      <c r="N89" s="22">
        <v>0</v>
      </c>
      <c r="O89" s="22">
        <v>0</v>
      </c>
      <c r="P89" s="22">
        <v>0</v>
      </c>
      <c r="Q89" s="23">
        <f t="shared" si="6"/>
        <v>0</v>
      </c>
      <c r="R89" s="22">
        <v>0</v>
      </c>
      <c r="S89" s="23">
        <f t="shared" si="7"/>
        <v>0</v>
      </c>
      <c r="T89" s="25"/>
    </row>
    <row r="90" spans="1:20" ht="14.25" customHeight="1" x14ac:dyDescent="0.3">
      <c r="A90" t="s">
        <v>183</v>
      </c>
      <c r="B90" s="98" t="s">
        <v>184</v>
      </c>
      <c r="C90" t="s">
        <v>36</v>
      </c>
      <c r="D90" s="22">
        <v>10</v>
      </c>
      <c r="E90" s="22">
        <v>0</v>
      </c>
      <c r="F90" s="22">
        <v>0</v>
      </c>
      <c r="G90" s="22">
        <v>11</v>
      </c>
      <c r="H90" s="22">
        <v>0</v>
      </c>
      <c r="I90" s="23">
        <f t="shared" si="4"/>
        <v>21</v>
      </c>
      <c r="J90" s="22">
        <v>0</v>
      </c>
      <c r="K90" s="23">
        <f t="shared" si="5"/>
        <v>21</v>
      </c>
      <c r="L90" s="51"/>
      <c r="M90" s="22">
        <v>0</v>
      </c>
      <c r="N90" s="22">
        <v>0</v>
      </c>
      <c r="O90" s="22">
        <v>0</v>
      </c>
      <c r="P90" s="22">
        <v>0</v>
      </c>
      <c r="Q90" s="23">
        <f t="shared" si="6"/>
        <v>0</v>
      </c>
      <c r="R90" s="22">
        <v>0</v>
      </c>
      <c r="S90" s="23">
        <f t="shared" si="7"/>
        <v>0</v>
      </c>
      <c r="T90" s="25"/>
    </row>
    <row r="91" spans="1:20" ht="14.25" customHeight="1" x14ac:dyDescent="0.3">
      <c r="A91" t="s">
        <v>185</v>
      </c>
      <c r="B91" s="98" t="s">
        <v>186</v>
      </c>
      <c r="C91" t="s">
        <v>622</v>
      </c>
      <c r="D91" s="22">
        <v>4</v>
      </c>
      <c r="E91" s="22">
        <v>0</v>
      </c>
      <c r="F91" s="22">
        <v>0</v>
      </c>
      <c r="G91" s="22">
        <v>14</v>
      </c>
      <c r="H91" s="22">
        <v>0</v>
      </c>
      <c r="I91" s="23">
        <f t="shared" si="4"/>
        <v>18</v>
      </c>
      <c r="J91" s="22">
        <v>0</v>
      </c>
      <c r="K91" s="23">
        <f t="shared" si="5"/>
        <v>18</v>
      </c>
      <c r="L91" s="51"/>
      <c r="M91" s="22">
        <v>0</v>
      </c>
      <c r="N91" s="22">
        <v>42</v>
      </c>
      <c r="O91" s="22">
        <v>0</v>
      </c>
      <c r="P91" s="22">
        <v>0</v>
      </c>
      <c r="Q91" s="23">
        <f t="shared" si="6"/>
        <v>42</v>
      </c>
      <c r="R91" s="22">
        <v>0</v>
      </c>
      <c r="S91" s="23">
        <f t="shared" si="7"/>
        <v>42</v>
      </c>
      <c r="T91" s="25"/>
    </row>
    <row r="92" spans="1:20" ht="14.25" customHeight="1" x14ac:dyDescent="0.3">
      <c r="A92" t="s">
        <v>187</v>
      </c>
      <c r="B92" s="98" t="s">
        <v>188</v>
      </c>
      <c r="C92" t="s">
        <v>622</v>
      </c>
      <c r="D92" s="22">
        <v>3</v>
      </c>
      <c r="E92" s="22">
        <v>2</v>
      </c>
      <c r="F92" s="22">
        <v>0</v>
      </c>
      <c r="G92" s="22">
        <v>0</v>
      </c>
      <c r="H92" s="22">
        <v>0</v>
      </c>
      <c r="I92" s="23">
        <f t="shared" si="4"/>
        <v>5</v>
      </c>
      <c r="J92" s="22">
        <v>0</v>
      </c>
      <c r="K92" s="23">
        <f t="shared" si="5"/>
        <v>5</v>
      </c>
      <c r="L92" s="51"/>
      <c r="M92" s="22">
        <v>0</v>
      </c>
      <c r="N92" s="22">
        <v>0</v>
      </c>
      <c r="O92" s="22">
        <v>0</v>
      </c>
      <c r="P92" s="22">
        <v>0</v>
      </c>
      <c r="Q92" s="23">
        <f t="shared" si="6"/>
        <v>0</v>
      </c>
      <c r="R92" s="22">
        <v>0</v>
      </c>
      <c r="S92" s="23">
        <f t="shared" si="7"/>
        <v>0</v>
      </c>
      <c r="T92" s="25"/>
    </row>
    <row r="93" spans="1:20" ht="14.25" customHeight="1" x14ac:dyDescent="0.3">
      <c r="A93" t="s">
        <v>189</v>
      </c>
      <c r="B93" s="98" t="s">
        <v>190</v>
      </c>
      <c r="C93" t="s">
        <v>621</v>
      </c>
      <c r="D93" s="22">
        <v>0</v>
      </c>
      <c r="E93" s="22">
        <v>0</v>
      </c>
      <c r="F93" s="22">
        <v>0</v>
      </c>
      <c r="G93" s="22">
        <v>44</v>
      </c>
      <c r="H93" s="22">
        <v>0</v>
      </c>
      <c r="I93" s="23">
        <f t="shared" si="4"/>
        <v>44</v>
      </c>
      <c r="J93" s="22">
        <v>0</v>
      </c>
      <c r="K93" s="23">
        <f t="shared" si="5"/>
        <v>44</v>
      </c>
      <c r="L93" s="51"/>
      <c r="M93" s="22">
        <v>12</v>
      </c>
      <c r="N93" s="22">
        <v>0</v>
      </c>
      <c r="O93" s="22">
        <v>0</v>
      </c>
      <c r="P93" s="22">
        <v>0</v>
      </c>
      <c r="Q93" s="23">
        <f t="shared" si="6"/>
        <v>12</v>
      </c>
      <c r="R93" s="22">
        <v>0</v>
      </c>
      <c r="S93" s="23">
        <f t="shared" si="7"/>
        <v>12</v>
      </c>
      <c r="T93" s="25"/>
    </row>
    <row r="94" spans="1:20" ht="14.25" customHeight="1" x14ac:dyDescent="0.3">
      <c r="A94" t="s">
        <v>191</v>
      </c>
      <c r="B94" s="98" t="s">
        <v>192</v>
      </c>
      <c r="C94" t="s">
        <v>622</v>
      </c>
      <c r="D94" s="22">
        <v>0</v>
      </c>
      <c r="E94" s="22">
        <v>0</v>
      </c>
      <c r="F94" s="22">
        <v>0</v>
      </c>
      <c r="G94" s="22">
        <v>0</v>
      </c>
      <c r="H94" s="22">
        <v>0</v>
      </c>
      <c r="I94" s="23">
        <f t="shared" si="4"/>
        <v>0</v>
      </c>
      <c r="J94" s="22">
        <v>0</v>
      </c>
      <c r="K94" s="23">
        <f t="shared" si="5"/>
        <v>0</v>
      </c>
      <c r="L94" s="51"/>
      <c r="M94" s="22">
        <v>4</v>
      </c>
      <c r="N94" s="22">
        <v>0</v>
      </c>
      <c r="O94" s="22">
        <v>0</v>
      </c>
      <c r="P94" s="22">
        <v>0</v>
      </c>
      <c r="Q94" s="23">
        <f t="shared" si="6"/>
        <v>4</v>
      </c>
      <c r="R94" s="22">
        <v>0</v>
      </c>
      <c r="S94" s="23">
        <f t="shared" si="7"/>
        <v>4</v>
      </c>
      <c r="T94" s="25"/>
    </row>
    <row r="95" spans="1:20" ht="14.25" customHeight="1" x14ac:dyDescent="0.3">
      <c r="A95" t="s">
        <v>193</v>
      </c>
      <c r="B95" s="98" t="s">
        <v>194</v>
      </c>
      <c r="C95" t="s">
        <v>33</v>
      </c>
      <c r="D95" s="22">
        <v>60</v>
      </c>
      <c r="E95" s="22">
        <v>0</v>
      </c>
      <c r="F95" s="22">
        <v>0</v>
      </c>
      <c r="G95" s="22">
        <v>27</v>
      </c>
      <c r="H95" s="22">
        <v>0</v>
      </c>
      <c r="I95" s="23">
        <f t="shared" si="4"/>
        <v>87</v>
      </c>
      <c r="J95" s="22">
        <v>65</v>
      </c>
      <c r="K95" s="23">
        <f t="shared" si="5"/>
        <v>152</v>
      </c>
      <c r="L95" s="51"/>
      <c r="M95" s="22">
        <v>71</v>
      </c>
      <c r="N95" s="22">
        <v>0</v>
      </c>
      <c r="O95" s="22">
        <v>0</v>
      </c>
      <c r="P95" s="22">
        <v>10</v>
      </c>
      <c r="Q95" s="23">
        <f t="shared" si="6"/>
        <v>81</v>
      </c>
      <c r="R95" s="22">
        <v>0</v>
      </c>
      <c r="S95" s="23">
        <f t="shared" si="7"/>
        <v>81</v>
      </c>
      <c r="T95" s="25"/>
    </row>
    <row r="96" spans="1:20" ht="14.25" customHeight="1" x14ac:dyDescent="0.3">
      <c r="A96" t="s">
        <v>574</v>
      </c>
      <c r="B96" s="98" t="s">
        <v>195</v>
      </c>
      <c r="C96" t="s">
        <v>45</v>
      </c>
      <c r="D96" s="22">
        <v>27</v>
      </c>
      <c r="E96" s="22">
        <v>0</v>
      </c>
      <c r="F96" s="22">
        <v>0</v>
      </c>
      <c r="G96" s="22">
        <v>9</v>
      </c>
      <c r="H96" s="22">
        <v>0</v>
      </c>
      <c r="I96" s="23">
        <f t="shared" si="4"/>
        <v>36</v>
      </c>
      <c r="J96" s="22">
        <v>0</v>
      </c>
      <c r="K96" s="23">
        <f t="shared" si="5"/>
        <v>36</v>
      </c>
      <c r="L96" s="51"/>
      <c r="M96" s="22">
        <v>69</v>
      </c>
      <c r="N96" s="22">
        <v>0</v>
      </c>
      <c r="O96" s="22">
        <v>0</v>
      </c>
      <c r="P96" s="22">
        <v>0</v>
      </c>
      <c r="Q96" s="23">
        <f t="shared" si="6"/>
        <v>69</v>
      </c>
      <c r="R96" s="22">
        <v>0</v>
      </c>
      <c r="S96" s="23">
        <f t="shared" si="7"/>
        <v>69</v>
      </c>
      <c r="T96" s="25"/>
    </row>
    <row r="97" spans="1:20" ht="14.25" customHeight="1" x14ac:dyDescent="0.3">
      <c r="A97" t="s">
        <v>196</v>
      </c>
      <c r="B97" s="98" t="s">
        <v>197</v>
      </c>
      <c r="C97" t="s">
        <v>36</v>
      </c>
      <c r="D97" s="22">
        <v>0</v>
      </c>
      <c r="E97" s="22">
        <v>0</v>
      </c>
      <c r="F97" s="22">
        <v>0</v>
      </c>
      <c r="G97" s="22">
        <v>0</v>
      </c>
      <c r="H97" s="22">
        <v>0</v>
      </c>
      <c r="I97" s="23">
        <f t="shared" si="4"/>
        <v>0</v>
      </c>
      <c r="J97" s="22">
        <v>0</v>
      </c>
      <c r="K97" s="23">
        <f t="shared" si="5"/>
        <v>0</v>
      </c>
      <c r="L97" s="51"/>
      <c r="M97" s="22">
        <v>0</v>
      </c>
      <c r="N97" s="22">
        <v>0</v>
      </c>
      <c r="O97" s="22">
        <v>0</v>
      </c>
      <c r="P97" s="22">
        <v>0</v>
      </c>
      <c r="Q97" s="23">
        <f t="shared" si="6"/>
        <v>0</v>
      </c>
      <c r="R97" s="22">
        <v>25</v>
      </c>
      <c r="S97" s="23">
        <f t="shared" si="7"/>
        <v>25</v>
      </c>
      <c r="T97" s="25"/>
    </row>
    <row r="98" spans="1:20" ht="14.25" customHeight="1" x14ac:dyDescent="0.3">
      <c r="A98" t="s">
        <v>198</v>
      </c>
      <c r="B98" s="98" t="s">
        <v>199</v>
      </c>
      <c r="C98" t="s">
        <v>622</v>
      </c>
      <c r="D98" s="22">
        <v>35</v>
      </c>
      <c r="E98" s="22">
        <v>0</v>
      </c>
      <c r="F98" s="22">
        <v>0</v>
      </c>
      <c r="G98" s="22">
        <v>0</v>
      </c>
      <c r="H98" s="22">
        <v>118</v>
      </c>
      <c r="I98" s="23">
        <f t="shared" si="4"/>
        <v>153</v>
      </c>
      <c r="J98" s="22">
        <v>0</v>
      </c>
      <c r="K98" s="23">
        <f t="shared" si="5"/>
        <v>153</v>
      </c>
      <c r="L98" s="51"/>
      <c r="M98" s="22">
        <v>100</v>
      </c>
      <c r="N98" s="22">
        <v>0</v>
      </c>
      <c r="O98" s="22">
        <v>0</v>
      </c>
      <c r="P98" s="22">
        <v>16</v>
      </c>
      <c r="Q98" s="23">
        <f t="shared" si="6"/>
        <v>116</v>
      </c>
      <c r="R98" s="22">
        <v>0</v>
      </c>
      <c r="S98" s="23">
        <f t="shared" si="7"/>
        <v>116</v>
      </c>
      <c r="T98" s="25"/>
    </row>
    <row r="99" spans="1:20" ht="14.25" customHeight="1" x14ac:dyDescent="0.3">
      <c r="A99" t="s">
        <v>200</v>
      </c>
      <c r="B99" s="98" t="s">
        <v>201</v>
      </c>
      <c r="C99" t="s">
        <v>622</v>
      </c>
      <c r="D99" s="22">
        <v>0</v>
      </c>
      <c r="E99" s="22">
        <v>0</v>
      </c>
      <c r="F99" s="22">
        <v>0</v>
      </c>
      <c r="G99" s="22">
        <v>6</v>
      </c>
      <c r="H99" s="22">
        <v>48</v>
      </c>
      <c r="I99" s="23">
        <f t="shared" si="4"/>
        <v>54</v>
      </c>
      <c r="J99" s="22">
        <v>0</v>
      </c>
      <c r="K99" s="23">
        <f t="shared" si="5"/>
        <v>54</v>
      </c>
      <c r="L99" s="51"/>
      <c r="M99" s="22">
        <v>0</v>
      </c>
      <c r="N99" s="22">
        <v>0</v>
      </c>
      <c r="O99" s="22">
        <v>0</v>
      </c>
      <c r="P99" s="22">
        <v>0</v>
      </c>
      <c r="Q99" s="23">
        <f t="shared" si="6"/>
        <v>0</v>
      </c>
      <c r="R99" s="22">
        <v>0</v>
      </c>
      <c r="S99" s="23">
        <f t="shared" si="7"/>
        <v>0</v>
      </c>
      <c r="T99" s="25"/>
    </row>
    <row r="100" spans="1:20" ht="14.25" customHeight="1" x14ac:dyDescent="0.3">
      <c r="A100" t="s">
        <v>202</v>
      </c>
      <c r="B100" s="98" t="s">
        <v>203</v>
      </c>
      <c r="C100" t="s">
        <v>621</v>
      </c>
      <c r="D100" s="22">
        <v>0</v>
      </c>
      <c r="E100" s="22">
        <v>0</v>
      </c>
      <c r="F100" s="22">
        <v>0</v>
      </c>
      <c r="G100" s="22">
        <v>224</v>
      </c>
      <c r="H100" s="22">
        <v>42</v>
      </c>
      <c r="I100" s="23">
        <f t="shared" si="4"/>
        <v>266</v>
      </c>
      <c r="J100" s="22">
        <v>374</v>
      </c>
      <c r="K100" s="23">
        <f t="shared" si="5"/>
        <v>640</v>
      </c>
      <c r="L100" s="51"/>
      <c r="M100" s="22">
        <v>0</v>
      </c>
      <c r="N100" s="22">
        <v>0</v>
      </c>
      <c r="O100" s="22">
        <v>0</v>
      </c>
      <c r="P100" s="22">
        <v>0</v>
      </c>
      <c r="Q100" s="23">
        <f t="shared" si="6"/>
        <v>0</v>
      </c>
      <c r="R100" s="22">
        <v>5</v>
      </c>
      <c r="S100" s="23">
        <f t="shared" si="7"/>
        <v>5</v>
      </c>
      <c r="T100" s="25"/>
    </row>
    <row r="101" spans="1:20" ht="14.25" customHeight="1" x14ac:dyDescent="0.3">
      <c r="A101" t="s">
        <v>204</v>
      </c>
      <c r="B101" s="98" t="s">
        <v>205</v>
      </c>
      <c r="C101" t="s">
        <v>621</v>
      </c>
      <c r="D101" s="22">
        <v>42</v>
      </c>
      <c r="E101" s="22">
        <v>0</v>
      </c>
      <c r="F101" s="22">
        <v>0</v>
      </c>
      <c r="G101" s="22">
        <v>18</v>
      </c>
      <c r="H101" s="22">
        <v>0</v>
      </c>
      <c r="I101" s="23">
        <f t="shared" si="4"/>
        <v>60</v>
      </c>
      <c r="J101" s="22">
        <v>0</v>
      </c>
      <c r="K101" s="23">
        <f t="shared" si="5"/>
        <v>60</v>
      </c>
      <c r="L101" s="51"/>
      <c r="M101" s="22">
        <v>12</v>
      </c>
      <c r="N101" s="22">
        <v>0</v>
      </c>
      <c r="O101" s="22">
        <v>0</v>
      </c>
      <c r="P101" s="22">
        <v>8</v>
      </c>
      <c r="Q101" s="23">
        <f t="shared" si="6"/>
        <v>20</v>
      </c>
      <c r="R101" s="22">
        <v>0</v>
      </c>
      <c r="S101" s="23">
        <f t="shared" si="7"/>
        <v>20</v>
      </c>
      <c r="T101" s="25"/>
    </row>
    <row r="102" spans="1:20" ht="14.25" customHeight="1" x14ac:dyDescent="0.3">
      <c r="A102" t="s">
        <v>206</v>
      </c>
      <c r="B102" s="98" t="s">
        <v>207</v>
      </c>
      <c r="C102" t="s">
        <v>33</v>
      </c>
      <c r="D102" s="22">
        <v>0</v>
      </c>
      <c r="E102" s="22">
        <v>0</v>
      </c>
      <c r="F102" s="22">
        <v>0</v>
      </c>
      <c r="G102" s="22">
        <v>6</v>
      </c>
      <c r="H102" s="22">
        <v>0</v>
      </c>
      <c r="I102" s="23">
        <f t="shared" si="4"/>
        <v>6</v>
      </c>
      <c r="J102" s="22">
        <v>0</v>
      </c>
      <c r="K102" s="23">
        <f t="shared" si="5"/>
        <v>6</v>
      </c>
      <c r="L102" s="51"/>
      <c r="M102" s="22">
        <v>0</v>
      </c>
      <c r="N102" s="22">
        <v>0</v>
      </c>
      <c r="O102" s="22">
        <v>0</v>
      </c>
      <c r="P102" s="22">
        <v>6</v>
      </c>
      <c r="Q102" s="23">
        <f t="shared" si="6"/>
        <v>6</v>
      </c>
      <c r="R102" s="22">
        <v>10</v>
      </c>
      <c r="S102" s="23">
        <f t="shared" si="7"/>
        <v>16</v>
      </c>
      <c r="T102" s="25"/>
    </row>
    <row r="103" spans="1:20" ht="14.25" customHeight="1" x14ac:dyDescent="0.3">
      <c r="A103" t="s">
        <v>208</v>
      </c>
      <c r="B103" s="98" t="s">
        <v>209</v>
      </c>
      <c r="C103" t="s">
        <v>45</v>
      </c>
      <c r="D103" s="22">
        <v>21</v>
      </c>
      <c r="E103" s="22">
        <v>0</v>
      </c>
      <c r="F103" s="22">
        <v>0</v>
      </c>
      <c r="G103" s="22">
        <v>27</v>
      </c>
      <c r="H103" s="22">
        <v>0</v>
      </c>
      <c r="I103" s="23">
        <f t="shared" si="4"/>
        <v>48</v>
      </c>
      <c r="J103" s="22">
        <v>0</v>
      </c>
      <c r="K103" s="23">
        <f t="shared" si="5"/>
        <v>48</v>
      </c>
      <c r="L103" s="51"/>
      <c r="M103" s="22">
        <v>17</v>
      </c>
      <c r="N103" s="22">
        <v>33</v>
      </c>
      <c r="O103" s="22">
        <v>0</v>
      </c>
      <c r="P103" s="22">
        <v>25</v>
      </c>
      <c r="Q103" s="23">
        <f t="shared" si="6"/>
        <v>75</v>
      </c>
      <c r="R103" s="22">
        <v>18</v>
      </c>
      <c r="S103" s="23">
        <f t="shared" si="7"/>
        <v>93</v>
      </c>
      <c r="T103" s="25"/>
    </row>
    <row r="104" spans="1:20" ht="14.25" customHeight="1" x14ac:dyDescent="0.3">
      <c r="A104" t="s">
        <v>210</v>
      </c>
      <c r="B104" s="98" t="s">
        <v>211</v>
      </c>
      <c r="C104" t="s">
        <v>36</v>
      </c>
      <c r="D104" s="22">
        <v>41</v>
      </c>
      <c r="E104" s="22">
        <v>0</v>
      </c>
      <c r="F104" s="22">
        <v>0</v>
      </c>
      <c r="G104" s="22">
        <v>6</v>
      </c>
      <c r="H104" s="22">
        <v>0</v>
      </c>
      <c r="I104" s="23">
        <f t="shared" si="4"/>
        <v>47</v>
      </c>
      <c r="J104" s="22">
        <v>0</v>
      </c>
      <c r="K104" s="23">
        <f t="shared" si="5"/>
        <v>47</v>
      </c>
      <c r="L104" s="51"/>
      <c r="M104" s="22">
        <v>30</v>
      </c>
      <c r="N104" s="22">
        <v>0</v>
      </c>
      <c r="O104" s="22">
        <v>0</v>
      </c>
      <c r="P104" s="22">
        <v>7</v>
      </c>
      <c r="Q104" s="23">
        <f t="shared" si="6"/>
        <v>37</v>
      </c>
      <c r="R104" s="22">
        <v>9</v>
      </c>
      <c r="S104" s="23">
        <f t="shared" si="7"/>
        <v>46</v>
      </c>
      <c r="T104" s="25"/>
    </row>
    <row r="105" spans="1:20" ht="14.25" customHeight="1" x14ac:dyDescent="0.3">
      <c r="A105" t="s">
        <v>212</v>
      </c>
      <c r="B105" s="98" t="s">
        <v>213</v>
      </c>
      <c r="C105" t="s">
        <v>621</v>
      </c>
      <c r="D105" s="22">
        <v>0</v>
      </c>
      <c r="E105" s="22">
        <v>0</v>
      </c>
      <c r="F105" s="22">
        <v>0</v>
      </c>
      <c r="G105" s="22">
        <v>0</v>
      </c>
      <c r="H105" s="22">
        <v>0</v>
      </c>
      <c r="I105" s="23">
        <f t="shared" si="4"/>
        <v>0</v>
      </c>
      <c r="J105" s="22">
        <v>74</v>
      </c>
      <c r="K105" s="23">
        <f t="shared" si="5"/>
        <v>74</v>
      </c>
      <c r="L105" s="51"/>
      <c r="M105" s="22">
        <v>0</v>
      </c>
      <c r="N105" s="22">
        <v>2</v>
      </c>
      <c r="O105" s="22">
        <v>0</v>
      </c>
      <c r="P105" s="22">
        <v>5</v>
      </c>
      <c r="Q105" s="23">
        <f t="shared" si="6"/>
        <v>7</v>
      </c>
      <c r="R105" s="22">
        <v>22</v>
      </c>
      <c r="S105" s="23">
        <f t="shared" si="7"/>
        <v>29</v>
      </c>
      <c r="T105" s="25"/>
    </row>
    <row r="106" spans="1:20" ht="14.25" customHeight="1" x14ac:dyDescent="0.3">
      <c r="A106" t="s">
        <v>214</v>
      </c>
      <c r="B106" s="98" t="s">
        <v>215</v>
      </c>
      <c r="C106" t="s">
        <v>45</v>
      </c>
      <c r="D106" s="22">
        <v>15</v>
      </c>
      <c r="E106" s="22">
        <v>4</v>
      </c>
      <c r="F106" s="22">
        <v>0</v>
      </c>
      <c r="G106" s="22">
        <v>21</v>
      </c>
      <c r="H106" s="22">
        <v>0</v>
      </c>
      <c r="I106" s="23">
        <f t="shared" si="4"/>
        <v>40</v>
      </c>
      <c r="J106" s="22">
        <v>0</v>
      </c>
      <c r="K106" s="23">
        <f t="shared" si="5"/>
        <v>40</v>
      </c>
      <c r="L106" s="51"/>
      <c r="M106" s="22">
        <v>15</v>
      </c>
      <c r="N106" s="22">
        <v>2</v>
      </c>
      <c r="O106" s="22">
        <v>0</v>
      </c>
      <c r="P106" s="22">
        <v>26</v>
      </c>
      <c r="Q106" s="23">
        <f t="shared" si="6"/>
        <v>43</v>
      </c>
      <c r="R106" s="22">
        <v>10</v>
      </c>
      <c r="S106" s="23">
        <f t="shared" si="7"/>
        <v>53</v>
      </c>
      <c r="T106" s="25"/>
    </row>
    <row r="107" spans="1:20" ht="14.25" customHeight="1" x14ac:dyDescent="0.3">
      <c r="A107" t="s">
        <v>216</v>
      </c>
      <c r="B107" s="98" t="s">
        <v>217</v>
      </c>
      <c r="C107" t="s">
        <v>622</v>
      </c>
      <c r="D107" s="22">
        <v>0</v>
      </c>
      <c r="E107" s="22">
        <v>0</v>
      </c>
      <c r="F107" s="22">
        <v>0</v>
      </c>
      <c r="G107" s="22">
        <v>0</v>
      </c>
      <c r="H107" s="22">
        <v>0</v>
      </c>
      <c r="I107" s="23">
        <f t="shared" si="4"/>
        <v>0</v>
      </c>
      <c r="J107" s="22">
        <v>0</v>
      </c>
      <c r="K107" s="23">
        <f t="shared" si="5"/>
        <v>0</v>
      </c>
      <c r="L107" s="51"/>
      <c r="M107" s="22">
        <v>27</v>
      </c>
      <c r="N107" s="22">
        <v>0</v>
      </c>
      <c r="O107" s="22">
        <v>0</v>
      </c>
      <c r="P107" s="22">
        <v>0</v>
      </c>
      <c r="Q107" s="23">
        <f t="shared" si="6"/>
        <v>27</v>
      </c>
      <c r="R107" s="22">
        <v>0</v>
      </c>
      <c r="S107" s="23">
        <f t="shared" si="7"/>
        <v>27</v>
      </c>
      <c r="T107" s="25"/>
    </row>
    <row r="108" spans="1:20" ht="14.25" customHeight="1" x14ac:dyDescent="0.3">
      <c r="A108" t="s">
        <v>218</v>
      </c>
      <c r="B108" s="98" t="s">
        <v>219</v>
      </c>
      <c r="C108" t="s">
        <v>45</v>
      </c>
      <c r="D108" s="22">
        <v>17</v>
      </c>
      <c r="E108" s="22">
        <v>0</v>
      </c>
      <c r="F108" s="22">
        <v>0</v>
      </c>
      <c r="G108" s="22">
        <v>0</v>
      </c>
      <c r="H108" s="22">
        <v>0</v>
      </c>
      <c r="I108" s="23">
        <f t="shared" si="4"/>
        <v>17</v>
      </c>
      <c r="J108" s="22">
        <v>0</v>
      </c>
      <c r="K108" s="23">
        <f t="shared" si="5"/>
        <v>17</v>
      </c>
      <c r="L108" s="51"/>
      <c r="M108" s="22">
        <v>31</v>
      </c>
      <c r="N108" s="22">
        <v>0</v>
      </c>
      <c r="O108" s="22">
        <v>0</v>
      </c>
      <c r="P108" s="22">
        <v>0</v>
      </c>
      <c r="Q108" s="23">
        <f t="shared" si="6"/>
        <v>31</v>
      </c>
      <c r="R108" s="22">
        <v>2</v>
      </c>
      <c r="S108" s="23">
        <f t="shared" si="7"/>
        <v>33</v>
      </c>
      <c r="T108" s="25"/>
    </row>
    <row r="109" spans="1:20" ht="14.25" customHeight="1" x14ac:dyDescent="0.3">
      <c r="A109" t="s">
        <v>220</v>
      </c>
      <c r="B109" s="98" t="s">
        <v>221</v>
      </c>
      <c r="C109" t="s">
        <v>621</v>
      </c>
      <c r="D109" s="22">
        <v>16</v>
      </c>
      <c r="E109" s="22">
        <v>0</v>
      </c>
      <c r="F109" s="22">
        <v>0</v>
      </c>
      <c r="G109" s="22">
        <v>12</v>
      </c>
      <c r="H109" s="22">
        <v>21</v>
      </c>
      <c r="I109" s="23">
        <f t="shared" si="4"/>
        <v>49</v>
      </c>
      <c r="J109" s="22">
        <v>0</v>
      </c>
      <c r="K109" s="23">
        <f t="shared" si="5"/>
        <v>49</v>
      </c>
      <c r="L109" s="51"/>
      <c r="M109" s="22">
        <v>0</v>
      </c>
      <c r="N109" s="22">
        <v>0</v>
      </c>
      <c r="O109" s="22">
        <v>0</v>
      </c>
      <c r="P109" s="22">
        <v>0</v>
      </c>
      <c r="Q109" s="23">
        <f t="shared" si="6"/>
        <v>0</v>
      </c>
      <c r="R109" s="22">
        <v>0</v>
      </c>
      <c r="S109" s="23">
        <f t="shared" si="7"/>
        <v>0</v>
      </c>
      <c r="T109" s="25"/>
    </row>
    <row r="110" spans="1:20" ht="14.25" customHeight="1" x14ac:dyDescent="0.3">
      <c r="A110" t="s">
        <v>222</v>
      </c>
      <c r="B110" s="98" t="s">
        <v>223</v>
      </c>
      <c r="C110" t="s">
        <v>36</v>
      </c>
      <c r="D110" s="22">
        <v>6</v>
      </c>
      <c r="E110" s="22">
        <v>0</v>
      </c>
      <c r="F110" s="22">
        <v>0</v>
      </c>
      <c r="G110" s="22">
        <v>27</v>
      </c>
      <c r="H110" s="22">
        <v>0</v>
      </c>
      <c r="I110" s="23">
        <f t="shared" si="4"/>
        <v>33</v>
      </c>
      <c r="J110" s="22">
        <v>0</v>
      </c>
      <c r="K110" s="23">
        <f t="shared" si="5"/>
        <v>33</v>
      </c>
      <c r="L110" s="51"/>
      <c r="M110" s="22">
        <v>66</v>
      </c>
      <c r="N110" s="22">
        <v>0</v>
      </c>
      <c r="O110" s="22">
        <v>0</v>
      </c>
      <c r="P110" s="22">
        <v>0</v>
      </c>
      <c r="Q110" s="23">
        <f t="shared" si="6"/>
        <v>66</v>
      </c>
      <c r="R110" s="22">
        <v>0</v>
      </c>
      <c r="S110" s="23">
        <f t="shared" si="7"/>
        <v>66</v>
      </c>
      <c r="T110" s="25"/>
    </row>
    <row r="111" spans="1:20" ht="14.25" customHeight="1" x14ac:dyDescent="0.3">
      <c r="A111" t="s">
        <v>224</v>
      </c>
      <c r="B111" s="98" t="s">
        <v>225</v>
      </c>
      <c r="C111" t="s">
        <v>621</v>
      </c>
      <c r="D111" s="22">
        <v>5</v>
      </c>
      <c r="E111" s="22">
        <v>0</v>
      </c>
      <c r="F111" s="22">
        <v>0</v>
      </c>
      <c r="G111" s="22">
        <v>14</v>
      </c>
      <c r="H111" s="22">
        <v>0</v>
      </c>
      <c r="I111" s="23">
        <f t="shared" si="4"/>
        <v>19</v>
      </c>
      <c r="J111" s="22">
        <v>0</v>
      </c>
      <c r="K111" s="23">
        <f t="shared" si="5"/>
        <v>19</v>
      </c>
      <c r="L111" s="51"/>
      <c r="M111" s="22">
        <v>0</v>
      </c>
      <c r="N111" s="22">
        <v>0</v>
      </c>
      <c r="O111" s="22">
        <v>0</v>
      </c>
      <c r="P111" s="22">
        <v>0</v>
      </c>
      <c r="Q111" s="23">
        <f t="shared" si="6"/>
        <v>0</v>
      </c>
      <c r="R111" s="22">
        <v>0</v>
      </c>
      <c r="S111" s="23">
        <f t="shared" si="7"/>
        <v>0</v>
      </c>
      <c r="T111" s="25"/>
    </row>
    <row r="112" spans="1:20" ht="14.25" customHeight="1" x14ac:dyDescent="0.3">
      <c r="A112" t="s">
        <v>226</v>
      </c>
      <c r="B112" s="98" t="s">
        <v>227</v>
      </c>
      <c r="C112" t="s">
        <v>36</v>
      </c>
      <c r="D112" s="22">
        <v>7</v>
      </c>
      <c r="E112" s="22">
        <v>0</v>
      </c>
      <c r="F112" s="22">
        <v>0</v>
      </c>
      <c r="G112" s="22">
        <v>0</v>
      </c>
      <c r="H112" s="22">
        <v>0</v>
      </c>
      <c r="I112" s="23">
        <f t="shared" si="4"/>
        <v>7</v>
      </c>
      <c r="J112" s="22">
        <v>0</v>
      </c>
      <c r="K112" s="23">
        <f t="shared" si="5"/>
        <v>7</v>
      </c>
      <c r="L112" s="51"/>
      <c r="M112" s="22">
        <v>7</v>
      </c>
      <c r="N112" s="22">
        <v>0</v>
      </c>
      <c r="O112" s="22">
        <v>0</v>
      </c>
      <c r="P112" s="22">
        <v>0</v>
      </c>
      <c r="Q112" s="23">
        <f t="shared" si="6"/>
        <v>7</v>
      </c>
      <c r="R112" s="22">
        <v>0</v>
      </c>
      <c r="S112" s="23">
        <f t="shared" si="7"/>
        <v>7</v>
      </c>
      <c r="T112" s="25"/>
    </row>
    <row r="113" spans="1:20" ht="14.25" customHeight="1" x14ac:dyDescent="0.3">
      <c r="A113" t="s">
        <v>228</v>
      </c>
      <c r="B113" s="98" t="s">
        <v>229</v>
      </c>
      <c r="C113" t="s">
        <v>36</v>
      </c>
      <c r="D113" s="22">
        <v>0</v>
      </c>
      <c r="E113" s="22">
        <v>0</v>
      </c>
      <c r="F113" s="22">
        <v>0</v>
      </c>
      <c r="G113" s="22">
        <v>0</v>
      </c>
      <c r="H113" s="22">
        <v>0</v>
      </c>
      <c r="I113" s="23">
        <f t="shared" si="4"/>
        <v>0</v>
      </c>
      <c r="J113" s="22">
        <v>0</v>
      </c>
      <c r="K113" s="23">
        <f t="shared" si="5"/>
        <v>0</v>
      </c>
      <c r="L113" s="51"/>
      <c r="M113" s="22">
        <v>61</v>
      </c>
      <c r="N113" s="22">
        <v>0</v>
      </c>
      <c r="O113" s="22">
        <v>0</v>
      </c>
      <c r="P113" s="22">
        <v>0</v>
      </c>
      <c r="Q113" s="23">
        <f t="shared" si="6"/>
        <v>61</v>
      </c>
      <c r="R113" s="22">
        <v>0</v>
      </c>
      <c r="S113" s="23">
        <f t="shared" si="7"/>
        <v>61</v>
      </c>
      <c r="T113" s="25"/>
    </row>
    <row r="114" spans="1:20" ht="14.25" customHeight="1" x14ac:dyDescent="0.3">
      <c r="A114" t="s">
        <v>230</v>
      </c>
      <c r="B114" t="s">
        <v>231</v>
      </c>
      <c r="C114" t="s">
        <v>621</v>
      </c>
      <c r="D114" s="22">
        <v>100</v>
      </c>
      <c r="E114" s="22">
        <v>0</v>
      </c>
      <c r="F114" s="22">
        <v>0</v>
      </c>
      <c r="G114" s="22">
        <v>43</v>
      </c>
      <c r="H114" s="22">
        <v>0</v>
      </c>
      <c r="I114" s="23">
        <f t="shared" si="4"/>
        <v>143</v>
      </c>
      <c r="J114" s="22">
        <v>0</v>
      </c>
      <c r="K114" s="23">
        <f t="shared" si="5"/>
        <v>143</v>
      </c>
      <c r="L114" s="51"/>
      <c r="M114" s="22">
        <v>82</v>
      </c>
      <c r="N114" s="22">
        <v>0</v>
      </c>
      <c r="O114" s="22">
        <v>0</v>
      </c>
      <c r="P114" s="22">
        <v>54</v>
      </c>
      <c r="Q114" s="23">
        <f t="shared" si="6"/>
        <v>136</v>
      </c>
      <c r="R114" s="22">
        <v>0</v>
      </c>
      <c r="S114" s="23">
        <f t="shared" si="7"/>
        <v>136</v>
      </c>
      <c r="T114" s="25"/>
    </row>
    <row r="115" spans="1:20" ht="14.25" customHeight="1" x14ac:dyDescent="0.3">
      <c r="A115" t="s">
        <v>232</v>
      </c>
      <c r="B115" s="98" t="s">
        <v>233</v>
      </c>
      <c r="C115" t="s">
        <v>621</v>
      </c>
      <c r="D115" s="22">
        <v>27</v>
      </c>
      <c r="E115" s="22">
        <v>0</v>
      </c>
      <c r="F115" s="22">
        <v>0</v>
      </c>
      <c r="G115" s="22">
        <v>48</v>
      </c>
      <c r="H115" s="22">
        <v>40</v>
      </c>
      <c r="I115" s="23">
        <f t="shared" si="4"/>
        <v>115</v>
      </c>
      <c r="J115" s="22">
        <v>0</v>
      </c>
      <c r="K115" s="23">
        <f t="shared" si="5"/>
        <v>115</v>
      </c>
      <c r="L115" s="51"/>
      <c r="M115" s="22">
        <v>91</v>
      </c>
      <c r="N115" s="22">
        <v>0</v>
      </c>
      <c r="O115" s="22">
        <v>0</v>
      </c>
      <c r="P115" s="22">
        <v>19</v>
      </c>
      <c r="Q115" s="23">
        <f t="shared" si="6"/>
        <v>110</v>
      </c>
      <c r="R115" s="22">
        <v>36</v>
      </c>
      <c r="S115" s="23">
        <f t="shared" si="7"/>
        <v>146</v>
      </c>
      <c r="T115" s="25"/>
    </row>
    <row r="116" spans="1:20" ht="14.25" customHeight="1" x14ac:dyDescent="0.3">
      <c r="A116" t="s">
        <v>234</v>
      </c>
      <c r="B116" s="98" t="s">
        <v>235</v>
      </c>
      <c r="C116" t="s">
        <v>33</v>
      </c>
      <c r="D116" s="22">
        <v>0</v>
      </c>
      <c r="E116" s="22">
        <v>0</v>
      </c>
      <c r="F116" s="22">
        <v>0</v>
      </c>
      <c r="G116" s="22">
        <v>7</v>
      </c>
      <c r="H116" s="22">
        <v>0</v>
      </c>
      <c r="I116" s="23">
        <f t="shared" si="4"/>
        <v>7</v>
      </c>
      <c r="J116" s="22">
        <v>8</v>
      </c>
      <c r="K116" s="23">
        <f t="shared" si="5"/>
        <v>15</v>
      </c>
      <c r="L116" s="51"/>
      <c r="M116" s="22">
        <v>0</v>
      </c>
      <c r="N116" s="22">
        <v>0</v>
      </c>
      <c r="O116" s="22">
        <v>0</v>
      </c>
      <c r="P116" s="22">
        <v>7</v>
      </c>
      <c r="Q116" s="23">
        <f t="shared" si="6"/>
        <v>7</v>
      </c>
      <c r="R116" s="22">
        <v>0</v>
      </c>
      <c r="S116" s="23">
        <f t="shared" si="7"/>
        <v>7</v>
      </c>
      <c r="T116" s="25"/>
    </row>
    <row r="117" spans="1:20" ht="14.25" customHeight="1" x14ac:dyDescent="0.3">
      <c r="A117" t="s">
        <v>236</v>
      </c>
      <c r="B117" s="98" t="s">
        <v>237</v>
      </c>
      <c r="C117" t="s">
        <v>621</v>
      </c>
      <c r="D117" s="22">
        <v>0</v>
      </c>
      <c r="E117" s="22">
        <v>0</v>
      </c>
      <c r="F117" s="22">
        <v>0</v>
      </c>
      <c r="G117" s="22">
        <v>0</v>
      </c>
      <c r="H117" s="22">
        <v>0</v>
      </c>
      <c r="I117" s="23">
        <f t="shared" si="4"/>
        <v>0</v>
      </c>
      <c r="J117" s="22">
        <v>0</v>
      </c>
      <c r="K117" s="23">
        <f t="shared" si="5"/>
        <v>0</v>
      </c>
      <c r="L117" s="51"/>
      <c r="M117" s="22">
        <v>0</v>
      </c>
      <c r="N117" s="22">
        <v>0</v>
      </c>
      <c r="O117" s="22">
        <v>0</v>
      </c>
      <c r="P117" s="22">
        <v>0</v>
      </c>
      <c r="Q117" s="23">
        <f t="shared" si="6"/>
        <v>0</v>
      </c>
      <c r="R117" s="22">
        <v>68</v>
      </c>
      <c r="S117" s="23">
        <f t="shared" si="7"/>
        <v>68</v>
      </c>
      <c r="T117" s="25"/>
    </row>
    <row r="118" spans="1:20" ht="14.25" customHeight="1" x14ac:dyDescent="0.3">
      <c r="A118" t="s">
        <v>238</v>
      </c>
      <c r="B118" s="98" t="s">
        <v>239</v>
      </c>
      <c r="C118" t="s">
        <v>622</v>
      </c>
      <c r="D118" s="22">
        <v>0</v>
      </c>
      <c r="E118" s="22">
        <v>0</v>
      </c>
      <c r="F118" s="22">
        <v>0</v>
      </c>
      <c r="G118" s="22">
        <v>17</v>
      </c>
      <c r="H118" s="22">
        <v>0</v>
      </c>
      <c r="I118" s="23">
        <f t="shared" si="4"/>
        <v>17</v>
      </c>
      <c r="J118" s="22">
        <v>0</v>
      </c>
      <c r="K118" s="23">
        <f t="shared" si="5"/>
        <v>17</v>
      </c>
      <c r="L118" s="51"/>
      <c r="M118" s="22">
        <v>0</v>
      </c>
      <c r="N118" s="22">
        <v>0</v>
      </c>
      <c r="O118" s="22">
        <v>0</v>
      </c>
      <c r="P118" s="22">
        <v>17</v>
      </c>
      <c r="Q118" s="23">
        <f t="shared" si="6"/>
        <v>17</v>
      </c>
      <c r="R118" s="22">
        <v>0</v>
      </c>
      <c r="S118" s="23">
        <f t="shared" si="7"/>
        <v>17</v>
      </c>
      <c r="T118" s="25"/>
    </row>
    <row r="119" spans="1:20" ht="14.25" customHeight="1" x14ac:dyDescent="0.3">
      <c r="A119" t="s">
        <v>240</v>
      </c>
      <c r="B119" s="98" t="s">
        <v>241</v>
      </c>
      <c r="C119" t="s">
        <v>621</v>
      </c>
      <c r="D119" s="22">
        <v>0</v>
      </c>
      <c r="E119" s="22">
        <v>0</v>
      </c>
      <c r="F119" s="22">
        <v>0</v>
      </c>
      <c r="G119" s="22">
        <v>0</v>
      </c>
      <c r="H119" s="22">
        <v>11</v>
      </c>
      <c r="I119" s="23">
        <f t="shared" si="4"/>
        <v>11</v>
      </c>
      <c r="J119" s="22">
        <v>0</v>
      </c>
      <c r="K119" s="23">
        <f t="shared" si="5"/>
        <v>11</v>
      </c>
      <c r="L119" s="51"/>
      <c r="M119" s="22">
        <v>0</v>
      </c>
      <c r="N119" s="22">
        <v>0</v>
      </c>
      <c r="O119" s="22">
        <v>0</v>
      </c>
      <c r="P119" s="22">
        <v>0</v>
      </c>
      <c r="Q119" s="23">
        <f t="shared" si="6"/>
        <v>0</v>
      </c>
      <c r="R119" s="22">
        <v>0</v>
      </c>
      <c r="S119" s="23">
        <f t="shared" si="7"/>
        <v>0</v>
      </c>
      <c r="T119" s="25"/>
    </row>
    <row r="120" spans="1:20" ht="14.25" customHeight="1" x14ac:dyDescent="0.3">
      <c r="A120" t="s">
        <v>242</v>
      </c>
      <c r="B120" s="98" t="s">
        <v>243</v>
      </c>
      <c r="C120" t="s">
        <v>621</v>
      </c>
      <c r="D120" s="22">
        <v>3</v>
      </c>
      <c r="E120" s="22">
        <v>0</v>
      </c>
      <c r="F120" s="22">
        <v>0</v>
      </c>
      <c r="G120" s="22">
        <v>0</v>
      </c>
      <c r="H120" s="22">
        <v>0</v>
      </c>
      <c r="I120" s="23">
        <f t="shared" si="4"/>
        <v>3</v>
      </c>
      <c r="J120" s="22">
        <v>50</v>
      </c>
      <c r="K120" s="23">
        <f t="shared" si="5"/>
        <v>53</v>
      </c>
      <c r="L120" s="51"/>
      <c r="M120" s="22">
        <v>3</v>
      </c>
      <c r="N120" s="22">
        <v>0</v>
      </c>
      <c r="O120" s="22">
        <v>0</v>
      </c>
      <c r="P120" s="22">
        <v>0</v>
      </c>
      <c r="Q120" s="23">
        <f t="shared" si="6"/>
        <v>3</v>
      </c>
      <c r="R120" s="22">
        <v>0</v>
      </c>
      <c r="S120" s="23">
        <f t="shared" si="7"/>
        <v>3</v>
      </c>
      <c r="T120" s="25"/>
    </row>
    <row r="121" spans="1:20" ht="14.25" customHeight="1" x14ac:dyDescent="0.3">
      <c r="A121" t="s">
        <v>244</v>
      </c>
      <c r="B121" s="98" t="s">
        <v>245</v>
      </c>
      <c r="C121" t="s">
        <v>45</v>
      </c>
      <c r="D121" s="22">
        <v>35</v>
      </c>
      <c r="E121" s="22">
        <v>0</v>
      </c>
      <c r="F121" s="22">
        <v>0</v>
      </c>
      <c r="G121" s="22">
        <v>17</v>
      </c>
      <c r="H121" s="22">
        <v>0</v>
      </c>
      <c r="I121" s="23">
        <f t="shared" si="4"/>
        <v>52</v>
      </c>
      <c r="J121" s="22">
        <v>12</v>
      </c>
      <c r="K121" s="23">
        <f t="shared" si="5"/>
        <v>64</v>
      </c>
      <c r="L121" s="51"/>
      <c r="M121" s="22">
        <v>71</v>
      </c>
      <c r="N121" s="22">
        <v>0</v>
      </c>
      <c r="O121" s="22">
        <v>0</v>
      </c>
      <c r="P121" s="22">
        <v>17</v>
      </c>
      <c r="Q121" s="23">
        <f t="shared" si="6"/>
        <v>88</v>
      </c>
      <c r="R121" s="22">
        <v>34</v>
      </c>
      <c r="S121" s="23">
        <f t="shared" si="7"/>
        <v>122</v>
      </c>
      <c r="T121" s="25"/>
    </row>
    <row r="122" spans="1:20" ht="14.25" customHeight="1" x14ac:dyDescent="0.3">
      <c r="A122" t="s">
        <v>246</v>
      </c>
      <c r="B122" s="98" t="s">
        <v>247</v>
      </c>
      <c r="C122" t="s">
        <v>45</v>
      </c>
      <c r="D122" s="22">
        <v>1</v>
      </c>
      <c r="E122" s="22">
        <v>0</v>
      </c>
      <c r="F122" s="22">
        <v>0</v>
      </c>
      <c r="G122" s="22">
        <v>5</v>
      </c>
      <c r="H122" s="22">
        <v>0</v>
      </c>
      <c r="I122" s="23">
        <f t="shared" si="4"/>
        <v>6</v>
      </c>
      <c r="J122" s="22">
        <v>0</v>
      </c>
      <c r="K122" s="23">
        <f t="shared" si="5"/>
        <v>6</v>
      </c>
      <c r="L122" s="51"/>
      <c r="M122" s="22">
        <v>1</v>
      </c>
      <c r="N122" s="22">
        <v>0</v>
      </c>
      <c r="O122" s="22">
        <v>0</v>
      </c>
      <c r="P122" s="22">
        <v>5</v>
      </c>
      <c r="Q122" s="23">
        <f t="shared" si="6"/>
        <v>6</v>
      </c>
      <c r="R122" s="22">
        <v>12</v>
      </c>
      <c r="S122" s="23">
        <f t="shared" si="7"/>
        <v>18</v>
      </c>
      <c r="T122" s="25"/>
    </row>
    <row r="123" spans="1:20" ht="14.25" customHeight="1" x14ac:dyDescent="0.3">
      <c r="A123" t="s">
        <v>248</v>
      </c>
      <c r="B123" s="98" t="s">
        <v>249</v>
      </c>
      <c r="C123" t="s">
        <v>33</v>
      </c>
      <c r="D123" s="22">
        <v>0</v>
      </c>
      <c r="E123" s="22">
        <v>0</v>
      </c>
      <c r="F123" s="22">
        <v>0</v>
      </c>
      <c r="G123" s="22">
        <v>51</v>
      </c>
      <c r="H123" s="22">
        <v>0</v>
      </c>
      <c r="I123" s="23">
        <f t="shared" si="4"/>
        <v>51</v>
      </c>
      <c r="J123" s="22">
        <v>0</v>
      </c>
      <c r="K123" s="23">
        <f t="shared" si="5"/>
        <v>51</v>
      </c>
      <c r="L123" s="51"/>
      <c r="M123" s="22">
        <v>0</v>
      </c>
      <c r="N123" s="22">
        <v>0</v>
      </c>
      <c r="O123" s="22">
        <v>0</v>
      </c>
      <c r="P123" s="22">
        <v>55</v>
      </c>
      <c r="Q123" s="23">
        <f t="shared" si="6"/>
        <v>55</v>
      </c>
      <c r="R123" s="22">
        <v>82</v>
      </c>
      <c r="S123" s="23">
        <f t="shared" si="7"/>
        <v>137</v>
      </c>
      <c r="T123" s="25"/>
    </row>
    <row r="124" spans="1:20" ht="14.25" customHeight="1" x14ac:dyDescent="0.3">
      <c r="A124" t="s">
        <v>250</v>
      </c>
      <c r="B124" s="98" t="s">
        <v>251</v>
      </c>
      <c r="C124" t="s">
        <v>33</v>
      </c>
      <c r="D124" s="22">
        <v>7</v>
      </c>
      <c r="E124" s="22">
        <v>0</v>
      </c>
      <c r="F124" s="22">
        <v>0</v>
      </c>
      <c r="G124" s="22">
        <v>0</v>
      </c>
      <c r="H124" s="22">
        <v>0</v>
      </c>
      <c r="I124" s="23">
        <f t="shared" si="4"/>
        <v>7</v>
      </c>
      <c r="J124" s="22">
        <v>0</v>
      </c>
      <c r="K124" s="23">
        <f t="shared" si="5"/>
        <v>7</v>
      </c>
      <c r="L124" s="51"/>
      <c r="M124" s="22">
        <v>23</v>
      </c>
      <c r="N124" s="22">
        <v>0</v>
      </c>
      <c r="O124" s="22">
        <v>0</v>
      </c>
      <c r="P124" s="22">
        <v>3</v>
      </c>
      <c r="Q124" s="23">
        <f t="shared" si="6"/>
        <v>26</v>
      </c>
      <c r="R124" s="22">
        <v>78</v>
      </c>
      <c r="S124" s="23">
        <f t="shared" si="7"/>
        <v>104</v>
      </c>
      <c r="T124" s="25"/>
    </row>
    <row r="125" spans="1:20" ht="14.25" customHeight="1" x14ac:dyDescent="0.3">
      <c r="A125" t="s">
        <v>252</v>
      </c>
      <c r="B125" s="98" t="s">
        <v>253</v>
      </c>
      <c r="C125" t="s">
        <v>45</v>
      </c>
      <c r="D125" s="22">
        <v>0</v>
      </c>
      <c r="E125" s="22">
        <v>11</v>
      </c>
      <c r="F125" s="22">
        <v>0</v>
      </c>
      <c r="G125" s="22">
        <v>66</v>
      </c>
      <c r="H125" s="22">
        <v>30</v>
      </c>
      <c r="I125" s="23">
        <f t="shared" si="4"/>
        <v>107</v>
      </c>
      <c r="J125" s="22">
        <v>50</v>
      </c>
      <c r="K125" s="23">
        <f t="shared" si="5"/>
        <v>157</v>
      </c>
      <c r="L125" s="51"/>
      <c r="M125" s="22">
        <v>0</v>
      </c>
      <c r="N125" s="22">
        <v>8</v>
      </c>
      <c r="O125" s="22">
        <v>0</v>
      </c>
      <c r="P125" s="22">
        <v>37</v>
      </c>
      <c r="Q125" s="23">
        <f t="shared" si="6"/>
        <v>45</v>
      </c>
      <c r="R125" s="22">
        <v>115</v>
      </c>
      <c r="S125" s="23">
        <f t="shared" si="7"/>
        <v>160</v>
      </c>
      <c r="T125" s="25"/>
    </row>
    <row r="126" spans="1:20" ht="14.25" customHeight="1" x14ac:dyDescent="0.3">
      <c r="A126" t="s">
        <v>254</v>
      </c>
      <c r="B126" s="98" t="s">
        <v>255</v>
      </c>
      <c r="C126" t="s">
        <v>36</v>
      </c>
      <c r="D126" s="22">
        <v>0</v>
      </c>
      <c r="E126" s="22">
        <v>0</v>
      </c>
      <c r="F126" s="22">
        <v>0</v>
      </c>
      <c r="G126" s="22">
        <v>0</v>
      </c>
      <c r="H126" s="22">
        <v>0</v>
      </c>
      <c r="I126" s="23">
        <f t="shared" si="4"/>
        <v>0</v>
      </c>
      <c r="J126" s="22">
        <v>0</v>
      </c>
      <c r="K126" s="23">
        <f t="shared" si="5"/>
        <v>0</v>
      </c>
      <c r="L126" s="51"/>
      <c r="M126" s="22">
        <v>119</v>
      </c>
      <c r="N126" s="22">
        <v>0</v>
      </c>
      <c r="O126" s="22">
        <v>0</v>
      </c>
      <c r="P126" s="22">
        <v>43</v>
      </c>
      <c r="Q126" s="23">
        <f t="shared" si="6"/>
        <v>162</v>
      </c>
      <c r="R126" s="22">
        <v>10</v>
      </c>
      <c r="S126" s="23">
        <f t="shared" si="7"/>
        <v>172</v>
      </c>
      <c r="T126" s="25"/>
    </row>
    <row r="127" spans="1:20" ht="14.25" customHeight="1" x14ac:dyDescent="0.3">
      <c r="A127" t="s">
        <v>256</v>
      </c>
      <c r="B127" s="98" t="s">
        <v>257</v>
      </c>
      <c r="C127" t="s">
        <v>621</v>
      </c>
      <c r="D127" s="22">
        <v>8</v>
      </c>
      <c r="E127" s="22">
        <v>0</v>
      </c>
      <c r="F127" s="22">
        <v>0</v>
      </c>
      <c r="G127" s="22">
        <v>22</v>
      </c>
      <c r="H127" s="22">
        <v>0</v>
      </c>
      <c r="I127" s="23">
        <f t="shared" si="4"/>
        <v>30</v>
      </c>
      <c r="J127" s="22">
        <v>0</v>
      </c>
      <c r="K127" s="23">
        <f t="shared" si="5"/>
        <v>30</v>
      </c>
      <c r="L127" s="51"/>
      <c r="M127" s="22">
        <v>0</v>
      </c>
      <c r="N127" s="22">
        <v>0</v>
      </c>
      <c r="O127" s="22">
        <v>0</v>
      </c>
      <c r="P127" s="22">
        <v>0</v>
      </c>
      <c r="Q127" s="23">
        <f t="shared" si="6"/>
        <v>0</v>
      </c>
      <c r="R127" s="22">
        <v>0</v>
      </c>
      <c r="S127" s="23">
        <f t="shared" si="7"/>
        <v>0</v>
      </c>
      <c r="T127" s="25"/>
    </row>
    <row r="128" spans="1:20" ht="14.25" customHeight="1" x14ac:dyDescent="0.3">
      <c r="A128" t="s">
        <v>258</v>
      </c>
      <c r="B128" s="98" t="s">
        <v>259</v>
      </c>
      <c r="C128" t="s">
        <v>36</v>
      </c>
      <c r="D128" s="22">
        <v>55</v>
      </c>
      <c r="E128" s="22">
        <v>0</v>
      </c>
      <c r="F128" s="22">
        <v>0</v>
      </c>
      <c r="G128" s="22">
        <v>0</v>
      </c>
      <c r="H128" s="22">
        <v>40</v>
      </c>
      <c r="I128" s="23">
        <f t="shared" si="4"/>
        <v>95</v>
      </c>
      <c r="J128" s="22">
        <v>0</v>
      </c>
      <c r="K128" s="23">
        <f t="shared" si="5"/>
        <v>95</v>
      </c>
      <c r="L128" s="51"/>
      <c r="M128" s="22">
        <v>56</v>
      </c>
      <c r="N128" s="22">
        <v>0</v>
      </c>
      <c r="O128" s="22">
        <v>0</v>
      </c>
      <c r="P128" s="22">
        <v>40</v>
      </c>
      <c r="Q128" s="23">
        <f t="shared" si="6"/>
        <v>96</v>
      </c>
      <c r="R128" s="22">
        <v>0</v>
      </c>
      <c r="S128" s="23">
        <f t="shared" si="7"/>
        <v>96</v>
      </c>
      <c r="T128" s="25"/>
    </row>
    <row r="129" spans="1:20" ht="14.25" customHeight="1" x14ac:dyDescent="0.3">
      <c r="A129" t="s">
        <v>260</v>
      </c>
      <c r="B129" s="98" t="s">
        <v>261</v>
      </c>
      <c r="C129" t="s">
        <v>36</v>
      </c>
      <c r="D129" s="22">
        <v>22</v>
      </c>
      <c r="E129" s="22">
        <v>9</v>
      </c>
      <c r="F129" s="22">
        <v>0</v>
      </c>
      <c r="G129" s="22">
        <v>0</v>
      </c>
      <c r="H129" s="22">
        <v>0</v>
      </c>
      <c r="I129" s="23">
        <f t="shared" si="4"/>
        <v>31</v>
      </c>
      <c r="J129" s="22">
        <v>0</v>
      </c>
      <c r="K129" s="23">
        <f t="shared" si="5"/>
        <v>31</v>
      </c>
      <c r="L129" s="51"/>
      <c r="M129" s="22">
        <v>0</v>
      </c>
      <c r="N129" s="22">
        <v>0</v>
      </c>
      <c r="O129" s="22">
        <v>0</v>
      </c>
      <c r="P129" s="22">
        <v>0</v>
      </c>
      <c r="Q129" s="23">
        <f t="shared" si="6"/>
        <v>0</v>
      </c>
      <c r="R129" s="22">
        <v>0</v>
      </c>
      <c r="S129" s="23">
        <f t="shared" si="7"/>
        <v>0</v>
      </c>
      <c r="T129" s="25"/>
    </row>
    <row r="130" spans="1:20" ht="14.25" customHeight="1" x14ac:dyDescent="0.3">
      <c r="A130" t="s">
        <v>262</v>
      </c>
      <c r="B130" s="98" t="s">
        <v>263</v>
      </c>
      <c r="C130" t="s">
        <v>33</v>
      </c>
      <c r="D130" s="22">
        <v>38</v>
      </c>
      <c r="E130" s="22">
        <v>0</v>
      </c>
      <c r="F130" s="22">
        <v>0</v>
      </c>
      <c r="G130" s="22">
        <v>0</v>
      </c>
      <c r="H130" s="22">
        <v>84</v>
      </c>
      <c r="I130" s="23">
        <f t="shared" si="4"/>
        <v>122</v>
      </c>
      <c r="J130" s="22">
        <v>0</v>
      </c>
      <c r="K130" s="23">
        <f t="shared" si="5"/>
        <v>122</v>
      </c>
      <c r="L130" s="51"/>
      <c r="M130" s="22">
        <v>51</v>
      </c>
      <c r="N130" s="22">
        <v>0</v>
      </c>
      <c r="O130" s="22">
        <v>0</v>
      </c>
      <c r="P130" s="22">
        <v>58</v>
      </c>
      <c r="Q130" s="23">
        <f t="shared" si="6"/>
        <v>109</v>
      </c>
      <c r="R130" s="22">
        <v>0</v>
      </c>
      <c r="S130" s="23">
        <f t="shared" si="7"/>
        <v>109</v>
      </c>
      <c r="T130" s="25"/>
    </row>
    <row r="131" spans="1:20" ht="14.25" customHeight="1" x14ac:dyDescent="0.3">
      <c r="A131" t="s">
        <v>264</v>
      </c>
      <c r="B131" s="98" t="s">
        <v>265</v>
      </c>
      <c r="C131" t="s">
        <v>621</v>
      </c>
      <c r="D131" s="22">
        <v>39</v>
      </c>
      <c r="E131" s="22">
        <v>0</v>
      </c>
      <c r="F131" s="22">
        <v>0</v>
      </c>
      <c r="G131" s="22">
        <v>0</v>
      </c>
      <c r="H131" s="22">
        <v>0</v>
      </c>
      <c r="I131" s="23">
        <f t="shared" si="4"/>
        <v>39</v>
      </c>
      <c r="J131" s="22">
        <v>0</v>
      </c>
      <c r="K131" s="23">
        <f t="shared" si="5"/>
        <v>39</v>
      </c>
      <c r="L131" s="51"/>
      <c r="M131" s="22">
        <v>30</v>
      </c>
      <c r="N131" s="22">
        <v>0</v>
      </c>
      <c r="O131" s="22">
        <v>0</v>
      </c>
      <c r="P131" s="22">
        <v>19</v>
      </c>
      <c r="Q131" s="23">
        <f t="shared" si="6"/>
        <v>49</v>
      </c>
      <c r="R131" s="22">
        <v>0</v>
      </c>
      <c r="S131" s="23">
        <f t="shared" si="7"/>
        <v>49</v>
      </c>
      <c r="T131" s="25"/>
    </row>
    <row r="132" spans="1:20" ht="14.25" customHeight="1" x14ac:dyDescent="0.3">
      <c r="A132" t="s">
        <v>266</v>
      </c>
      <c r="B132" s="98" t="s">
        <v>267</v>
      </c>
      <c r="C132" t="s">
        <v>621</v>
      </c>
      <c r="D132" s="22">
        <v>75</v>
      </c>
      <c r="E132" s="22">
        <v>0</v>
      </c>
      <c r="F132" s="22">
        <v>0</v>
      </c>
      <c r="G132" s="22">
        <v>48</v>
      </c>
      <c r="H132" s="22">
        <v>0</v>
      </c>
      <c r="I132" s="23">
        <f t="shared" si="4"/>
        <v>123</v>
      </c>
      <c r="J132" s="22">
        <v>0</v>
      </c>
      <c r="K132" s="23">
        <f t="shared" si="5"/>
        <v>123</v>
      </c>
      <c r="L132" s="51"/>
      <c r="M132" s="22">
        <v>28</v>
      </c>
      <c r="N132" s="22">
        <v>0</v>
      </c>
      <c r="O132" s="22">
        <v>0</v>
      </c>
      <c r="P132" s="22">
        <v>15</v>
      </c>
      <c r="Q132" s="23">
        <f t="shared" si="6"/>
        <v>43</v>
      </c>
      <c r="R132" s="22">
        <v>0</v>
      </c>
      <c r="S132" s="23">
        <f t="shared" si="7"/>
        <v>43</v>
      </c>
      <c r="T132" s="25"/>
    </row>
    <row r="133" spans="1:20" ht="14.25" customHeight="1" x14ac:dyDescent="0.3">
      <c r="A133" t="s">
        <v>268</v>
      </c>
      <c r="B133" s="98" t="s">
        <v>269</v>
      </c>
      <c r="C133" t="s">
        <v>621</v>
      </c>
      <c r="D133" s="22">
        <v>0</v>
      </c>
      <c r="E133" s="22">
        <v>0</v>
      </c>
      <c r="F133" s="22">
        <v>0</v>
      </c>
      <c r="G133" s="22">
        <v>6</v>
      </c>
      <c r="H133" s="22">
        <v>0</v>
      </c>
      <c r="I133" s="23">
        <f t="shared" si="4"/>
        <v>6</v>
      </c>
      <c r="J133" s="22">
        <v>0</v>
      </c>
      <c r="K133" s="23">
        <f t="shared" si="5"/>
        <v>6</v>
      </c>
      <c r="L133" s="51"/>
      <c r="M133" s="22">
        <v>11</v>
      </c>
      <c r="N133" s="22">
        <v>0</v>
      </c>
      <c r="O133" s="22">
        <v>0</v>
      </c>
      <c r="P133" s="22">
        <v>8</v>
      </c>
      <c r="Q133" s="23">
        <f t="shared" si="6"/>
        <v>19</v>
      </c>
      <c r="R133" s="22">
        <v>0</v>
      </c>
      <c r="S133" s="23">
        <f t="shared" si="7"/>
        <v>19</v>
      </c>
      <c r="T133" s="25"/>
    </row>
    <row r="134" spans="1:20" ht="14.25" customHeight="1" x14ac:dyDescent="0.3">
      <c r="A134" t="s">
        <v>270</v>
      </c>
      <c r="B134" s="98" t="s">
        <v>271</v>
      </c>
      <c r="C134" t="s">
        <v>36</v>
      </c>
      <c r="D134" s="22">
        <v>46</v>
      </c>
      <c r="E134" s="22">
        <v>2</v>
      </c>
      <c r="F134" s="22">
        <v>0</v>
      </c>
      <c r="G134" s="22">
        <v>27</v>
      </c>
      <c r="H134" s="22">
        <v>0</v>
      </c>
      <c r="I134" s="23">
        <f t="shared" si="4"/>
        <v>75</v>
      </c>
      <c r="J134" s="22">
        <v>0</v>
      </c>
      <c r="K134" s="23">
        <f t="shared" si="5"/>
        <v>75</v>
      </c>
      <c r="L134" s="51"/>
      <c r="M134" s="22">
        <v>0</v>
      </c>
      <c r="N134" s="22">
        <v>3</v>
      </c>
      <c r="O134" s="22">
        <v>0</v>
      </c>
      <c r="P134" s="22">
        <v>0</v>
      </c>
      <c r="Q134" s="23">
        <f t="shared" si="6"/>
        <v>3</v>
      </c>
      <c r="R134" s="22">
        <v>0</v>
      </c>
      <c r="S134" s="23">
        <f t="shared" si="7"/>
        <v>3</v>
      </c>
      <c r="T134" s="25"/>
    </row>
    <row r="135" spans="1:20" ht="14.25" customHeight="1" x14ac:dyDescent="0.3">
      <c r="A135" t="s">
        <v>272</v>
      </c>
      <c r="B135" s="98" t="s">
        <v>273</v>
      </c>
      <c r="C135" t="s">
        <v>33</v>
      </c>
      <c r="D135" s="22">
        <v>6</v>
      </c>
      <c r="E135" s="22">
        <v>7</v>
      </c>
      <c r="F135" s="22">
        <v>0</v>
      </c>
      <c r="G135" s="22">
        <v>0</v>
      </c>
      <c r="H135" s="22">
        <v>0</v>
      </c>
      <c r="I135" s="23">
        <f t="shared" si="4"/>
        <v>13</v>
      </c>
      <c r="J135" s="22">
        <v>57</v>
      </c>
      <c r="K135" s="23">
        <f t="shared" si="5"/>
        <v>70</v>
      </c>
      <c r="L135" s="51"/>
      <c r="M135" s="22">
        <v>15</v>
      </c>
      <c r="N135" s="22">
        <v>22</v>
      </c>
      <c r="O135" s="22">
        <v>0</v>
      </c>
      <c r="P135" s="22">
        <v>88</v>
      </c>
      <c r="Q135" s="23">
        <f t="shared" si="6"/>
        <v>125</v>
      </c>
      <c r="R135" s="22">
        <v>375</v>
      </c>
      <c r="S135" s="23">
        <f t="shared" si="7"/>
        <v>500</v>
      </c>
      <c r="T135" s="25"/>
    </row>
    <row r="136" spans="1:20" ht="14.25" customHeight="1" x14ac:dyDescent="0.3">
      <c r="A136" t="s">
        <v>274</v>
      </c>
      <c r="B136" s="98" t="s">
        <v>275</v>
      </c>
      <c r="C136" t="s">
        <v>36</v>
      </c>
      <c r="D136" s="22">
        <v>0</v>
      </c>
      <c r="E136" s="22">
        <v>0</v>
      </c>
      <c r="F136" s="22">
        <v>0</v>
      </c>
      <c r="G136" s="22">
        <v>0</v>
      </c>
      <c r="H136" s="22">
        <v>0</v>
      </c>
      <c r="I136" s="23">
        <f t="shared" si="4"/>
        <v>0</v>
      </c>
      <c r="J136" s="22">
        <v>0</v>
      </c>
      <c r="K136" s="23">
        <f t="shared" si="5"/>
        <v>0</v>
      </c>
      <c r="L136" s="51"/>
      <c r="M136" s="22">
        <v>0</v>
      </c>
      <c r="N136" s="22">
        <v>0</v>
      </c>
      <c r="O136" s="22">
        <v>0</v>
      </c>
      <c r="P136" s="22">
        <v>0</v>
      </c>
      <c r="Q136" s="23">
        <f t="shared" si="6"/>
        <v>0</v>
      </c>
      <c r="R136" s="22">
        <v>10</v>
      </c>
      <c r="S136" s="23">
        <f t="shared" si="7"/>
        <v>10</v>
      </c>
      <c r="T136" s="25"/>
    </row>
    <row r="137" spans="1:20" ht="14.25" customHeight="1" x14ac:dyDescent="0.3">
      <c r="A137" t="s">
        <v>276</v>
      </c>
      <c r="B137" s="98" t="s">
        <v>277</v>
      </c>
      <c r="C137" t="s">
        <v>621</v>
      </c>
      <c r="D137" s="22">
        <v>62</v>
      </c>
      <c r="E137" s="22">
        <v>0</v>
      </c>
      <c r="F137" s="22">
        <v>0</v>
      </c>
      <c r="G137" s="22">
        <v>10</v>
      </c>
      <c r="H137" s="22">
        <v>0</v>
      </c>
      <c r="I137" s="23">
        <f t="shared" si="4"/>
        <v>72</v>
      </c>
      <c r="J137" s="22">
        <v>0</v>
      </c>
      <c r="K137" s="23">
        <f t="shared" si="5"/>
        <v>72</v>
      </c>
      <c r="L137" s="51"/>
      <c r="M137" s="22">
        <v>14</v>
      </c>
      <c r="N137" s="22">
        <v>0</v>
      </c>
      <c r="O137" s="22">
        <v>0</v>
      </c>
      <c r="P137" s="22">
        <v>90</v>
      </c>
      <c r="Q137" s="23">
        <f t="shared" si="6"/>
        <v>104</v>
      </c>
      <c r="R137" s="22">
        <v>50</v>
      </c>
      <c r="S137" s="23">
        <f t="shared" si="7"/>
        <v>154</v>
      </c>
      <c r="T137" s="25"/>
    </row>
    <row r="138" spans="1:20" ht="14.25" customHeight="1" x14ac:dyDescent="0.3">
      <c r="A138" t="s">
        <v>278</v>
      </c>
      <c r="B138" s="98" t="s">
        <v>279</v>
      </c>
      <c r="C138" t="s">
        <v>36</v>
      </c>
      <c r="D138" s="22">
        <v>0</v>
      </c>
      <c r="E138" s="22">
        <v>0</v>
      </c>
      <c r="F138" s="22">
        <v>0</v>
      </c>
      <c r="G138" s="22">
        <v>2</v>
      </c>
      <c r="H138" s="22">
        <v>0</v>
      </c>
      <c r="I138" s="23">
        <f t="shared" si="4"/>
        <v>2</v>
      </c>
      <c r="J138" s="22">
        <v>0</v>
      </c>
      <c r="K138" s="23">
        <f t="shared" si="5"/>
        <v>2</v>
      </c>
      <c r="L138" s="51"/>
      <c r="M138" s="22">
        <v>0</v>
      </c>
      <c r="N138" s="22">
        <v>0</v>
      </c>
      <c r="O138" s="22">
        <v>0</v>
      </c>
      <c r="P138" s="22">
        <v>2</v>
      </c>
      <c r="Q138" s="23">
        <f t="shared" si="6"/>
        <v>2</v>
      </c>
      <c r="R138" s="22">
        <v>0</v>
      </c>
      <c r="S138" s="23">
        <f t="shared" si="7"/>
        <v>2</v>
      </c>
      <c r="T138" s="25"/>
    </row>
    <row r="139" spans="1:20" ht="14.25" customHeight="1" x14ac:dyDescent="0.3">
      <c r="A139" t="s">
        <v>280</v>
      </c>
      <c r="B139" s="98" t="s">
        <v>281</v>
      </c>
      <c r="C139" t="s">
        <v>622</v>
      </c>
      <c r="D139" s="22">
        <v>15</v>
      </c>
      <c r="E139" s="22">
        <v>2</v>
      </c>
      <c r="F139" s="22">
        <v>0</v>
      </c>
      <c r="G139" s="22">
        <v>13</v>
      </c>
      <c r="H139" s="22">
        <v>0</v>
      </c>
      <c r="I139" s="23">
        <f t="shared" ref="I139:I202" si="8">SUM(D139:H139)</f>
        <v>30</v>
      </c>
      <c r="J139" s="22">
        <v>0</v>
      </c>
      <c r="K139" s="23">
        <f t="shared" ref="K139:K202" si="9">SUM(I139:J139)</f>
        <v>30</v>
      </c>
      <c r="L139" s="51"/>
      <c r="M139" s="22">
        <v>15</v>
      </c>
      <c r="N139" s="22">
        <v>0</v>
      </c>
      <c r="O139" s="22">
        <v>0</v>
      </c>
      <c r="P139" s="22">
        <v>0</v>
      </c>
      <c r="Q139" s="23">
        <f t="shared" ref="Q139:Q202" si="10">SUM(M139:P139)</f>
        <v>15</v>
      </c>
      <c r="R139" s="22">
        <v>0</v>
      </c>
      <c r="S139" s="23">
        <f t="shared" ref="S139:S202" si="11">SUM(Q139:R139)</f>
        <v>15</v>
      </c>
      <c r="T139" s="25"/>
    </row>
    <row r="140" spans="1:20" ht="14.25" customHeight="1" x14ac:dyDescent="0.3">
      <c r="A140" t="s">
        <v>282</v>
      </c>
      <c r="B140" s="98" t="s">
        <v>283</v>
      </c>
      <c r="C140" t="s">
        <v>622</v>
      </c>
      <c r="D140" s="22">
        <v>0</v>
      </c>
      <c r="E140" s="22">
        <v>0</v>
      </c>
      <c r="F140" s="22">
        <v>0</v>
      </c>
      <c r="G140" s="22">
        <v>0</v>
      </c>
      <c r="H140" s="22">
        <v>0</v>
      </c>
      <c r="I140" s="23">
        <f t="shared" si="8"/>
        <v>0</v>
      </c>
      <c r="J140" s="22">
        <v>0</v>
      </c>
      <c r="K140" s="23">
        <f t="shared" si="9"/>
        <v>0</v>
      </c>
      <c r="L140" s="51"/>
      <c r="M140" s="22">
        <v>80</v>
      </c>
      <c r="N140" s="22">
        <v>0</v>
      </c>
      <c r="O140" s="22">
        <v>0</v>
      </c>
      <c r="P140" s="22">
        <v>0</v>
      </c>
      <c r="Q140" s="23">
        <f t="shared" si="10"/>
        <v>80</v>
      </c>
      <c r="R140" s="22">
        <v>0</v>
      </c>
      <c r="S140" s="23">
        <f t="shared" si="11"/>
        <v>80</v>
      </c>
      <c r="T140" s="25"/>
    </row>
    <row r="141" spans="1:20" ht="14.25" customHeight="1" x14ac:dyDescent="0.3">
      <c r="A141" t="s">
        <v>284</v>
      </c>
      <c r="B141" s="98" t="s">
        <v>285</v>
      </c>
      <c r="C141" t="s">
        <v>621</v>
      </c>
      <c r="D141" s="22">
        <v>0</v>
      </c>
      <c r="E141" s="22">
        <v>34</v>
      </c>
      <c r="F141" s="22">
        <v>0</v>
      </c>
      <c r="G141" s="22">
        <v>0</v>
      </c>
      <c r="H141" s="22">
        <v>2</v>
      </c>
      <c r="I141" s="23">
        <f t="shared" si="8"/>
        <v>36</v>
      </c>
      <c r="J141" s="22">
        <v>0</v>
      </c>
      <c r="K141" s="23">
        <f t="shared" si="9"/>
        <v>36</v>
      </c>
      <c r="L141" s="51"/>
      <c r="M141" s="22">
        <v>0</v>
      </c>
      <c r="N141" s="22">
        <v>0</v>
      </c>
      <c r="O141" s="22">
        <v>0</v>
      </c>
      <c r="P141" s="22">
        <v>0</v>
      </c>
      <c r="Q141" s="23">
        <f t="shared" si="10"/>
        <v>0</v>
      </c>
      <c r="R141" s="22">
        <v>0</v>
      </c>
      <c r="S141" s="23">
        <f t="shared" si="11"/>
        <v>0</v>
      </c>
      <c r="T141" s="25"/>
    </row>
    <row r="142" spans="1:20" ht="14.25" customHeight="1" x14ac:dyDescent="0.3">
      <c r="A142" t="s">
        <v>286</v>
      </c>
      <c r="B142" s="98" t="s">
        <v>287</v>
      </c>
      <c r="C142" t="s">
        <v>621</v>
      </c>
      <c r="D142" s="22">
        <v>131</v>
      </c>
      <c r="E142" s="22">
        <v>0</v>
      </c>
      <c r="F142" s="22">
        <v>0</v>
      </c>
      <c r="G142" s="22">
        <v>6</v>
      </c>
      <c r="H142" s="22">
        <v>5</v>
      </c>
      <c r="I142" s="23">
        <f t="shared" si="8"/>
        <v>142</v>
      </c>
      <c r="J142" s="22">
        <v>0</v>
      </c>
      <c r="K142" s="23">
        <f t="shared" si="9"/>
        <v>142</v>
      </c>
      <c r="L142" s="51"/>
      <c r="M142" s="22">
        <v>38</v>
      </c>
      <c r="N142" s="22">
        <v>0</v>
      </c>
      <c r="O142" s="22">
        <v>0</v>
      </c>
      <c r="P142" s="22">
        <v>9</v>
      </c>
      <c r="Q142" s="23">
        <f t="shared" si="10"/>
        <v>47</v>
      </c>
      <c r="R142" s="22">
        <v>0</v>
      </c>
      <c r="S142" s="23">
        <f t="shared" si="11"/>
        <v>47</v>
      </c>
      <c r="T142" s="25"/>
    </row>
    <row r="143" spans="1:20" ht="14.25" customHeight="1" x14ac:dyDescent="0.3">
      <c r="A143" t="s">
        <v>288</v>
      </c>
      <c r="B143" s="98" t="s">
        <v>289</v>
      </c>
      <c r="C143" t="s">
        <v>45</v>
      </c>
      <c r="D143" s="22">
        <v>5</v>
      </c>
      <c r="E143" s="22">
        <v>0</v>
      </c>
      <c r="F143" s="22">
        <v>0</v>
      </c>
      <c r="G143" s="22">
        <v>5</v>
      </c>
      <c r="H143" s="22">
        <v>0</v>
      </c>
      <c r="I143" s="23">
        <f t="shared" si="8"/>
        <v>10</v>
      </c>
      <c r="J143" s="22">
        <v>0</v>
      </c>
      <c r="K143" s="23">
        <f t="shared" si="9"/>
        <v>10</v>
      </c>
      <c r="L143" s="51"/>
      <c r="M143" s="22">
        <v>53</v>
      </c>
      <c r="N143" s="22">
        <v>0</v>
      </c>
      <c r="O143" s="22">
        <v>0</v>
      </c>
      <c r="P143" s="22">
        <v>5</v>
      </c>
      <c r="Q143" s="23">
        <f t="shared" si="10"/>
        <v>58</v>
      </c>
      <c r="R143" s="22">
        <v>11</v>
      </c>
      <c r="S143" s="23">
        <f t="shared" si="11"/>
        <v>69</v>
      </c>
      <c r="T143" s="25"/>
    </row>
    <row r="144" spans="1:20" ht="14.25" customHeight="1" x14ac:dyDescent="0.3">
      <c r="A144" t="s">
        <v>290</v>
      </c>
      <c r="B144" s="98" t="s">
        <v>291</v>
      </c>
      <c r="C144" t="s">
        <v>621</v>
      </c>
      <c r="D144" s="22">
        <v>11</v>
      </c>
      <c r="E144" s="22">
        <v>0</v>
      </c>
      <c r="F144" s="22">
        <v>0</v>
      </c>
      <c r="G144" s="22">
        <v>40</v>
      </c>
      <c r="H144" s="22">
        <v>0</v>
      </c>
      <c r="I144" s="23">
        <f t="shared" si="8"/>
        <v>51</v>
      </c>
      <c r="J144" s="22">
        <v>6</v>
      </c>
      <c r="K144" s="23">
        <f t="shared" si="9"/>
        <v>57</v>
      </c>
      <c r="L144" s="51"/>
      <c r="M144" s="22">
        <v>45</v>
      </c>
      <c r="N144" s="22">
        <v>46</v>
      </c>
      <c r="O144" s="22">
        <v>0</v>
      </c>
      <c r="P144" s="22">
        <v>49</v>
      </c>
      <c r="Q144" s="23">
        <f t="shared" si="10"/>
        <v>140</v>
      </c>
      <c r="R144" s="22">
        <v>61</v>
      </c>
      <c r="S144" s="23">
        <f t="shared" si="11"/>
        <v>201</v>
      </c>
      <c r="T144" s="25"/>
    </row>
    <row r="145" spans="1:20" ht="14.25" customHeight="1" x14ac:dyDescent="0.3">
      <c r="A145" t="s">
        <v>292</v>
      </c>
      <c r="B145" s="98" t="s">
        <v>293</v>
      </c>
      <c r="C145" t="s">
        <v>621</v>
      </c>
      <c r="D145" s="22">
        <v>15</v>
      </c>
      <c r="E145" s="22">
        <v>0</v>
      </c>
      <c r="F145" s="22">
        <v>0</v>
      </c>
      <c r="G145" s="22">
        <v>0</v>
      </c>
      <c r="H145" s="22">
        <v>0</v>
      </c>
      <c r="I145" s="23">
        <f t="shared" si="8"/>
        <v>15</v>
      </c>
      <c r="J145" s="22">
        <v>0</v>
      </c>
      <c r="K145" s="23">
        <f t="shared" si="9"/>
        <v>15</v>
      </c>
      <c r="L145" s="51"/>
      <c r="M145" s="22">
        <v>15</v>
      </c>
      <c r="N145" s="22">
        <v>0</v>
      </c>
      <c r="O145" s="22">
        <v>0</v>
      </c>
      <c r="P145" s="22">
        <v>0</v>
      </c>
      <c r="Q145" s="23">
        <f t="shared" si="10"/>
        <v>15</v>
      </c>
      <c r="R145" s="22">
        <v>0</v>
      </c>
      <c r="S145" s="23">
        <f t="shared" si="11"/>
        <v>15</v>
      </c>
      <c r="T145" s="25"/>
    </row>
    <row r="146" spans="1:20" ht="14.25" customHeight="1" x14ac:dyDescent="0.3">
      <c r="A146" t="s">
        <v>294</v>
      </c>
      <c r="B146" s="98" t="s">
        <v>295</v>
      </c>
      <c r="C146" t="s">
        <v>622</v>
      </c>
      <c r="D146" s="22">
        <v>0</v>
      </c>
      <c r="E146" s="22">
        <v>0</v>
      </c>
      <c r="F146" s="22">
        <v>0</v>
      </c>
      <c r="G146" s="22">
        <v>0</v>
      </c>
      <c r="H146" s="22">
        <v>0</v>
      </c>
      <c r="I146" s="23">
        <f t="shared" si="8"/>
        <v>0</v>
      </c>
      <c r="J146" s="22">
        <v>0</v>
      </c>
      <c r="K146" s="23">
        <f t="shared" si="9"/>
        <v>0</v>
      </c>
      <c r="L146" s="51"/>
      <c r="M146" s="22">
        <v>3</v>
      </c>
      <c r="N146" s="22">
        <v>0</v>
      </c>
      <c r="O146" s="22">
        <v>0</v>
      </c>
      <c r="P146" s="22">
        <v>0</v>
      </c>
      <c r="Q146" s="23">
        <f t="shared" si="10"/>
        <v>3</v>
      </c>
      <c r="R146" s="22">
        <v>0</v>
      </c>
      <c r="S146" s="23">
        <f t="shared" si="11"/>
        <v>3</v>
      </c>
      <c r="T146" s="25"/>
    </row>
    <row r="147" spans="1:20" ht="14.25" customHeight="1" x14ac:dyDescent="0.3">
      <c r="A147" t="s">
        <v>296</v>
      </c>
      <c r="B147" s="98" t="s">
        <v>297</v>
      </c>
      <c r="C147" t="s">
        <v>36</v>
      </c>
      <c r="D147" s="22">
        <v>1</v>
      </c>
      <c r="E147" s="22">
        <v>0</v>
      </c>
      <c r="F147" s="22">
        <v>0</v>
      </c>
      <c r="G147" s="22">
        <v>0</v>
      </c>
      <c r="H147" s="22">
        <v>0</v>
      </c>
      <c r="I147" s="23">
        <f t="shared" si="8"/>
        <v>1</v>
      </c>
      <c r="J147" s="22">
        <v>0</v>
      </c>
      <c r="K147" s="23">
        <f t="shared" si="9"/>
        <v>1</v>
      </c>
      <c r="L147" s="51"/>
      <c r="M147" s="22">
        <v>0</v>
      </c>
      <c r="N147" s="22">
        <v>0</v>
      </c>
      <c r="O147" s="22">
        <v>0</v>
      </c>
      <c r="P147" s="22">
        <v>0</v>
      </c>
      <c r="Q147" s="23">
        <f t="shared" si="10"/>
        <v>0</v>
      </c>
      <c r="R147" s="22">
        <v>0</v>
      </c>
      <c r="S147" s="23">
        <f t="shared" si="11"/>
        <v>0</v>
      </c>
      <c r="T147" s="25"/>
    </row>
    <row r="148" spans="1:20" ht="14.25" customHeight="1" x14ac:dyDescent="0.3">
      <c r="A148" t="s">
        <v>298</v>
      </c>
      <c r="B148" s="98" t="s">
        <v>299</v>
      </c>
      <c r="C148" t="s">
        <v>45</v>
      </c>
      <c r="D148" s="22">
        <v>1</v>
      </c>
      <c r="E148" s="22">
        <v>0</v>
      </c>
      <c r="F148" s="22">
        <v>0</v>
      </c>
      <c r="G148" s="22">
        <v>3</v>
      </c>
      <c r="H148" s="22">
        <v>0</v>
      </c>
      <c r="I148" s="23">
        <f t="shared" si="8"/>
        <v>4</v>
      </c>
      <c r="J148" s="22">
        <v>0</v>
      </c>
      <c r="K148" s="23">
        <f t="shared" si="9"/>
        <v>4</v>
      </c>
      <c r="L148" s="51"/>
      <c r="M148" s="22">
        <v>1</v>
      </c>
      <c r="N148" s="22">
        <v>0</v>
      </c>
      <c r="O148" s="22">
        <v>0</v>
      </c>
      <c r="P148" s="22">
        <v>3</v>
      </c>
      <c r="Q148" s="23">
        <f t="shared" si="10"/>
        <v>4</v>
      </c>
      <c r="R148" s="22">
        <v>15</v>
      </c>
      <c r="S148" s="23">
        <f t="shared" si="11"/>
        <v>19</v>
      </c>
      <c r="T148" s="25"/>
    </row>
    <row r="149" spans="1:20" ht="14.25" customHeight="1" x14ac:dyDescent="0.3">
      <c r="A149" t="s">
        <v>300</v>
      </c>
      <c r="B149" s="98" t="s">
        <v>301</v>
      </c>
      <c r="C149" t="s">
        <v>36</v>
      </c>
      <c r="D149" s="22">
        <v>50</v>
      </c>
      <c r="E149" s="22">
        <v>0</v>
      </c>
      <c r="F149" s="22">
        <v>0</v>
      </c>
      <c r="G149" s="22">
        <v>2</v>
      </c>
      <c r="H149" s="22">
        <v>0</v>
      </c>
      <c r="I149" s="23">
        <f t="shared" si="8"/>
        <v>52</v>
      </c>
      <c r="J149" s="22">
        <v>0</v>
      </c>
      <c r="K149" s="23">
        <f t="shared" si="9"/>
        <v>52</v>
      </c>
      <c r="L149" s="51"/>
      <c r="M149" s="22">
        <v>7</v>
      </c>
      <c r="N149" s="22">
        <v>0</v>
      </c>
      <c r="O149" s="22">
        <v>0</v>
      </c>
      <c r="P149" s="22">
        <v>4</v>
      </c>
      <c r="Q149" s="23">
        <f t="shared" si="10"/>
        <v>11</v>
      </c>
      <c r="R149" s="22">
        <v>24</v>
      </c>
      <c r="S149" s="23">
        <f t="shared" si="11"/>
        <v>35</v>
      </c>
      <c r="T149" s="25"/>
    </row>
    <row r="150" spans="1:20" ht="14.25" customHeight="1" x14ac:dyDescent="0.3">
      <c r="A150" t="s">
        <v>302</v>
      </c>
      <c r="B150" s="98" t="s">
        <v>303</v>
      </c>
      <c r="C150" t="s">
        <v>622</v>
      </c>
      <c r="D150" s="22">
        <v>0</v>
      </c>
      <c r="E150" s="22">
        <v>0</v>
      </c>
      <c r="F150" s="22">
        <v>0</v>
      </c>
      <c r="G150" s="22">
        <v>12</v>
      </c>
      <c r="H150" s="22">
        <v>19</v>
      </c>
      <c r="I150" s="23">
        <f t="shared" si="8"/>
        <v>31</v>
      </c>
      <c r="J150" s="22">
        <v>0</v>
      </c>
      <c r="K150" s="23">
        <f t="shared" si="9"/>
        <v>31</v>
      </c>
      <c r="L150" s="51"/>
      <c r="M150" s="22">
        <v>0</v>
      </c>
      <c r="N150" s="22">
        <v>0</v>
      </c>
      <c r="O150" s="22">
        <v>0</v>
      </c>
      <c r="P150" s="22">
        <v>24</v>
      </c>
      <c r="Q150" s="23">
        <f t="shared" si="10"/>
        <v>24</v>
      </c>
      <c r="R150" s="22">
        <v>34</v>
      </c>
      <c r="S150" s="23">
        <f t="shared" si="11"/>
        <v>58</v>
      </c>
      <c r="T150" s="25"/>
    </row>
    <row r="151" spans="1:20" ht="14.25" customHeight="1" x14ac:dyDescent="0.3">
      <c r="A151" t="s">
        <v>304</v>
      </c>
      <c r="B151" s="98" t="s">
        <v>305</v>
      </c>
      <c r="C151" t="s">
        <v>45</v>
      </c>
      <c r="D151" s="22">
        <v>0</v>
      </c>
      <c r="E151" s="22">
        <v>0</v>
      </c>
      <c r="F151" s="22">
        <v>0</v>
      </c>
      <c r="G151" s="22">
        <v>0</v>
      </c>
      <c r="H151" s="22">
        <v>0</v>
      </c>
      <c r="I151" s="23">
        <f t="shared" si="8"/>
        <v>0</v>
      </c>
      <c r="J151" s="22">
        <v>13</v>
      </c>
      <c r="K151" s="23">
        <f t="shared" si="9"/>
        <v>13</v>
      </c>
      <c r="L151" s="51"/>
      <c r="M151" s="22">
        <v>0</v>
      </c>
      <c r="N151" s="22">
        <v>0</v>
      </c>
      <c r="O151" s="22">
        <v>0</v>
      </c>
      <c r="P151" s="22">
        <v>0</v>
      </c>
      <c r="Q151" s="23">
        <f t="shared" si="10"/>
        <v>0</v>
      </c>
      <c r="R151" s="22">
        <v>47</v>
      </c>
      <c r="S151" s="23">
        <f t="shared" si="11"/>
        <v>47</v>
      </c>
      <c r="T151" s="25"/>
    </row>
    <row r="152" spans="1:20" ht="14.25" customHeight="1" x14ac:dyDescent="0.3">
      <c r="A152" t="s">
        <v>306</v>
      </c>
      <c r="B152" s="98" t="s">
        <v>307</v>
      </c>
      <c r="C152" t="s">
        <v>45</v>
      </c>
      <c r="D152" s="22">
        <v>0</v>
      </c>
      <c r="E152" s="22">
        <v>0</v>
      </c>
      <c r="F152" s="22">
        <v>0</v>
      </c>
      <c r="G152" s="22">
        <v>0</v>
      </c>
      <c r="H152" s="22">
        <v>0</v>
      </c>
      <c r="I152" s="23">
        <f t="shared" si="8"/>
        <v>0</v>
      </c>
      <c r="J152" s="22">
        <v>0</v>
      </c>
      <c r="K152" s="23">
        <f t="shared" si="9"/>
        <v>0</v>
      </c>
      <c r="L152" s="51"/>
      <c r="M152" s="22">
        <v>0</v>
      </c>
      <c r="N152" s="22">
        <v>0</v>
      </c>
      <c r="O152" s="22">
        <v>0</v>
      </c>
      <c r="P152" s="22">
        <v>0</v>
      </c>
      <c r="Q152" s="23">
        <f t="shared" si="10"/>
        <v>0</v>
      </c>
      <c r="R152" s="22">
        <v>12</v>
      </c>
      <c r="S152" s="23">
        <f t="shared" si="11"/>
        <v>12</v>
      </c>
      <c r="T152" s="25"/>
    </row>
    <row r="153" spans="1:20" ht="14.25" customHeight="1" x14ac:dyDescent="0.3">
      <c r="A153" t="s">
        <v>308</v>
      </c>
      <c r="B153" s="98" t="s">
        <v>309</v>
      </c>
      <c r="C153" t="s">
        <v>621</v>
      </c>
      <c r="D153" s="22">
        <v>0</v>
      </c>
      <c r="E153" s="22">
        <v>0</v>
      </c>
      <c r="F153" s="22">
        <v>0</v>
      </c>
      <c r="G153" s="22">
        <v>0</v>
      </c>
      <c r="H153" s="22">
        <v>0</v>
      </c>
      <c r="I153" s="23">
        <f t="shared" si="8"/>
        <v>0</v>
      </c>
      <c r="J153" s="22">
        <v>0</v>
      </c>
      <c r="K153" s="23">
        <f t="shared" si="9"/>
        <v>0</v>
      </c>
      <c r="L153" s="51"/>
      <c r="M153" s="22">
        <v>5</v>
      </c>
      <c r="N153" s="22">
        <v>0</v>
      </c>
      <c r="O153" s="22">
        <v>0</v>
      </c>
      <c r="P153" s="22">
        <v>9</v>
      </c>
      <c r="Q153" s="23">
        <f t="shared" si="10"/>
        <v>14</v>
      </c>
      <c r="R153" s="22">
        <v>0</v>
      </c>
      <c r="S153" s="23">
        <f t="shared" si="11"/>
        <v>14</v>
      </c>
      <c r="T153" s="25"/>
    </row>
    <row r="154" spans="1:20" ht="14.25" customHeight="1" x14ac:dyDescent="0.3">
      <c r="A154" t="s">
        <v>310</v>
      </c>
      <c r="B154" s="98" t="s">
        <v>311</v>
      </c>
      <c r="C154" t="s">
        <v>36</v>
      </c>
      <c r="D154" s="22">
        <v>4</v>
      </c>
      <c r="E154" s="22">
        <v>0</v>
      </c>
      <c r="F154" s="22">
        <v>0</v>
      </c>
      <c r="G154" s="22">
        <v>0</v>
      </c>
      <c r="H154" s="22">
        <v>0</v>
      </c>
      <c r="I154" s="23">
        <f t="shared" si="8"/>
        <v>4</v>
      </c>
      <c r="J154" s="22">
        <v>0</v>
      </c>
      <c r="K154" s="23">
        <f t="shared" si="9"/>
        <v>4</v>
      </c>
      <c r="L154" s="51"/>
      <c r="M154" s="22">
        <v>65</v>
      </c>
      <c r="N154" s="22">
        <v>0</v>
      </c>
      <c r="O154" s="22">
        <v>0</v>
      </c>
      <c r="P154" s="22">
        <v>38</v>
      </c>
      <c r="Q154" s="23">
        <f t="shared" si="10"/>
        <v>103</v>
      </c>
      <c r="R154" s="22">
        <v>0</v>
      </c>
      <c r="S154" s="23">
        <f t="shared" si="11"/>
        <v>103</v>
      </c>
      <c r="T154" s="25"/>
    </row>
    <row r="155" spans="1:20" ht="14.25" customHeight="1" x14ac:dyDescent="0.3">
      <c r="A155" t="s">
        <v>312</v>
      </c>
      <c r="B155" s="98" t="s">
        <v>313</v>
      </c>
      <c r="C155" t="s">
        <v>45</v>
      </c>
      <c r="D155" s="22">
        <v>33</v>
      </c>
      <c r="E155" s="22">
        <v>0</v>
      </c>
      <c r="F155" s="22">
        <v>0</v>
      </c>
      <c r="G155" s="22">
        <v>0</v>
      </c>
      <c r="H155" s="22">
        <v>0</v>
      </c>
      <c r="I155" s="23">
        <f t="shared" si="8"/>
        <v>33</v>
      </c>
      <c r="J155" s="22">
        <v>0</v>
      </c>
      <c r="K155" s="23">
        <f t="shared" si="9"/>
        <v>33</v>
      </c>
      <c r="L155" s="51"/>
      <c r="M155" s="22">
        <v>9</v>
      </c>
      <c r="N155" s="22">
        <v>0</v>
      </c>
      <c r="O155" s="22">
        <v>0</v>
      </c>
      <c r="P155" s="22">
        <v>0</v>
      </c>
      <c r="Q155" s="23">
        <f t="shared" si="10"/>
        <v>9</v>
      </c>
      <c r="R155" s="22">
        <v>0</v>
      </c>
      <c r="S155" s="23">
        <f t="shared" si="11"/>
        <v>9</v>
      </c>
      <c r="T155" s="25"/>
    </row>
    <row r="156" spans="1:20" ht="14.25" customHeight="1" x14ac:dyDescent="0.3">
      <c r="A156" t="s">
        <v>314</v>
      </c>
      <c r="B156" s="98" t="s">
        <v>315</v>
      </c>
      <c r="C156" t="s">
        <v>621</v>
      </c>
      <c r="D156" s="22">
        <v>12</v>
      </c>
      <c r="E156" s="22">
        <v>30</v>
      </c>
      <c r="F156" s="22">
        <v>0</v>
      </c>
      <c r="G156" s="22">
        <v>36</v>
      </c>
      <c r="H156" s="22">
        <v>0</v>
      </c>
      <c r="I156" s="23">
        <f t="shared" si="8"/>
        <v>78</v>
      </c>
      <c r="J156" s="22">
        <v>9</v>
      </c>
      <c r="K156" s="23">
        <f t="shared" si="9"/>
        <v>87</v>
      </c>
      <c r="L156" s="51"/>
      <c r="M156" s="22">
        <v>12</v>
      </c>
      <c r="N156" s="22">
        <v>0</v>
      </c>
      <c r="O156" s="22">
        <v>0</v>
      </c>
      <c r="P156" s="22">
        <v>4</v>
      </c>
      <c r="Q156" s="23">
        <f t="shared" si="10"/>
        <v>16</v>
      </c>
      <c r="R156" s="22">
        <v>0</v>
      </c>
      <c r="S156" s="23">
        <f t="shared" si="11"/>
        <v>16</v>
      </c>
      <c r="T156" s="25"/>
    </row>
    <row r="157" spans="1:20" ht="14.25" customHeight="1" x14ac:dyDescent="0.3">
      <c r="A157" t="s">
        <v>316</v>
      </c>
      <c r="B157" s="98" t="s">
        <v>317</v>
      </c>
      <c r="C157" t="s">
        <v>622</v>
      </c>
      <c r="D157" s="22">
        <v>0</v>
      </c>
      <c r="E157" s="22">
        <v>0</v>
      </c>
      <c r="F157" s="22">
        <v>0</v>
      </c>
      <c r="G157" s="22">
        <v>0</v>
      </c>
      <c r="H157" s="22">
        <v>0</v>
      </c>
      <c r="I157" s="23">
        <f t="shared" si="8"/>
        <v>0</v>
      </c>
      <c r="J157" s="22">
        <v>0</v>
      </c>
      <c r="K157" s="23">
        <f t="shared" si="9"/>
        <v>0</v>
      </c>
      <c r="L157" s="51"/>
      <c r="M157" s="22">
        <v>0</v>
      </c>
      <c r="N157" s="22">
        <v>0</v>
      </c>
      <c r="O157" s="22">
        <v>0</v>
      </c>
      <c r="P157" s="22">
        <v>0</v>
      </c>
      <c r="Q157" s="23">
        <f t="shared" si="10"/>
        <v>0</v>
      </c>
      <c r="R157" s="22">
        <v>7</v>
      </c>
      <c r="S157" s="23">
        <f t="shared" si="11"/>
        <v>7</v>
      </c>
      <c r="T157" s="25"/>
    </row>
    <row r="158" spans="1:20" ht="14.25" customHeight="1" x14ac:dyDescent="0.3">
      <c r="A158" t="s">
        <v>318</v>
      </c>
      <c r="B158" s="98" t="s">
        <v>319</v>
      </c>
      <c r="C158" t="s">
        <v>45</v>
      </c>
      <c r="D158" s="22">
        <v>14</v>
      </c>
      <c r="E158" s="22">
        <v>0</v>
      </c>
      <c r="F158" s="22">
        <v>0</v>
      </c>
      <c r="G158" s="22">
        <v>0</v>
      </c>
      <c r="H158" s="22">
        <v>0</v>
      </c>
      <c r="I158" s="23">
        <f t="shared" si="8"/>
        <v>14</v>
      </c>
      <c r="J158" s="22">
        <v>0</v>
      </c>
      <c r="K158" s="23">
        <f t="shared" si="9"/>
        <v>14</v>
      </c>
      <c r="L158" s="51"/>
      <c r="M158" s="22">
        <v>12</v>
      </c>
      <c r="N158" s="22">
        <v>0</v>
      </c>
      <c r="O158" s="22">
        <v>0</v>
      </c>
      <c r="P158" s="22">
        <v>0</v>
      </c>
      <c r="Q158" s="23">
        <f t="shared" si="10"/>
        <v>12</v>
      </c>
      <c r="R158" s="22">
        <v>0</v>
      </c>
      <c r="S158" s="23">
        <f t="shared" si="11"/>
        <v>12</v>
      </c>
      <c r="T158" s="25"/>
    </row>
    <row r="159" spans="1:20" ht="14.25" customHeight="1" x14ac:dyDescent="0.3">
      <c r="A159" t="s">
        <v>320</v>
      </c>
      <c r="B159" s="98" t="s">
        <v>321</v>
      </c>
      <c r="C159" t="s">
        <v>36</v>
      </c>
      <c r="D159" s="22">
        <v>0</v>
      </c>
      <c r="E159" s="22">
        <v>0</v>
      </c>
      <c r="F159" s="22">
        <v>9</v>
      </c>
      <c r="G159" s="22">
        <v>8</v>
      </c>
      <c r="H159" s="22">
        <v>0</v>
      </c>
      <c r="I159" s="23">
        <f t="shared" si="8"/>
        <v>17</v>
      </c>
      <c r="J159" s="22">
        <v>39</v>
      </c>
      <c r="K159" s="23">
        <f t="shared" si="9"/>
        <v>56</v>
      </c>
      <c r="L159" s="51"/>
      <c r="M159" s="22">
        <v>0</v>
      </c>
      <c r="N159" s="22">
        <v>0</v>
      </c>
      <c r="O159" s="22">
        <v>0</v>
      </c>
      <c r="P159" s="22">
        <v>30</v>
      </c>
      <c r="Q159" s="23">
        <f t="shared" si="10"/>
        <v>30</v>
      </c>
      <c r="R159" s="22">
        <v>3</v>
      </c>
      <c r="S159" s="23">
        <f t="shared" si="11"/>
        <v>33</v>
      </c>
      <c r="T159" s="25"/>
    </row>
    <row r="160" spans="1:20" ht="14.25" customHeight="1" x14ac:dyDescent="0.3">
      <c r="A160" t="s">
        <v>322</v>
      </c>
      <c r="B160" s="98" t="s">
        <v>323</v>
      </c>
      <c r="C160" t="s">
        <v>36</v>
      </c>
      <c r="D160" s="22">
        <v>3</v>
      </c>
      <c r="E160" s="22">
        <v>0</v>
      </c>
      <c r="F160" s="22">
        <v>13</v>
      </c>
      <c r="G160" s="22">
        <v>13</v>
      </c>
      <c r="H160" s="22">
        <v>0</v>
      </c>
      <c r="I160" s="23">
        <f t="shared" si="8"/>
        <v>29</v>
      </c>
      <c r="J160" s="22">
        <v>84</v>
      </c>
      <c r="K160" s="23">
        <f t="shared" si="9"/>
        <v>113</v>
      </c>
      <c r="L160" s="51"/>
      <c r="M160" s="22">
        <v>50</v>
      </c>
      <c r="N160" s="22">
        <v>0</v>
      </c>
      <c r="O160" s="22">
        <v>0</v>
      </c>
      <c r="P160" s="22">
        <v>7</v>
      </c>
      <c r="Q160" s="23">
        <f t="shared" si="10"/>
        <v>57</v>
      </c>
      <c r="R160" s="22">
        <v>9</v>
      </c>
      <c r="S160" s="23">
        <f t="shared" si="11"/>
        <v>66</v>
      </c>
      <c r="T160" s="25"/>
    </row>
    <row r="161" spans="1:20" ht="14.25" customHeight="1" x14ac:dyDescent="0.3">
      <c r="A161" t="s">
        <v>324</v>
      </c>
      <c r="B161" s="98" t="s">
        <v>325</v>
      </c>
      <c r="C161" t="s">
        <v>621</v>
      </c>
      <c r="D161" s="22">
        <v>0</v>
      </c>
      <c r="E161" s="22">
        <v>32</v>
      </c>
      <c r="F161" s="22">
        <v>0</v>
      </c>
      <c r="G161" s="22">
        <v>0</v>
      </c>
      <c r="H161" s="22">
        <v>0</v>
      </c>
      <c r="I161" s="23">
        <f t="shared" si="8"/>
        <v>32</v>
      </c>
      <c r="J161" s="22">
        <v>292</v>
      </c>
      <c r="K161" s="23">
        <f t="shared" si="9"/>
        <v>324</v>
      </c>
      <c r="L161" s="51"/>
      <c r="M161" s="22">
        <v>0</v>
      </c>
      <c r="N161" s="22">
        <v>0</v>
      </c>
      <c r="O161" s="22">
        <v>0</v>
      </c>
      <c r="P161" s="22">
        <v>0</v>
      </c>
      <c r="Q161" s="23">
        <f t="shared" si="10"/>
        <v>0</v>
      </c>
      <c r="R161" s="22">
        <v>0</v>
      </c>
      <c r="S161" s="23">
        <f t="shared" si="11"/>
        <v>0</v>
      </c>
      <c r="T161" s="25"/>
    </row>
    <row r="162" spans="1:20" ht="14.25" customHeight="1" x14ac:dyDescent="0.3">
      <c r="A162" t="s">
        <v>575</v>
      </c>
      <c r="B162" s="98" t="s">
        <v>326</v>
      </c>
      <c r="C162" t="s">
        <v>45</v>
      </c>
      <c r="D162" s="22">
        <v>27</v>
      </c>
      <c r="E162" s="22">
        <v>0</v>
      </c>
      <c r="F162" s="22">
        <v>0</v>
      </c>
      <c r="G162" s="22">
        <v>13</v>
      </c>
      <c r="H162" s="22">
        <v>0</v>
      </c>
      <c r="I162" s="23">
        <f t="shared" si="8"/>
        <v>40</v>
      </c>
      <c r="J162" s="22">
        <v>0</v>
      </c>
      <c r="K162" s="23">
        <f t="shared" si="9"/>
        <v>40</v>
      </c>
      <c r="L162" s="51"/>
      <c r="M162" s="22">
        <v>39</v>
      </c>
      <c r="N162" s="22">
        <v>7</v>
      </c>
      <c r="O162" s="22">
        <v>0</v>
      </c>
      <c r="P162" s="22">
        <v>26</v>
      </c>
      <c r="Q162" s="23">
        <f t="shared" si="10"/>
        <v>72</v>
      </c>
      <c r="R162" s="22">
        <v>52</v>
      </c>
      <c r="S162" s="23">
        <f t="shared" si="11"/>
        <v>124</v>
      </c>
      <c r="T162" s="25"/>
    </row>
    <row r="163" spans="1:20" ht="14.25" customHeight="1" x14ac:dyDescent="0.3">
      <c r="A163" t="s">
        <v>327</v>
      </c>
      <c r="B163" s="98" t="s">
        <v>328</v>
      </c>
      <c r="C163" t="s">
        <v>36</v>
      </c>
      <c r="D163" s="22">
        <v>25</v>
      </c>
      <c r="E163" s="22">
        <v>7</v>
      </c>
      <c r="F163" s="22">
        <v>0</v>
      </c>
      <c r="G163" s="22">
        <v>13</v>
      </c>
      <c r="H163" s="22">
        <v>0</v>
      </c>
      <c r="I163" s="23">
        <f t="shared" si="8"/>
        <v>45</v>
      </c>
      <c r="J163" s="22">
        <v>0</v>
      </c>
      <c r="K163" s="23">
        <f t="shared" si="9"/>
        <v>45</v>
      </c>
      <c r="L163" s="51"/>
      <c r="M163" s="22">
        <v>0</v>
      </c>
      <c r="N163" s="22">
        <v>0</v>
      </c>
      <c r="O163" s="22">
        <v>0</v>
      </c>
      <c r="P163" s="22">
        <v>0</v>
      </c>
      <c r="Q163" s="23">
        <f t="shared" si="10"/>
        <v>0</v>
      </c>
      <c r="R163" s="22">
        <v>12</v>
      </c>
      <c r="S163" s="23">
        <f t="shared" si="11"/>
        <v>12</v>
      </c>
      <c r="T163" s="25"/>
    </row>
    <row r="164" spans="1:20" ht="14.25" customHeight="1" x14ac:dyDescent="0.3">
      <c r="A164" t="s">
        <v>329</v>
      </c>
      <c r="B164" s="98" t="s">
        <v>330</v>
      </c>
      <c r="C164" t="s">
        <v>36</v>
      </c>
      <c r="D164" s="22">
        <v>0</v>
      </c>
      <c r="E164" s="22">
        <v>0</v>
      </c>
      <c r="F164" s="22">
        <v>0</v>
      </c>
      <c r="G164" s="22">
        <v>8</v>
      </c>
      <c r="H164" s="22">
        <v>0</v>
      </c>
      <c r="I164" s="23">
        <f t="shared" si="8"/>
        <v>8</v>
      </c>
      <c r="J164" s="22">
        <v>50</v>
      </c>
      <c r="K164" s="23">
        <f t="shared" si="9"/>
        <v>58</v>
      </c>
      <c r="L164" s="51"/>
      <c r="M164" s="22">
        <v>0</v>
      </c>
      <c r="N164" s="22">
        <v>0</v>
      </c>
      <c r="O164" s="22">
        <v>0</v>
      </c>
      <c r="P164" s="22">
        <v>8</v>
      </c>
      <c r="Q164" s="23">
        <f t="shared" si="10"/>
        <v>8</v>
      </c>
      <c r="R164" s="22">
        <v>32</v>
      </c>
      <c r="S164" s="23">
        <f t="shared" si="11"/>
        <v>40</v>
      </c>
      <c r="T164" s="25"/>
    </row>
    <row r="165" spans="1:20" ht="14.25" customHeight="1" x14ac:dyDescent="0.3">
      <c r="A165" t="s">
        <v>331</v>
      </c>
      <c r="B165" s="98" t="s">
        <v>332</v>
      </c>
      <c r="C165" t="s">
        <v>36</v>
      </c>
      <c r="D165" s="22">
        <v>27</v>
      </c>
      <c r="E165" s="22">
        <v>0</v>
      </c>
      <c r="F165" s="22">
        <v>0</v>
      </c>
      <c r="G165" s="22">
        <v>8</v>
      </c>
      <c r="H165" s="22">
        <v>0</v>
      </c>
      <c r="I165" s="23">
        <f t="shared" si="8"/>
        <v>35</v>
      </c>
      <c r="J165" s="22">
        <v>0</v>
      </c>
      <c r="K165" s="23">
        <f t="shared" si="9"/>
        <v>35</v>
      </c>
      <c r="L165" s="51"/>
      <c r="M165" s="22">
        <v>0</v>
      </c>
      <c r="N165" s="22">
        <v>0</v>
      </c>
      <c r="O165" s="22">
        <v>0</v>
      </c>
      <c r="P165" s="22">
        <v>9</v>
      </c>
      <c r="Q165" s="23">
        <f t="shared" si="10"/>
        <v>9</v>
      </c>
      <c r="R165" s="22">
        <v>0</v>
      </c>
      <c r="S165" s="23">
        <f t="shared" si="11"/>
        <v>9</v>
      </c>
      <c r="T165" s="25"/>
    </row>
    <row r="166" spans="1:20" ht="14.25" customHeight="1" x14ac:dyDescent="0.3">
      <c r="A166" t="s">
        <v>333</v>
      </c>
      <c r="B166" s="98" t="s">
        <v>334</v>
      </c>
      <c r="C166" t="s">
        <v>33</v>
      </c>
      <c r="D166" s="22">
        <v>13</v>
      </c>
      <c r="E166" s="22">
        <v>0</v>
      </c>
      <c r="F166" s="22">
        <v>0</v>
      </c>
      <c r="G166" s="22">
        <v>61</v>
      </c>
      <c r="H166" s="22">
        <v>21</v>
      </c>
      <c r="I166" s="23">
        <f t="shared" si="8"/>
        <v>95</v>
      </c>
      <c r="J166" s="22">
        <v>0</v>
      </c>
      <c r="K166" s="23">
        <f t="shared" si="9"/>
        <v>95</v>
      </c>
      <c r="L166" s="51"/>
      <c r="M166" s="22">
        <v>20</v>
      </c>
      <c r="N166" s="22">
        <v>0</v>
      </c>
      <c r="O166" s="22">
        <v>0</v>
      </c>
      <c r="P166" s="22">
        <v>19</v>
      </c>
      <c r="Q166" s="23">
        <f t="shared" si="10"/>
        <v>39</v>
      </c>
      <c r="R166" s="22">
        <v>0</v>
      </c>
      <c r="S166" s="23">
        <f t="shared" si="11"/>
        <v>39</v>
      </c>
      <c r="T166" s="25"/>
    </row>
    <row r="167" spans="1:20" ht="14.25" customHeight="1" x14ac:dyDescent="0.3">
      <c r="A167" t="s">
        <v>335</v>
      </c>
      <c r="B167" s="98" t="s">
        <v>336</v>
      </c>
      <c r="C167" t="s">
        <v>622</v>
      </c>
      <c r="D167" s="22">
        <v>0</v>
      </c>
      <c r="E167" s="22">
        <v>0</v>
      </c>
      <c r="F167" s="22">
        <v>0</v>
      </c>
      <c r="G167" s="22">
        <v>0</v>
      </c>
      <c r="H167" s="22">
        <v>0</v>
      </c>
      <c r="I167" s="23">
        <f t="shared" si="8"/>
        <v>0</v>
      </c>
      <c r="J167" s="22">
        <v>0</v>
      </c>
      <c r="K167" s="23">
        <f t="shared" si="9"/>
        <v>0</v>
      </c>
      <c r="L167" s="51"/>
      <c r="M167" s="22">
        <v>0</v>
      </c>
      <c r="N167" s="22">
        <v>37</v>
      </c>
      <c r="O167" s="22">
        <v>0</v>
      </c>
      <c r="P167" s="22">
        <v>0</v>
      </c>
      <c r="Q167" s="23">
        <f t="shared" si="10"/>
        <v>37</v>
      </c>
      <c r="R167" s="22">
        <v>0</v>
      </c>
      <c r="S167" s="23">
        <f t="shared" si="11"/>
        <v>37</v>
      </c>
      <c r="T167" s="25"/>
    </row>
    <row r="168" spans="1:20" ht="14.25" customHeight="1" x14ac:dyDescent="0.3">
      <c r="A168" t="s">
        <v>337</v>
      </c>
      <c r="B168" s="98" t="s">
        <v>338</v>
      </c>
      <c r="C168" t="s">
        <v>33</v>
      </c>
      <c r="D168" s="22">
        <v>0</v>
      </c>
      <c r="E168" s="22">
        <v>0</v>
      </c>
      <c r="F168" s="22">
        <v>0</v>
      </c>
      <c r="G168" s="22">
        <v>0</v>
      </c>
      <c r="H168" s="22">
        <v>0</v>
      </c>
      <c r="I168" s="23">
        <f t="shared" si="8"/>
        <v>0</v>
      </c>
      <c r="J168" s="22">
        <v>0</v>
      </c>
      <c r="K168" s="23">
        <f t="shared" si="9"/>
        <v>0</v>
      </c>
      <c r="L168" s="51"/>
      <c r="M168" s="22">
        <v>33</v>
      </c>
      <c r="N168" s="22">
        <v>0</v>
      </c>
      <c r="O168" s="22">
        <v>0</v>
      </c>
      <c r="P168" s="22">
        <v>6</v>
      </c>
      <c r="Q168" s="23">
        <f t="shared" si="10"/>
        <v>39</v>
      </c>
      <c r="R168" s="22">
        <v>6</v>
      </c>
      <c r="S168" s="23">
        <f t="shared" si="11"/>
        <v>45</v>
      </c>
      <c r="T168" s="25"/>
    </row>
    <row r="169" spans="1:20" ht="14.25" customHeight="1" x14ac:dyDescent="0.3">
      <c r="A169" t="s">
        <v>339</v>
      </c>
      <c r="B169" s="98" t="s">
        <v>340</v>
      </c>
      <c r="C169" t="s">
        <v>621</v>
      </c>
      <c r="D169" s="22">
        <v>34</v>
      </c>
      <c r="E169" s="22">
        <v>0</v>
      </c>
      <c r="F169" s="22">
        <v>0</v>
      </c>
      <c r="G169" s="22">
        <v>15</v>
      </c>
      <c r="H169" s="22">
        <v>0</v>
      </c>
      <c r="I169" s="23">
        <f t="shared" si="8"/>
        <v>49</v>
      </c>
      <c r="J169" s="22">
        <v>0</v>
      </c>
      <c r="K169" s="23">
        <f t="shared" si="9"/>
        <v>49</v>
      </c>
      <c r="L169" s="51"/>
      <c r="M169" s="22">
        <v>17</v>
      </c>
      <c r="N169" s="22">
        <v>0</v>
      </c>
      <c r="O169" s="22">
        <v>0</v>
      </c>
      <c r="P169" s="22">
        <v>8</v>
      </c>
      <c r="Q169" s="23">
        <f t="shared" si="10"/>
        <v>25</v>
      </c>
      <c r="R169" s="22">
        <v>0</v>
      </c>
      <c r="S169" s="23">
        <f t="shared" si="11"/>
        <v>25</v>
      </c>
      <c r="T169" s="25"/>
    </row>
    <row r="170" spans="1:20" ht="14.25" customHeight="1" x14ac:dyDescent="0.3">
      <c r="A170" t="s">
        <v>341</v>
      </c>
      <c r="B170" s="98" t="s">
        <v>342</v>
      </c>
      <c r="C170" t="s">
        <v>622</v>
      </c>
      <c r="D170" s="22">
        <v>4</v>
      </c>
      <c r="E170" s="22">
        <v>0</v>
      </c>
      <c r="F170" s="22">
        <v>0</v>
      </c>
      <c r="G170" s="22">
        <v>8</v>
      </c>
      <c r="H170" s="22">
        <v>0</v>
      </c>
      <c r="I170" s="23">
        <f t="shared" si="8"/>
        <v>12</v>
      </c>
      <c r="J170" s="22">
        <v>0</v>
      </c>
      <c r="K170" s="23">
        <f t="shared" si="9"/>
        <v>12</v>
      </c>
      <c r="L170" s="51"/>
      <c r="M170" s="22">
        <v>32</v>
      </c>
      <c r="N170" s="22">
        <v>0</v>
      </c>
      <c r="O170" s="22">
        <v>0</v>
      </c>
      <c r="P170" s="22">
        <v>16</v>
      </c>
      <c r="Q170" s="23">
        <f t="shared" si="10"/>
        <v>48</v>
      </c>
      <c r="R170" s="22">
        <v>14</v>
      </c>
      <c r="S170" s="23">
        <f t="shared" si="11"/>
        <v>62</v>
      </c>
      <c r="T170" s="25"/>
    </row>
    <row r="171" spans="1:20" ht="14.25" customHeight="1" x14ac:dyDescent="0.3">
      <c r="A171" t="s">
        <v>343</v>
      </c>
      <c r="B171" s="98" t="s">
        <v>344</v>
      </c>
      <c r="C171" t="s">
        <v>33</v>
      </c>
      <c r="D171" s="22">
        <v>21</v>
      </c>
      <c r="E171" s="22">
        <v>0</v>
      </c>
      <c r="F171" s="22">
        <v>0</v>
      </c>
      <c r="G171" s="22">
        <v>32</v>
      </c>
      <c r="H171" s="22">
        <v>51</v>
      </c>
      <c r="I171" s="23">
        <f t="shared" si="8"/>
        <v>104</v>
      </c>
      <c r="J171" s="22">
        <v>51</v>
      </c>
      <c r="K171" s="23">
        <f t="shared" si="9"/>
        <v>155</v>
      </c>
      <c r="L171" s="51"/>
      <c r="M171" s="22">
        <v>49</v>
      </c>
      <c r="N171" s="22">
        <v>9</v>
      </c>
      <c r="O171" s="22">
        <v>0</v>
      </c>
      <c r="P171" s="22">
        <v>8</v>
      </c>
      <c r="Q171" s="23">
        <f t="shared" si="10"/>
        <v>66</v>
      </c>
      <c r="R171" s="22">
        <v>69</v>
      </c>
      <c r="S171" s="23">
        <f t="shared" si="11"/>
        <v>135</v>
      </c>
      <c r="T171" s="25"/>
    </row>
    <row r="172" spans="1:20" ht="14.25" customHeight="1" x14ac:dyDescent="0.3">
      <c r="A172" t="s">
        <v>345</v>
      </c>
      <c r="B172" s="98" t="s">
        <v>346</v>
      </c>
      <c r="C172" t="s">
        <v>622</v>
      </c>
      <c r="D172" s="22">
        <v>0</v>
      </c>
      <c r="E172" s="22">
        <v>0</v>
      </c>
      <c r="F172" s="22">
        <v>0</v>
      </c>
      <c r="G172" s="22">
        <v>0</v>
      </c>
      <c r="H172" s="22">
        <v>181</v>
      </c>
      <c r="I172" s="23">
        <f t="shared" si="8"/>
        <v>181</v>
      </c>
      <c r="J172" s="22">
        <v>0</v>
      </c>
      <c r="K172" s="23">
        <f t="shared" si="9"/>
        <v>181</v>
      </c>
      <c r="L172" s="51"/>
      <c r="M172" s="22">
        <v>12</v>
      </c>
      <c r="N172" s="22">
        <v>0</v>
      </c>
      <c r="O172" s="22">
        <v>0</v>
      </c>
      <c r="P172" s="22">
        <v>1</v>
      </c>
      <c r="Q172" s="23">
        <f t="shared" si="10"/>
        <v>13</v>
      </c>
      <c r="R172" s="22">
        <v>0</v>
      </c>
      <c r="S172" s="23">
        <f t="shared" si="11"/>
        <v>13</v>
      </c>
      <c r="T172" s="25"/>
    </row>
    <row r="173" spans="1:20" ht="14.25" customHeight="1" x14ac:dyDescent="0.3">
      <c r="A173" t="s">
        <v>347</v>
      </c>
      <c r="B173" s="98" t="s">
        <v>348</v>
      </c>
      <c r="C173" t="s">
        <v>45</v>
      </c>
      <c r="D173" s="22">
        <v>19</v>
      </c>
      <c r="E173" s="22">
        <v>0</v>
      </c>
      <c r="F173" s="22">
        <v>0</v>
      </c>
      <c r="G173" s="22">
        <v>17</v>
      </c>
      <c r="H173" s="22">
        <v>0</v>
      </c>
      <c r="I173" s="23">
        <f t="shared" si="8"/>
        <v>36</v>
      </c>
      <c r="J173" s="22">
        <v>0</v>
      </c>
      <c r="K173" s="23">
        <f t="shared" si="9"/>
        <v>36</v>
      </c>
      <c r="L173" s="51"/>
      <c r="M173" s="22">
        <v>14</v>
      </c>
      <c r="N173" s="22">
        <v>12</v>
      </c>
      <c r="O173" s="22">
        <v>0</v>
      </c>
      <c r="P173" s="22">
        <v>17</v>
      </c>
      <c r="Q173" s="23">
        <f t="shared" si="10"/>
        <v>43</v>
      </c>
      <c r="R173" s="22">
        <v>0</v>
      </c>
      <c r="S173" s="23">
        <f t="shared" si="11"/>
        <v>43</v>
      </c>
      <c r="T173" s="25"/>
    </row>
    <row r="174" spans="1:20" ht="14.25" customHeight="1" x14ac:dyDescent="0.3">
      <c r="A174" t="s">
        <v>349</v>
      </c>
      <c r="B174" s="98" t="s">
        <v>350</v>
      </c>
      <c r="C174" t="s">
        <v>36</v>
      </c>
      <c r="D174" s="22">
        <v>0</v>
      </c>
      <c r="E174" s="22">
        <v>5</v>
      </c>
      <c r="F174" s="22">
        <v>0</v>
      </c>
      <c r="G174" s="22">
        <v>6</v>
      </c>
      <c r="H174" s="22">
        <v>0</v>
      </c>
      <c r="I174" s="23">
        <f t="shared" si="8"/>
        <v>11</v>
      </c>
      <c r="J174" s="22">
        <v>14</v>
      </c>
      <c r="K174" s="23">
        <f t="shared" si="9"/>
        <v>25</v>
      </c>
      <c r="L174" s="51"/>
      <c r="M174" s="22">
        <v>0</v>
      </c>
      <c r="N174" s="22">
        <v>5</v>
      </c>
      <c r="O174" s="22">
        <v>0</v>
      </c>
      <c r="P174" s="22">
        <v>6</v>
      </c>
      <c r="Q174" s="23">
        <f t="shared" si="10"/>
        <v>11</v>
      </c>
      <c r="R174" s="22">
        <v>23</v>
      </c>
      <c r="S174" s="23">
        <f t="shared" si="11"/>
        <v>34</v>
      </c>
      <c r="T174" s="25"/>
    </row>
    <row r="175" spans="1:20" ht="14.25" customHeight="1" x14ac:dyDescent="0.3">
      <c r="A175" t="s">
        <v>351</v>
      </c>
      <c r="B175" s="98" t="s">
        <v>352</v>
      </c>
      <c r="C175" t="s">
        <v>621</v>
      </c>
      <c r="D175" s="22">
        <v>0</v>
      </c>
      <c r="E175" s="22">
        <v>34</v>
      </c>
      <c r="F175" s="22">
        <v>0</v>
      </c>
      <c r="G175" s="22">
        <v>0</v>
      </c>
      <c r="H175" s="22">
        <v>0</v>
      </c>
      <c r="I175" s="23">
        <f t="shared" si="8"/>
        <v>34</v>
      </c>
      <c r="J175" s="22">
        <v>0</v>
      </c>
      <c r="K175" s="23">
        <f t="shared" si="9"/>
        <v>34</v>
      </c>
      <c r="L175" s="51"/>
      <c r="M175" s="22">
        <v>0</v>
      </c>
      <c r="N175" s="22">
        <v>34</v>
      </c>
      <c r="O175" s="22">
        <v>0</v>
      </c>
      <c r="P175" s="22">
        <v>0</v>
      </c>
      <c r="Q175" s="23">
        <f t="shared" si="10"/>
        <v>34</v>
      </c>
      <c r="R175" s="22">
        <v>0</v>
      </c>
      <c r="S175" s="23">
        <f t="shared" si="11"/>
        <v>34</v>
      </c>
      <c r="T175" s="25"/>
    </row>
    <row r="176" spans="1:20" ht="14.25" customHeight="1" x14ac:dyDescent="0.3">
      <c r="A176" t="s">
        <v>353</v>
      </c>
      <c r="B176" s="98" t="s">
        <v>354</v>
      </c>
      <c r="C176" t="s">
        <v>33</v>
      </c>
      <c r="D176" s="22">
        <v>12</v>
      </c>
      <c r="E176" s="22">
        <v>0</v>
      </c>
      <c r="F176" s="22">
        <v>0</v>
      </c>
      <c r="G176" s="22">
        <v>10</v>
      </c>
      <c r="H176" s="22">
        <v>0</v>
      </c>
      <c r="I176" s="23">
        <f t="shared" si="8"/>
        <v>22</v>
      </c>
      <c r="J176" s="22">
        <v>0</v>
      </c>
      <c r="K176" s="23">
        <f t="shared" si="9"/>
        <v>22</v>
      </c>
      <c r="L176" s="51"/>
      <c r="M176" s="22">
        <v>12</v>
      </c>
      <c r="N176" s="22">
        <v>0</v>
      </c>
      <c r="O176" s="22">
        <v>0</v>
      </c>
      <c r="P176" s="22">
        <v>17</v>
      </c>
      <c r="Q176" s="23">
        <f t="shared" si="10"/>
        <v>29</v>
      </c>
      <c r="R176" s="22">
        <v>7</v>
      </c>
      <c r="S176" s="23">
        <f t="shared" si="11"/>
        <v>36</v>
      </c>
      <c r="T176" s="25"/>
    </row>
    <row r="177" spans="1:20" ht="14.25" customHeight="1" x14ac:dyDescent="0.3">
      <c r="A177" t="s">
        <v>355</v>
      </c>
      <c r="B177" s="98" t="s">
        <v>356</v>
      </c>
      <c r="C177" t="s">
        <v>45</v>
      </c>
      <c r="D177" s="22">
        <v>0</v>
      </c>
      <c r="E177" s="22">
        <v>0</v>
      </c>
      <c r="F177" s="22">
        <v>0</v>
      </c>
      <c r="G177" s="22">
        <v>0</v>
      </c>
      <c r="H177" s="22">
        <v>0</v>
      </c>
      <c r="I177" s="23">
        <f t="shared" si="8"/>
        <v>0</v>
      </c>
      <c r="J177" s="22">
        <v>0</v>
      </c>
      <c r="K177" s="23">
        <f t="shared" si="9"/>
        <v>0</v>
      </c>
      <c r="L177" s="51"/>
      <c r="M177" s="22">
        <v>0</v>
      </c>
      <c r="N177" s="22">
        <v>0</v>
      </c>
      <c r="O177" s="22">
        <v>0</v>
      </c>
      <c r="P177" s="22">
        <v>0</v>
      </c>
      <c r="Q177" s="23">
        <f t="shared" si="10"/>
        <v>0</v>
      </c>
      <c r="R177" s="22">
        <v>1</v>
      </c>
      <c r="S177" s="23">
        <f t="shared" si="11"/>
        <v>1</v>
      </c>
      <c r="T177" s="25"/>
    </row>
    <row r="178" spans="1:20" ht="14.25" customHeight="1" x14ac:dyDescent="0.3">
      <c r="A178" t="s">
        <v>357</v>
      </c>
      <c r="B178" s="98" t="s">
        <v>358</v>
      </c>
      <c r="C178" t="s">
        <v>33</v>
      </c>
      <c r="D178" s="22">
        <v>30</v>
      </c>
      <c r="E178" s="22">
        <v>0</v>
      </c>
      <c r="F178" s="22">
        <v>0</v>
      </c>
      <c r="G178" s="22">
        <v>17</v>
      </c>
      <c r="H178" s="22">
        <v>0</v>
      </c>
      <c r="I178" s="23">
        <f t="shared" si="8"/>
        <v>47</v>
      </c>
      <c r="J178" s="22">
        <v>0</v>
      </c>
      <c r="K178" s="23">
        <f t="shared" si="9"/>
        <v>47</v>
      </c>
      <c r="L178" s="51"/>
      <c r="M178" s="22">
        <v>50</v>
      </c>
      <c r="N178" s="22">
        <v>0</v>
      </c>
      <c r="O178" s="22">
        <v>0</v>
      </c>
      <c r="P178" s="22">
        <v>17</v>
      </c>
      <c r="Q178" s="23">
        <f t="shared" si="10"/>
        <v>67</v>
      </c>
      <c r="R178" s="22">
        <v>13</v>
      </c>
      <c r="S178" s="23">
        <f t="shared" si="11"/>
        <v>80</v>
      </c>
      <c r="T178" s="25"/>
    </row>
    <row r="179" spans="1:20" ht="14.25" customHeight="1" x14ac:dyDescent="0.3">
      <c r="A179" t="s">
        <v>359</v>
      </c>
      <c r="B179" s="98" t="s">
        <v>360</v>
      </c>
      <c r="C179" t="s">
        <v>621</v>
      </c>
      <c r="D179" s="22">
        <v>2</v>
      </c>
      <c r="E179" s="22">
        <v>0</v>
      </c>
      <c r="F179" s="22">
        <v>0</v>
      </c>
      <c r="G179" s="22">
        <v>1</v>
      </c>
      <c r="H179" s="22">
        <v>0</v>
      </c>
      <c r="I179" s="23">
        <f t="shared" si="8"/>
        <v>3</v>
      </c>
      <c r="J179" s="22">
        <v>0</v>
      </c>
      <c r="K179" s="23">
        <f t="shared" si="9"/>
        <v>3</v>
      </c>
      <c r="L179" s="51"/>
      <c r="M179" s="22">
        <v>27</v>
      </c>
      <c r="N179" s="22">
        <v>0</v>
      </c>
      <c r="O179" s="22">
        <v>0</v>
      </c>
      <c r="P179" s="22">
        <v>0</v>
      </c>
      <c r="Q179" s="23">
        <f t="shared" si="10"/>
        <v>27</v>
      </c>
      <c r="R179" s="22">
        <v>0</v>
      </c>
      <c r="S179" s="23">
        <f t="shared" si="11"/>
        <v>27</v>
      </c>
      <c r="T179" s="25"/>
    </row>
    <row r="180" spans="1:20" ht="14.25" customHeight="1" x14ac:dyDescent="0.3">
      <c r="A180" t="s">
        <v>361</v>
      </c>
      <c r="B180" s="98" t="s">
        <v>362</v>
      </c>
      <c r="C180" t="s">
        <v>33</v>
      </c>
      <c r="D180" s="22">
        <v>0</v>
      </c>
      <c r="E180" s="22">
        <v>0</v>
      </c>
      <c r="F180" s="22">
        <v>0</v>
      </c>
      <c r="G180" s="22">
        <v>0</v>
      </c>
      <c r="H180" s="22">
        <v>0</v>
      </c>
      <c r="I180" s="23">
        <f t="shared" si="8"/>
        <v>0</v>
      </c>
      <c r="J180" s="22">
        <v>19</v>
      </c>
      <c r="K180" s="23">
        <f t="shared" si="9"/>
        <v>19</v>
      </c>
      <c r="L180" s="51"/>
      <c r="M180" s="22">
        <v>0</v>
      </c>
      <c r="N180" s="22">
        <v>0</v>
      </c>
      <c r="O180" s="22">
        <v>0</v>
      </c>
      <c r="P180" s="22">
        <v>0</v>
      </c>
      <c r="Q180" s="23">
        <f t="shared" si="10"/>
        <v>0</v>
      </c>
      <c r="R180" s="22">
        <v>0</v>
      </c>
      <c r="S180" s="23">
        <f t="shared" si="11"/>
        <v>0</v>
      </c>
      <c r="T180" s="25"/>
    </row>
    <row r="181" spans="1:20" ht="14.25" customHeight="1" x14ac:dyDescent="0.3">
      <c r="A181" t="s">
        <v>363</v>
      </c>
      <c r="B181" s="98" t="s">
        <v>364</v>
      </c>
      <c r="C181" t="s">
        <v>621</v>
      </c>
      <c r="D181" s="22">
        <v>27</v>
      </c>
      <c r="E181" s="22">
        <v>0</v>
      </c>
      <c r="F181" s="22">
        <v>0</v>
      </c>
      <c r="G181" s="22">
        <v>47</v>
      </c>
      <c r="H181" s="22">
        <v>0</v>
      </c>
      <c r="I181" s="23">
        <f t="shared" si="8"/>
        <v>74</v>
      </c>
      <c r="J181" s="22">
        <v>0</v>
      </c>
      <c r="K181" s="23">
        <f t="shared" si="9"/>
        <v>74</v>
      </c>
      <c r="L181" s="51"/>
      <c r="M181" s="22">
        <v>43</v>
      </c>
      <c r="N181" s="22">
        <v>0</v>
      </c>
      <c r="O181" s="22">
        <v>0</v>
      </c>
      <c r="P181" s="22">
        <v>43</v>
      </c>
      <c r="Q181" s="23">
        <f t="shared" si="10"/>
        <v>86</v>
      </c>
      <c r="R181" s="22">
        <v>10</v>
      </c>
      <c r="S181" s="23">
        <f t="shared" si="11"/>
        <v>96</v>
      </c>
      <c r="T181" s="25"/>
    </row>
    <row r="182" spans="1:20" ht="14.25" customHeight="1" x14ac:dyDescent="0.3">
      <c r="A182" t="s">
        <v>365</v>
      </c>
      <c r="B182" s="98" t="s">
        <v>366</v>
      </c>
      <c r="C182" t="s">
        <v>45</v>
      </c>
      <c r="D182" s="22">
        <v>0</v>
      </c>
      <c r="E182" s="22">
        <v>1</v>
      </c>
      <c r="F182" s="22">
        <v>0</v>
      </c>
      <c r="G182" s="22">
        <v>0</v>
      </c>
      <c r="H182" s="22">
        <v>0</v>
      </c>
      <c r="I182" s="23">
        <f t="shared" si="8"/>
        <v>1</v>
      </c>
      <c r="J182" s="22">
        <v>28</v>
      </c>
      <c r="K182" s="23">
        <f t="shared" si="9"/>
        <v>29</v>
      </c>
      <c r="L182" s="51"/>
      <c r="M182" s="22">
        <v>12</v>
      </c>
      <c r="N182" s="22">
        <v>1</v>
      </c>
      <c r="O182" s="22">
        <v>0</v>
      </c>
      <c r="P182" s="22">
        <v>27</v>
      </c>
      <c r="Q182" s="23">
        <f t="shared" si="10"/>
        <v>40</v>
      </c>
      <c r="R182" s="22">
        <v>13</v>
      </c>
      <c r="S182" s="23">
        <f t="shared" si="11"/>
        <v>53</v>
      </c>
      <c r="T182" s="25"/>
    </row>
    <row r="183" spans="1:20" ht="14.25" customHeight="1" x14ac:dyDescent="0.3">
      <c r="A183" t="s">
        <v>367</v>
      </c>
      <c r="B183" s="98" t="s">
        <v>368</v>
      </c>
      <c r="C183" t="s">
        <v>36</v>
      </c>
      <c r="D183" s="22">
        <v>11</v>
      </c>
      <c r="E183" s="22">
        <v>0</v>
      </c>
      <c r="F183" s="22">
        <v>0</v>
      </c>
      <c r="G183" s="22">
        <v>0</v>
      </c>
      <c r="H183" s="22">
        <v>0</v>
      </c>
      <c r="I183" s="23">
        <f t="shared" si="8"/>
        <v>11</v>
      </c>
      <c r="J183" s="22">
        <v>0</v>
      </c>
      <c r="K183" s="23">
        <f t="shared" si="9"/>
        <v>11</v>
      </c>
      <c r="L183" s="51"/>
      <c r="M183" s="22">
        <v>23</v>
      </c>
      <c r="N183" s="22">
        <v>0</v>
      </c>
      <c r="O183" s="22">
        <v>0</v>
      </c>
      <c r="P183" s="22">
        <v>0</v>
      </c>
      <c r="Q183" s="23">
        <f t="shared" si="10"/>
        <v>23</v>
      </c>
      <c r="R183" s="22">
        <v>0</v>
      </c>
      <c r="S183" s="23">
        <f t="shared" si="11"/>
        <v>23</v>
      </c>
      <c r="T183" s="25"/>
    </row>
    <row r="184" spans="1:20" ht="14.25" customHeight="1" x14ac:dyDescent="0.3">
      <c r="A184" t="s">
        <v>369</v>
      </c>
      <c r="B184" s="98" t="s">
        <v>370</v>
      </c>
      <c r="C184" t="s">
        <v>621</v>
      </c>
      <c r="D184" s="22">
        <v>0</v>
      </c>
      <c r="E184" s="22">
        <v>0</v>
      </c>
      <c r="F184" s="22">
        <v>0</v>
      </c>
      <c r="G184" s="22">
        <v>3</v>
      </c>
      <c r="H184" s="22">
        <v>23</v>
      </c>
      <c r="I184" s="23">
        <f t="shared" si="8"/>
        <v>26</v>
      </c>
      <c r="J184" s="22">
        <v>0</v>
      </c>
      <c r="K184" s="23">
        <f t="shared" si="9"/>
        <v>26</v>
      </c>
      <c r="L184" s="51"/>
      <c r="M184" s="22">
        <v>0</v>
      </c>
      <c r="N184" s="22">
        <v>0</v>
      </c>
      <c r="O184" s="22">
        <v>0</v>
      </c>
      <c r="P184" s="22">
        <v>0</v>
      </c>
      <c r="Q184" s="23">
        <f t="shared" si="10"/>
        <v>0</v>
      </c>
      <c r="R184" s="22">
        <v>0</v>
      </c>
      <c r="S184" s="23">
        <f t="shared" si="11"/>
        <v>0</v>
      </c>
      <c r="T184" s="25"/>
    </row>
    <row r="185" spans="1:20" ht="14.25" customHeight="1" x14ac:dyDescent="0.3">
      <c r="A185" t="s">
        <v>371</v>
      </c>
      <c r="B185" s="98" t="s">
        <v>372</v>
      </c>
      <c r="C185" t="s">
        <v>36</v>
      </c>
      <c r="D185" s="22">
        <v>2</v>
      </c>
      <c r="E185" s="22">
        <v>0</v>
      </c>
      <c r="F185" s="22">
        <v>0</v>
      </c>
      <c r="G185" s="22">
        <v>3</v>
      </c>
      <c r="H185" s="22">
        <v>0</v>
      </c>
      <c r="I185" s="23">
        <f t="shared" si="8"/>
        <v>5</v>
      </c>
      <c r="J185" s="22">
        <v>0</v>
      </c>
      <c r="K185" s="23">
        <f t="shared" si="9"/>
        <v>5</v>
      </c>
      <c r="L185" s="51"/>
      <c r="M185" s="22">
        <v>11</v>
      </c>
      <c r="N185" s="22">
        <v>0</v>
      </c>
      <c r="O185" s="22">
        <v>0</v>
      </c>
      <c r="P185" s="22">
        <v>7</v>
      </c>
      <c r="Q185" s="23">
        <f t="shared" si="10"/>
        <v>18</v>
      </c>
      <c r="R185" s="22">
        <v>12</v>
      </c>
      <c r="S185" s="23">
        <f t="shared" si="11"/>
        <v>30</v>
      </c>
      <c r="T185" s="25"/>
    </row>
    <row r="186" spans="1:20" ht="14.25" customHeight="1" x14ac:dyDescent="0.3">
      <c r="A186" t="s">
        <v>373</v>
      </c>
      <c r="B186" s="98" t="s">
        <v>374</v>
      </c>
      <c r="C186" t="s">
        <v>622</v>
      </c>
      <c r="D186" s="22">
        <v>44</v>
      </c>
      <c r="E186" s="22">
        <v>6</v>
      </c>
      <c r="F186" s="22">
        <v>0</v>
      </c>
      <c r="G186" s="22">
        <v>8</v>
      </c>
      <c r="H186" s="22">
        <v>147</v>
      </c>
      <c r="I186" s="23">
        <f t="shared" si="8"/>
        <v>205</v>
      </c>
      <c r="J186" s="22">
        <v>0</v>
      </c>
      <c r="K186" s="23">
        <f t="shared" si="9"/>
        <v>205</v>
      </c>
      <c r="L186" s="51"/>
      <c r="M186" s="22">
        <v>44</v>
      </c>
      <c r="N186" s="22">
        <v>6</v>
      </c>
      <c r="O186" s="22">
        <v>0</v>
      </c>
      <c r="P186" s="22">
        <v>8</v>
      </c>
      <c r="Q186" s="23">
        <f t="shared" si="10"/>
        <v>58</v>
      </c>
      <c r="R186" s="22">
        <v>93</v>
      </c>
      <c r="S186" s="23">
        <f t="shared" si="11"/>
        <v>151</v>
      </c>
      <c r="T186" s="25"/>
    </row>
    <row r="187" spans="1:20" ht="14.25" customHeight="1" x14ac:dyDescent="0.3">
      <c r="A187" t="s">
        <v>375</v>
      </c>
      <c r="B187" s="98" t="s">
        <v>376</v>
      </c>
      <c r="C187" t="s">
        <v>45</v>
      </c>
      <c r="D187" s="22">
        <v>0</v>
      </c>
      <c r="E187" s="22">
        <v>0</v>
      </c>
      <c r="F187" s="22">
        <v>0</v>
      </c>
      <c r="G187" s="22">
        <v>4</v>
      </c>
      <c r="H187" s="22">
        <v>0</v>
      </c>
      <c r="I187" s="23">
        <f t="shared" si="8"/>
        <v>4</v>
      </c>
      <c r="J187" s="22">
        <v>0</v>
      </c>
      <c r="K187" s="23">
        <f t="shared" si="9"/>
        <v>4</v>
      </c>
      <c r="L187" s="51"/>
      <c r="M187" s="22">
        <v>0</v>
      </c>
      <c r="N187" s="22">
        <v>0</v>
      </c>
      <c r="O187" s="22">
        <v>0</v>
      </c>
      <c r="P187" s="22">
        <v>4</v>
      </c>
      <c r="Q187" s="23">
        <f t="shared" si="10"/>
        <v>4</v>
      </c>
      <c r="R187" s="22">
        <v>0</v>
      </c>
      <c r="S187" s="23">
        <f t="shared" si="11"/>
        <v>4</v>
      </c>
      <c r="T187" s="25"/>
    </row>
    <row r="188" spans="1:20" ht="14.25" customHeight="1" x14ac:dyDescent="0.3">
      <c r="A188" t="s">
        <v>377</v>
      </c>
      <c r="B188" s="98" t="s">
        <v>378</v>
      </c>
      <c r="C188" t="s">
        <v>33</v>
      </c>
      <c r="D188" s="22">
        <v>0</v>
      </c>
      <c r="E188" s="22">
        <v>0</v>
      </c>
      <c r="F188" s="22">
        <v>0</v>
      </c>
      <c r="G188" s="22">
        <v>47</v>
      </c>
      <c r="H188" s="22">
        <v>28</v>
      </c>
      <c r="I188" s="23">
        <f t="shared" si="8"/>
        <v>75</v>
      </c>
      <c r="J188" s="22">
        <v>33</v>
      </c>
      <c r="K188" s="23">
        <f t="shared" si="9"/>
        <v>108</v>
      </c>
      <c r="L188" s="51"/>
      <c r="M188" s="22">
        <v>60</v>
      </c>
      <c r="N188" s="22">
        <v>20</v>
      </c>
      <c r="O188" s="22">
        <v>0</v>
      </c>
      <c r="P188" s="22">
        <v>0</v>
      </c>
      <c r="Q188" s="23">
        <f t="shared" si="10"/>
        <v>80</v>
      </c>
      <c r="R188" s="22">
        <v>0</v>
      </c>
      <c r="S188" s="23">
        <f t="shared" si="11"/>
        <v>80</v>
      </c>
      <c r="T188" s="25"/>
    </row>
    <row r="189" spans="1:20" ht="14.25" customHeight="1" x14ac:dyDescent="0.3">
      <c r="A189" t="s">
        <v>379</v>
      </c>
      <c r="B189" s="98" t="s">
        <v>380</v>
      </c>
      <c r="C189" t="s">
        <v>36</v>
      </c>
      <c r="D189" s="22">
        <v>171</v>
      </c>
      <c r="E189" s="22">
        <v>0</v>
      </c>
      <c r="F189" s="22">
        <v>0</v>
      </c>
      <c r="G189" s="22">
        <v>11</v>
      </c>
      <c r="H189" s="22">
        <v>182</v>
      </c>
      <c r="I189" s="23">
        <f t="shared" si="8"/>
        <v>364</v>
      </c>
      <c r="J189" s="22">
        <v>0</v>
      </c>
      <c r="K189" s="23">
        <f t="shared" si="9"/>
        <v>364</v>
      </c>
      <c r="L189" s="51"/>
      <c r="M189" s="22">
        <v>60</v>
      </c>
      <c r="N189" s="22">
        <v>0</v>
      </c>
      <c r="O189" s="22">
        <v>0</v>
      </c>
      <c r="P189" s="22">
        <v>0</v>
      </c>
      <c r="Q189" s="23">
        <f t="shared" si="10"/>
        <v>60</v>
      </c>
      <c r="R189" s="22">
        <v>68</v>
      </c>
      <c r="S189" s="23">
        <f t="shared" si="11"/>
        <v>128</v>
      </c>
      <c r="T189" s="25"/>
    </row>
    <row r="190" spans="1:20" ht="14.25" customHeight="1" x14ac:dyDescent="0.3">
      <c r="A190" t="s">
        <v>381</v>
      </c>
      <c r="B190" s="98" t="s">
        <v>382</v>
      </c>
      <c r="C190" t="s">
        <v>45</v>
      </c>
      <c r="D190" s="22">
        <v>0</v>
      </c>
      <c r="E190" s="22">
        <v>0</v>
      </c>
      <c r="F190" s="22">
        <v>0</v>
      </c>
      <c r="G190" s="22">
        <v>20</v>
      </c>
      <c r="H190" s="22">
        <v>0</v>
      </c>
      <c r="I190" s="23">
        <f t="shared" si="8"/>
        <v>20</v>
      </c>
      <c r="J190" s="22">
        <v>0</v>
      </c>
      <c r="K190" s="23">
        <f t="shared" si="9"/>
        <v>20</v>
      </c>
      <c r="L190" s="51"/>
      <c r="M190" s="22">
        <v>24</v>
      </c>
      <c r="N190" s="22">
        <v>0</v>
      </c>
      <c r="O190" s="22">
        <v>0</v>
      </c>
      <c r="P190" s="22">
        <v>20</v>
      </c>
      <c r="Q190" s="23">
        <f t="shared" si="10"/>
        <v>44</v>
      </c>
      <c r="R190" s="22">
        <v>26</v>
      </c>
      <c r="S190" s="23">
        <f t="shared" si="11"/>
        <v>70</v>
      </c>
      <c r="T190" s="25"/>
    </row>
    <row r="191" spans="1:20" ht="14.25" customHeight="1" x14ac:dyDescent="0.3">
      <c r="A191" t="s">
        <v>383</v>
      </c>
      <c r="B191" s="98" t="s">
        <v>384</v>
      </c>
      <c r="C191" t="s">
        <v>622</v>
      </c>
      <c r="D191" s="22">
        <v>28</v>
      </c>
      <c r="E191" s="22">
        <v>0</v>
      </c>
      <c r="F191" s="22">
        <v>5</v>
      </c>
      <c r="G191" s="22">
        <v>2</v>
      </c>
      <c r="H191" s="22">
        <v>24</v>
      </c>
      <c r="I191" s="23">
        <f t="shared" si="8"/>
        <v>59</v>
      </c>
      <c r="J191" s="22">
        <v>11</v>
      </c>
      <c r="K191" s="23">
        <f t="shared" si="9"/>
        <v>70</v>
      </c>
      <c r="L191" s="51"/>
      <c r="M191" s="22">
        <v>32</v>
      </c>
      <c r="N191" s="22">
        <v>0</v>
      </c>
      <c r="O191" s="22">
        <v>0</v>
      </c>
      <c r="P191" s="22">
        <v>14</v>
      </c>
      <c r="Q191" s="23">
        <f t="shared" si="10"/>
        <v>46</v>
      </c>
      <c r="R191" s="22">
        <v>18</v>
      </c>
      <c r="S191" s="23">
        <f t="shared" si="11"/>
        <v>64</v>
      </c>
      <c r="T191" s="25"/>
    </row>
    <row r="192" spans="1:20" ht="14.25" customHeight="1" x14ac:dyDescent="0.3">
      <c r="A192" t="s">
        <v>385</v>
      </c>
      <c r="B192" s="98" t="s">
        <v>386</v>
      </c>
      <c r="C192" t="s">
        <v>33</v>
      </c>
      <c r="D192" s="22">
        <v>60</v>
      </c>
      <c r="E192" s="22">
        <v>0</v>
      </c>
      <c r="F192" s="22">
        <v>0</v>
      </c>
      <c r="G192" s="22">
        <v>27</v>
      </c>
      <c r="H192" s="22">
        <v>0</v>
      </c>
      <c r="I192" s="23">
        <f t="shared" si="8"/>
        <v>87</v>
      </c>
      <c r="J192" s="22">
        <v>0</v>
      </c>
      <c r="K192" s="23">
        <f t="shared" si="9"/>
        <v>87</v>
      </c>
      <c r="L192" s="51"/>
      <c r="M192" s="22">
        <v>57</v>
      </c>
      <c r="N192" s="22">
        <v>5</v>
      </c>
      <c r="O192" s="22">
        <v>0</v>
      </c>
      <c r="P192" s="22">
        <v>19</v>
      </c>
      <c r="Q192" s="23">
        <f t="shared" si="10"/>
        <v>81</v>
      </c>
      <c r="R192" s="22">
        <v>40</v>
      </c>
      <c r="S192" s="23">
        <f t="shared" si="11"/>
        <v>121</v>
      </c>
      <c r="T192" s="25"/>
    </row>
    <row r="193" spans="1:20" ht="14.25" customHeight="1" x14ac:dyDescent="0.3">
      <c r="A193" t="s">
        <v>387</v>
      </c>
      <c r="B193" s="98" t="s">
        <v>388</v>
      </c>
      <c r="C193" t="s">
        <v>45</v>
      </c>
      <c r="D193" s="22">
        <v>4</v>
      </c>
      <c r="E193" s="22">
        <v>0</v>
      </c>
      <c r="F193" s="22">
        <v>0</v>
      </c>
      <c r="G193" s="22">
        <v>9</v>
      </c>
      <c r="H193" s="22">
        <v>0</v>
      </c>
      <c r="I193" s="23">
        <f t="shared" si="8"/>
        <v>13</v>
      </c>
      <c r="J193" s="22">
        <v>0</v>
      </c>
      <c r="K193" s="23">
        <f t="shared" si="9"/>
        <v>13</v>
      </c>
      <c r="L193" s="51"/>
      <c r="M193" s="22">
        <v>64</v>
      </c>
      <c r="N193" s="22">
        <v>0</v>
      </c>
      <c r="O193" s="22">
        <v>0</v>
      </c>
      <c r="P193" s="22">
        <v>9</v>
      </c>
      <c r="Q193" s="23">
        <f t="shared" si="10"/>
        <v>73</v>
      </c>
      <c r="R193" s="22">
        <v>0</v>
      </c>
      <c r="S193" s="23">
        <f t="shared" si="11"/>
        <v>73</v>
      </c>
      <c r="T193" s="25"/>
    </row>
    <row r="194" spans="1:20" ht="14.25" customHeight="1" x14ac:dyDescent="0.3">
      <c r="A194" t="s">
        <v>389</v>
      </c>
      <c r="B194" s="98" t="s">
        <v>390</v>
      </c>
      <c r="C194" t="s">
        <v>621</v>
      </c>
      <c r="D194" s="22">
        <v>0</v>
      </c>
      <c r="E194" s="22">
        <v>2</v>
      </c>
      <c r="F194" s="22">
        <v>0</v>
      </c>
      <c r="G194" s="22">
        <v>25</v>
      </c>
      <c r="H194" s="22">
        <v>21</v>
      </c>
      <c r="I194" s="23">
        <f t="shared" si="8"/>
        <v>48</v>
      </c>
      <c r="J194" s="22">
        <v>0</v>
      </c>
      <c r="K194" s="23">
        <f t="shared" si="9"/>
        <v>48</v>
      </c>
      <c r="L194" s="51"/>
      <c r="M194" s="22">
        <v>15</v>
      </c>
      <c r="N194" s="22">
        <v>0</v>
      </c>
      <c r="O194" s="22">
        <v>0</v>
      </c>
      <c r="P194" s="22">
        <v>22</v>
      </c>
      <c r="Q194" s="23">
        <f t="shared" si="10"/>
        <v>37</v>
      </c>
      <c r="R194" s="22">
        <v>0</v>
      </c>
      <c r="S194" s="23">
        <f t="shared" si="11"/>
        <v>37</v>
      </c>
      <c r="T194" s="25"/>
    </row>
    <row r="195" spans="1:20" ht="14.25" customHeight="1" x14ac:dyDescent="0.3">
      <c r="A195" t="s">
        <v>391</v>
      </c>
      <c r="B195" s="98" t="s">
        <v>392</v>
      </c>
      <c r="C195" t="s">
        <v>45</v>
      </c>
      <c r="D195" s="22">
        <v>0</v>
      </c>
      <c r="E195" s="22">
        <v>0</v>
      </c>
      <c r="F195" s="22">
        <v>0</v>
      </c>
      <c r="G195" s="22">
        <v>0</v>
      </c>
      <c r="H195" s="22">
        <v>0</v>
      </c>
      <c r="I195" s="23">
        <f t="shared" si="8"/>
        <v>0</v>
      </c>
      <c r="J195" s="22">
        <v>14</v>
      </c>
      <c r="K195" s="23">
        <f t="shared" si="9"/>
        <v>14</v>
      </c>
      <c r="L195" s="51"/>
      <c r="M195" s="22">
        <v>3</v>
      </c>
      <c r="N195" s="22">
        <v>0</v>
      </c>
      <c r="O195" s="22">
        <v>0</v>
      </c>
      <c r="P195" s="22">
        <v>0</v>
      </c>
      <c r="Q195" s="23">
        <f t="shared" si="10"/>
        <v>3</v>
      </c>
      <c r="R195" s="22">
        <v>60</v>
      </c>
      <c r="S195" s="23">
        <f t="shared" si="11"/>
        <v>63</v>
      </c>
      <c r="T195" s="25"/>
    </row>
    <row r="196" spans="1:20" ht="14.25" customHeight="1" x14ac:dyDescent="0.3">
      <c r="A196" t="s">
        <v>393</v>
      </c>
      <c r="B196" s="98" t="s">
        <v>394</v>
      </c>
      <c r="C196" t="s">
        <v>621</v>
      </c>
      <c r="D196" s="22">
        <v>0</v>
      </c>
      <c r="E196" s="22">
        <v>0</v>
      </c>
      <c r="F196" s="22">
        <v>0</v>
      </c>
      <c r="G196" s="22">
        <v>0</v>
      </c>
      <c r="H196" s="22">
        <v>0</v>
      </c>
      <c r="I196" s="23">
        <f t="shared" si="8"/>
        <v>0</v>
      </c>
      <c r="J196" s="22">
        <v>0</v>
      </c>
      <c r="K196" s="23">
        <f t="shared" si="9"/>
        <v>0</v>
      </c>
      <c r="L196" s="51"/>
      <c r="M196" s="22">
        <v>0</v>
      </c>
      <c r="N196" s="22">
        <v>11</v>
      </c>
      <c r="O196" s="22">
        <v>0</v>
      </c>
      <c r="P196" s="22">
        <v>0</v>
      </c>
      <c r="Q196" s="23">
        <f t="shared" si="10"/>
        <v>11</v>
      </c>
      <c r="R196" s="22">
        <v>0</v>
      </c>
      <c r="S196" s="23">
        <f t="shared" si="11"/>
        <v>11</v>
      </c>
      <c r="T196" s="25"/>
    </row>
    <row r="197" spans="1:20" ht="14.25" customHeight="1" x14ac:dyDescent="0.3">
      <c r="A197" t="s">
        <v>395</v>
      </c>
      <c r="B197" t="s">
        <v>396</v>
      </c>
      <c r="C197" t="s">
        <v>36</v>
      </c>
      <c r="D197" s="22">
        <v>110</v>
      </c>
      <c r="E197" s="22">
        <v>0</v>
      </c>
      <c r="F197" s="22">
        <v>0</v>
      </c>
      <c r="G197" s="22">
        <v>29</v>
      </c>
      <c r="H197" s="22">
        <v>0</v>
      </c>
      <c r="I197" s="23">
        <f t="shared" si="8"/>
        <v>139</v>
      </c>
      <c r="J197" s="22">
        <v>0</v>
      </c>
      <c r="K197" s="23">
        <f t="shared" si="9"/>
        <v>139</v>
      </c>
      <c r="L197" s="51"/>
      <c r="M197" s="22">
        <v>30</v>
      </c>
      <c r="N197" s="22">
        <v>0</v>
      </c>
      <c r="O197" s="22">
        <v>0</v>
      </c>
      <c r="P197" s="22">
        <v>16</v>
      </c>
      <c r="Q197" s="23">
        <f t="shared" si="10"/>
        <v>46</v>
      </c>
      <c r="R197" s="22">
        <v>19</v>
      </c>
      <c r="S197" s="23">
        <f t="shared" si="11"/>
        <v>65</v>
      </c>
      <c r="T197" s="25"/>
    </row>
    <row r="198" spans="1:20" ht="14.25" customHeight="1" x14ac:dyDescent="0.3">
      <c r="A198" t="s">
        <v>397</v>
      </c>
      <c r="B198" s="98" t="s">
        <v>398</v>
      </c>
      <c r="C198" t="s">
        <v>36</v>
      </c>
      <c r="D198" s="22">
        <v>0</v>
      </c>
      <c r="E198" s="22">
        <v>0</v>
      </c>
      <c r="F198" s="22">
        <v>0</v>
      </c>
      <c r="G198" s="22">
        <v>0</v>
      </c>
      <c r="H198" s="22">
        <v>0</v>
      </c>
      <c r="I198" s="23">
        <f t="shared" si="8"/>
        <v>0</v>
      </c>
      <c r="J198" s="22">
        <v>0</v>
      </c>
      <c r="K198" s="23">
        <f t="shared" si="9"/>
        <v>0</v>
      </c>
      <c r="L198" s="51"/>
      <c r="M198" s="22">
        <v>21</v>
      </c>
      <c r="N198" s="22">
        <v>0</v>
      </c>
      <c r="O198" s="22">
        <v>0</v>
      </c>
      <c r="P198" s="22">
        <v>9</v>
      </c>
      <c r="Q198" s="23">
        <f t="shared" si="10"/>
        <v>30</v>
      </c>
      <c r="R198" s="22">
        <v>31</v>
      </c>
      <c r="S198" s="23">
        <f t="shared" si="11"/>
        <v>61</v>
      </c>
      <c r="T198" s="25"/>
    </row>
    <row r="199" spans="1:20" ht="14.25" customHeight="1" x14ac:dyDescent="0.3">
      <c r="A199" t="s">
        <v>659</v>
      </c>
      <c r="B199" s="98" t="s">
        <v>652</v>
      </c>
      <c r="C199" t="s">
        <v>622</v>
      </c>
      <c r="D199" s="22">
        <v>0</v>
      </c>
      <c r="E199" s="22">
        <v>0</v>
      </c>
      <c r="F199" s="22">
        <v>0</v>
      </c>
      <c r="G199" s="22">
        <v>0</v>
      </c>
      <c r="H199" s="22">
        <v>0</v>
      </c>
      <c r="I199" s="23">
        <f t="shared" si="8"/>
        <v>0</v>
      </c>
      <c r="J199" s="22">
        <v>0</v>
      </c>
      <c r="K199" s="23">
        <f t="shared" si="9"/>
        <v>0</v>
      </c>
      <c r="L199" s="51"/>
      <c r="M199" s="22">
        <v>0</v>
      </c>
      <c r="N199" s="22">
        <v>0</v>
      </c>
      <c r="O199" s="22">
        <v>0</v>
      </c>
      <c r="P199" s="22">
        <v>1</v>
      </c>
      <c r="Q199" s="23">
        <f t="shared" si="10"/>
        <v>1</v>
      </c>
      <c r="R199" s="22">
        <v>0</v>
      </c>
      <c r="S199" s="23">
        <f t="shared" si="11"/>
        <v>1</v>
      </c>
      <c r="T199" s="25"/>
    </row>
    <row r="200" spans="1:20" ht="14.25" customHeight="1" x14ac:dyDescent="0.3">
      <c r="A200" t="s">
        <v>399</v>
      </c>
      <c r="B200" s="98" t="s">
        <v>400</v>
      </c>
      <c r="C200" t="s">
        <v>621</v>
      </c>
      <c r="D200" s="22">
        <v>0</v>
      </c>
      <c r="E200" s="22">
        <v>0</v>
      </c>
      <c r="F200" s="22">
        <v>0</v>
      </c>
      <c r="G200" s="22">
        <v>0</v>
      </c>
      <c r="H200" s="22">
        <v>0</v>
      </c>
      <c r="I200" s="23">
        <f t="shared" si="8"/>
        <v>0</v>
      </c>
      <c r="J200" s="22">
        <v>0</v>
      </c>
      <c r="K200" s="23">
        <f t="shared" si="9"/>
        <v>0</v>
      </c>
      <c r="L200" s="51"/>
      <c r="M200" s="22">
        <v>40</v>
      </c>
      <c r="N200" s="22">
        <v>0</v>
      </c>
      <c r="O200" s="22">
        <v>0</v>
      </c>
      <c r="P200" s="22">
        <v>20</v>
      </c>
      <c r="Q200" s="23">
        <f t="shared" si="10"/>
        <v>60</v>
      </c>
      <c r="R200" s="22">
        <v>0</v>
      </c>
      <c r="S200" s="23">
        <f t="shared" si="11"/>
        <v>60</v>
      </c>
      <c r="T200" s="25"/>
    </row>
    <row r="201" spans="1:20" ht="14.25" customHeight="1" x14ac:dyDescent="0.3">
      <c r="A201" t="s">
        <v>401</v>
      </c>
      <c r="B201" s="98" t="s">
        <v>402</v>
      </c>
      <c r="C201" t="s">
        <v>621</v>
      </c>
      <c r="D201" s="22">
        <v>12</v>
      </c>
      <c r="E201" s="22">
        <v>0</v>
      </c>
      <c r="F201" s="22">
        <v>0</v>
      </c>
      <c r="G201" s="22">
        <v>2</v>
      </c>
      <c r="H201" s="22">
        <v>0</v>
      </c>
      <c r="I201" s="23">
        <f t="shared" si="8"/>
        <v>14</v>
      </c>
      <c r="J201" s="22">
        <v>0</v>
      </c>
      <c r="K201" s="23">
        <f t="shared" si="9"/>
        <v>14</v>
      </c>
      <c r="L201" s="51"/>
      <c r="M201" s="22">
        <v>68</v>
      </c>
      <c r="N201" s="22">
        <v>0</v>
      </c>
      <c r="O201" s="22">
        <v>0</v>
      </c>
      <c r="P201" s="22">
        <v>54</v>
      </c>
      <c r="Q201" s="23">
        <f t="shared" si="10"/>
        <v>122</v>
      </c>
      <c r="R201" s="22">
        <v>0</v>
      </c>
      <c r="S201" s="23">
        <f t="shared" si="11"/>
        <v>122</v>
      </c>
      <c r="T201" s="25"/>
    </row>
    <row r="202" spans="1:20" ht="14.25" customHeight="1" x14ac:dyDescent="0.3">
      <c r="A202" t="s">
        <v>403</v>
      </c>
      <c r="B202" s="98" t="s">
        <v>404</v>
      </c>
      <c r="C202" t="s">
        <v>36</v>
      </c>
      <c r="D202" s="22">
        <v>0</v>
      </c>
      <c r="E202" s="22">
        <v>0</v>
      </c>
      <c r="F202" s="22">
        <v>0</v>
      </c>
      <c r="G202" s="22">
        <v>0</v>
      </c>
      <c r="H202" s="22">
        <v>22</v>
      </c>
      <c r="I202" s="23">
        <f t="shared" si="8"/>
        <v>22</v>
      </c>
      <c r="J202" s="22">
        <v>0</v>
      </c>
      <c r="K202" s="23">
        <f t="shared" si="9"/>
        <v>22</v>
      </c>
      <c r="L202" s="51"/>
      <c r="M202" s="22">
        <v>6</v>
      </c>
      <c r="N202" s="22">
        <v>0</v>
      </c>
      <c r="O202" s="22">
        <v>0</v>
      </c>
      <c r="P202" s="22">
        <v>0</v>
      </c>
      <c r="Q202" s="23">
        <f t="shared" si="10"/>
        <v>6</v>
      </c>
      <c r="R202" s="22">
        <v>0</v>
      </c>
      <c r="S202" s="23">
        <f t="shared" si="11"/>
        <v>6</v>
      </c>
      <c r="T202" s="25"/>
    </row>
    <row r="203" spans="1:20" ht="14.25" customHeight="1" x14ac:dyDescent="0.3">
      <c r="A203" t="s">
        <v>405</v>
      </c>
      <c r="B203" s="98" t="s">
        <v>406</v>
      </c>
      <c r="C203" t="s">
        <v>622</v>
      </c>
      <c r="D203" s="22">
        <v>50</v>
      </c>
      <c r="E203" s="22">
        <v>0</v>
      </c>
      <c r="F203" s="22">
        <v>0</v>
      </c>
      <c r="G203" s="22">
        <v>36</v>
      </c>
      <c r="H203" s="22">
        <v>41</v>
      </c>
      <c r="I203" s="23">
        <f t="shared" ref="I203:I266" si="12">SUM(D203:H203)</f>
        <v>127</v>
      </c>
      <c r="J203" s="22">
        <v>0</v>
      </c>
      <c r="K203" s="23">
        <f t="shared" ref="K203:K266" si="13">SUM(I203:J203)</f>
        <v>127</v>
      </c>
      <c r="L203" s="51"/>
      <c r="M203" s="22">
        <v>41</v>
      </c>
      <c r="N203" s="22">
        <v>0</v>
      </c>
      <c r="O203" s="22">
        <v>0</v>
      </c>
      <c r="P203" s="22">
        <v>63</v>
      </c>
      <c r="Q203" s="23">
        <f t="shared" ref="Q203:Q266" si="14">SUM(M203:P203)</f>
        <v>104</v>
      </c>
      <c r="R203" s="22">
        <v>0</v>
      </c>
      <c r="S203" s="23">
        <f t="shared" ref="S203:S266" si="15">SUM(Q203:R203)</f>
        <v>104</v>
      </c>
      <c r="T203" s="25"/>
    </row>
    <row r="204" spans="1:20" ht="14.25" customHeight="1" x14ac:dyDescent="0.3">
      <c r="A204" t="s">
        <v>407</v>
      </c>
      <c r="B204" s="98" t="s">
        <v>408</v>
      </c>
      <c r="C204" t="s">
        <v>622</v>
      </c>
      <c r="D204" s="22">
        <v>5</v>
      </c>
      <c r="E204" s="22">
        <v>0</v>
      </c>
      <c r="F204" s="22">
        <v>0</v>
      </c>
      <c r="G204" s="22">
        <v>6</v>
      </c>
      <c r="H204" s="22">
        <v>0</v>
      </c>
      <c r="I204" s="23">
        <f t="shared" si="12"/>
        <v>11</v>
      </c>
      <c r="J204" s="22">
        <v>0</v>
      </c>
      <c r="K204" s="23">
        <f t="shared" si="13"/>
        <v>11</v>
      </c>
      <c r="L204" s="51"/>
      <c r="M204" s="22">
        <v>13</v>
      </c>
      <c r="N204" s="22">
        <v>0</v>
      </c>
      <c r="O204" s="22">
        <v>0</v>
      </c>
      <c r="P204" s="22">
        <v>6</v>
      </c>
      <c r="Q204" s="23">
        <f t="shared" si="14"/>
        <v>19</v>
      </c>
      <c r="R204" s="22">
        <v>1</v>
      </c>
      <c r="S204" s="23">
        <f t="shared" si="15"/>
        <v>20</v>
      </c>
      <c r="T204" s="25"/>
    </row>
    <row r="205" spans="1:20" ht="14.25" customHeight="1" x14ac:dyDescent="0.3">
      <c r="A205" t="s">
        <v>409</v>
      </c>
      <c r="B205" s="98" t="s">
        <v>410</v>
      </c>
      <c r="C205" t="s">
        <v>36</v>
      </c>
      <c r="D205" s="22">
        <v>4</v>
      </c>
      <c r="E205" s="22">
        <v>0</v>
      </c>
      <c r="F205" s="22">
        <v>0</v>
      </c>
      <c r="G205" s="22">
        <v>5</v>
      </c>
      <c r="H205" s="22">
        <v>0</v>
      </c>
      <c r="I205" s="23">
        <f t="shared" si="12"/>
        <v>9</v>
      </c>
      <c r="J205" s="22">
        <v>18</v>
      </c>
      <c r="K205" s="23">
        <f t="shared" si="13"/>
        <v>27</v>
      </c>
      <c r="L205" s="51"/>
      <c r="M205" s="22">
        <v>4</v>
      </c>
      <c r="N205" s="22">
        <v>0</v>
      </c>
      <c r="O205" s="22">
        <v>0</v>
      </c>
      <c r="P205" s="22">
        <v>3</v>
      </c>
      <c r="Q205" s="23">
        <f t="shared" si="14"/>
        <v>7</v>
      </c>
      <c r="R205" s="22">
        <v>16</v>
      </c>
      <c r="S205" s="23">
        <f t="shared" si="15"/>
        <v>23</v>
      </c>
      <c r="T205" s="25"/>
    </row>
    <row r="206" spans="1:20" ht="14.25" customHeight="1" x14ac:dyDescent="0.3">
      <c r="A206" t="s">
        <v>411</v>
      </c>
      <c r="B206" s="98" t="s">
        <v>412</v>
      </c>
      <c r="C206" t="s">
        <v>36</v>
      </c>
      <c r="D206" s="22">
        <v>0</v>
      </c>
      <c r="E206" s="22">
        <v>0</v>
      </c>
      <c r="F206" s="22">
        <v>0</v>
      </c>
      <c r="G206" s="22">
        <v>7</v>
      </c>
      <c r="H206" s="22">
        <v>0</v>
      </c>
      <c r="I206" s="23">
        <f t="shared" si="12"/>
        <v>7</v>
      </c>
      <c r="J206" s="22">
        <v>0</v>
      </c>
      <c r="K206" s="23">
        <f t="shared" si="13"/>
        <v>7</v>
      </c>
      <c r="L206" s="51"/>
      <c r="M206" s="22">
        <v>0</v>
      </c>
      <c r="N206" s="22">
        <v>0</v>
      </c>
      <c r="O206" s="22">
        <v>3</v>
      </c>
      <c r="P206" s="22">
        <v>7</v>
      </c>
      <c r="Q206" s="23">
        <f t="shared" si="14"/>
        <v>10</v>
      </c>
      <c r="R206" s="22">
        <v>0</v>
      </c>
      <c r="S206" s="23">
        <f t="shared" si="15"/>
        <v>10</v>
      </c>
      <c r="T206" s="25"/>
    </row>
    <row r="207" spans="1:20" ht="14.25" customHeight="1" x14ac:dyDescent="0.3">
      <c r="A207" t="s">
        <v>413</v>
      </c>
      <c r="B207" s="98" t="s">
        <v>414</v>
      </c>
      <c r="C207" t="s">
        <v>33</v>
      </c>
      <c r="D207" s="22">
        <v>8</v>
      </c>
      <c r="E207" s="22">
        <v>0</v>
      </c>
      <c r="F207" s="22">
        <v>0</v>
      </c>
      <c r="G207" s="22">
        <v>0</v>
      </c>
      <c r="H207" s="22">
        <v>0</v>
      </c>
      <c r="I207" s="23">
        <f t="shared" si="12"/>
        <v>8</v>
      </c>
      <c r="J207" s="22">
        <v>0</v>
      </c>
      <c r="K207" s="23">
        <f t="shared" si="13"/>
        <v>8</v>
      </c>
      <c r="L207" s="51"/>
      <c r="M207" s="22">
        <v>8</v>
      </c>
      <c r="N207" s="22">
        <v>0</v>
      </c>
      <c r="O207" s="22">
        <v>0</v>
      </c>
      <c r="P207" s="22">
        <v>0</v>
      </c>
      <c r="Q207" s="23">
        <f t="shared" si="14"/>
        <v>8</v>
      </c>
      <c r="R207" s="22">
        <v>0</v>
      </c>
      <c r="S207" s="23">
        <f t="shared" si="15"/>
        <v>8</v>
      </c>
      <c r="T207" s="25"/>
    </row>
    <row r="208" spans="1:20" ht="14.25" customHeight="1" x14ac:dyDescent="0.3">
      <c r="A208" t="s">
        <v>415</v>
      </c>
      <c r="B208" s="98" t="s">
        <v>416</v>
      </c>
      <c r="C208" t="s">
        <v>621</v>
      </c>
      <c r="D208" s="22">
        <v>23</v>
      </c>
      <c r="E208" s="22">
        <v>0</v>
      </c>
      <c r="F208" s="22">
        <v>0</v>
      </c>
      <c r="G208" s="22">
        <v>0</v>
      </c>
      <c r="H208" s="22">
        <v>0</v>
      </c>
      <c r="I208" s="23">
        <f t="shared" si="12"/>
        <v>23</v>
      </c>
      <c r="J208" s="22">
        <v>0</v>
      </c>
      <c r="K208" s="23">
        <f t="shared" si="13"/>
        <v>23</v>
      </c>
      <c r="L208" s="51"/>
      <c r="M208" s="22">
        <v>44</v>
      </c>
      <c r="N208" s="22">
        <v>0</v>
      </c>
      <c r="O208" s="22">
        <v>0</v>
      </c>
      <c r="P208" s="22">
        <v>7</v>
      </c>
      <c r="Q208" s="23">
        <f t="shared" si="14"/>
        <v>51</v>
      </c>
      <c r="R208" s="22">
        <v>0</v>
      </c>
      <c r="S208" s="23">
        <f t="shared" si="15"/>
        <v>51</v>
      </c>
      <c r="T208" s="25"/>
    </row>
    <row r="209" spans="1:20" ht="14.25" customHeight="1" x14ac:dyDescent="0.3">
      <c r="A209" t="s">
        <v>417</v>
      </c>
      <c r="B209" s="98" t="s">
        <v>418</v>
      </c>
      <c r="C209" t="s">
        <v>621</v>
      </c>
      <c r="D209" s="22">
        <v>26</v>
      </c>
      <c r="E209" s="22">
        <v>0</v>
      </c>
      <c r="F209" s="22">
        <v>0</v>
      </c>
      <c r="G209" s="22">
        <v>3</v>
      </c>
      <c r="H209" s="22">
        <v>0</v>
      </c>
      <c r="I209" s="23">
        <f t="shared" si="12"/>
        <v>29</v>
      </c>
      <c r="J209" s="22">
        <v>0</v>
      </c>
      <c r="K209" s="23">
        <f t="shared" si="13"/>
        <v>29</v>
      </c>
      <c r="L209" s="51"/>
      <c r="M209" s="22">
        <v>30</v>
      </c>
      <c r="N209" s="22">
        <v>0</v>
      </c>
      <c r="O209" s="22">
        <v>0</v>
      </c>
      <c r="P209" s="22">
        <v>4</v>
      </c>
      <c r="Q209" s="23">
        <f t="shared" si="14"/>
        <v>34</v>
      </c>
      <c r="R209" s="22">
        <v>0</v>
      </c>
      <c r="S209" s="23">
        <f t="shared" si="15"/>
        <v>34</v>
      </c>
      <c r="T209" s="25"/>
    </row>
    <row r="210" spans="1:20" ht="14.25" customHeight="1" x14ac:dyDescent="0.3">
      <c r="A210" t="s">
        <v>419</v>
      </c>
      <c r="B210" s="98" t="s">
        <v>420</v>
      </c>
      <c r="C210" t="s">
        <v>622</v>
      </c>
      <c r="D210" s="22">
        <v>50</v>
      </c>
      <c r="E210" s="22">
        <v>0</v>
      </c>
      <c r="F210" s="22">
        <v>0</v>
      </c>
      <c r="G210" s="22">
        <v>15</v>
      </c>
      <c r="H210" s="22">
        <v>0</v>
      </c>
      <c r="I210" s="23">
        <f t="shared" si="12"/>
        <v>65</v>
      </c>
      <c r="J210" s="22">
        <v>0</v>
      </c>
      <c r="K210" s="23">
        <f t="shared" si="13"/>
        <v>65</v>
      </c>
      <c r="L210" s="51"/>
      <c r="M210" s="22">
        <v>55</v>
      </c>
      <c r="N210" s="22">
        <v>0</v>
      </c>
      <c r="O210" s="22">
        <v>0</v>
      </c>
      <c r="P210" s="22">
        <v>15</v>
      </c>
      <c r="Q210" s="23">
        <f t="shared" si="14"/>
        <v>70</v>
      </c>
      <c r="R210" s="22">
        <v>6</v>
      </c>
      <c r="S210" s="23">
        <f t="shared" si="15"/>
        <v>76</v>
      </c>
      <c r="T210" s="25"/>
    </row>
    <row r="211" spans="1:20" ht="14.25" customHeight="1" x14ac:dyDescent="0.3">
      <c r="A211" t="s">
        <v>421</v>
      </c>
      <c r="B211" s="98" t="s">
        <v>422</v>
      </c>
      <c r="C211" t="s">
        <v>33</v>
      </c>
      <c r="D211" s="22">
        <v>0</v>
      </c>
      <c r="E211" s="22">
        <v>0</v>
      </c>
      <c r="F211" s="22">
        <v>0</v>
      </c>
      <c r="G211" s="22">
        <v>3</v>
      </c>
      <c r="H211" s="22">
        <v>0</v>
      </c>
      <c r="I211" s="23">
        <f t="shared" si="12"/>
        <v>3</v>
      </c>
      <c r="J211" s="22">
        <v>0</v>
      </c>
      <c r="K211" s="23">
        <f t="shared" si="13"/>
        <v>3</v>
      </c>
      <c r="L211" s="51"/>
      <c r="M211" s="22">
        <v>35</v>
      </c>
      <c r="N211" s="22">
        <v>0</v>
      </c>
      <c r="O211" s="22">
        <v>0</v>
      </c>
      <c r="P211" s="22">
        <v>14</v>
      </c>
      <c r="Q211" s="23">
        <f t="shared" si="14"/>
        <v>49</v>
      </c>
      <c r="R211" s="22">
        <v>15</v>
      </c>
      <c r="S211" s="23">
        <f t="shared" si="15"/>
        <v>64</v>
      </c>
      <c r="T211" s="25"/>
    </row>
    <row r="212" spans="1:20" ht="14.25" customHeight="1" x14ac:dyDescent="0.3">
      <c r="A212" t="s">
        <v>423</v>
      </c>
      <c r="B212" s="98" t="s">
        <v>424</v>
      </c>
      <c r="C212" t="s">
        <v>622</v>
      </c>
      <c r="D212" s="22">
        <v>5</v>
      </c>
      <c r="E212" s="22">
        <v>0</v>
      </c>
      <c r="F212" s="22">
        <v>0</v>
      </c>
      <c r="G212" s="22">
        <v>20</v>
      </c>
      <c r="H212" s="22">
        <v>106</v>
      </c>
      <c r="I212" s="23">
        <f t="shared" si="12"/>
        <v>131</v>
      </c>
      <c r="J212" s="22">
        <v>0</v>
      </c>
      <c r="K212" s="23">
        <f t="shared" si="13"/>
        <v>131</v>
      </c>
      <c r="L212" s="51"/>
      <c r="M212" s="22">
        <v>2</v>
      </c>
      <c r="N212" s="22">
        <v>0</v>
      </c>
      <c r="O212" s="22">
        <v>0</v>
      </c>
      <c r="P212" s="22">
        <v>30</v>
      </c>
      <c r="Q212" s="23">
        <f t="shared" si="14"/>
        <v>32</v>
      </c>
      <c r="R212" s="22">
        <v>22</v>
      </c>
      <c r="S212" s="23">
        <f t="shared" si="15"/>
        <v>54</v>
      </c>
      <c r="T212" s="25"/>
    </row>
    <row r="213" spans="1:20" ht="14.25" customHeight="1" x14ac:dyDescent="0.3">
      <c r="A213" t="s">
        <v>425</v>
      </c>
      <c r="B213" s="98" t="s">
        <v>426</v>
      </c>
      <c r="C213" t="s">
        <v>45</v>
      </c>
      <c r="D213" s="22">
        <v>13</v>
      </c>
      <c r="E213" s="22">
        <v>12</v>
      </c>
      <c r="F213" s="22">
        <v>0</v>
      </c>
      <c r="G213" s="22">
        <v>4</v>
      </c>
      <c r="H213" s="22">
        <v>0</v>
      </c>
      <c r="I213" s="23">
        <f t="shared" si="12"/>
        <v>29</v>
      </c>
      <c r="J213" s="22">
        <v>0</v>
      </c>
      <c r="K213" s="23">
        <f t="shared" si="13"/>
        <v>29</v>
      </c>
      <c r="L213" s="51"/>
      <c r="M213" s="22">
        <v>13</v>
      </c>
      <c r="N213" s="22">
        <v>0</v>
      </c>
      <c r="O213" s="22">
        <v>0</v>
      </c>
      <c r="P213" s="22">
        <v>4</v>
      </c>
      <c r="Q213" s="23">
        <f t="shared" si="14"/>
        <v>17</v>
      </c>
      <c r="R213" s="22">
        <v>2</v>
      </c>
      <c r="S213" s="23">
        <f t="shared" si="15"/>
        <v>19</v>
      </c>
      <c r="T213" s="25"/>
    </row>
    <row r="214" spans="1:20" ht="14.25" customHeight="1" x14ac:dyDescent="0.3">
      <c r="A214" t="s">
        <v>427</v>
      </c>
      <c r="B214" s="98" t="s">
        <v>428</v>
      </c>
      <c r="C214" t="s">
        <v>622</v>
      </c>
      <c r="D214" s="22">
        <v>0</v>
      </c>
      <c r="E214" s="22">
        <v>11</v>
      </c>
      <c r="F214" s="22">
        <v>0</v>
      </c>
      <c r="G214" s="22">
        <v>0</v>
      </c>
      <c r="H214" s="22">
        <v>29</v>
      </c>
      <c r="I214" s="23">
        <f t="shared" si="12"/>
        <v>40</v>
      </c>
      <c r="J214" s="22">
        <v>56</v>
      </c>
      <c r="K214" s="23">
        <f t="shared" si="13"/>
        <v>96</v>
      </c>
      <c r="L214" s="51"/>
      <c r="M214" s="22">
        <v>16</v>
      </c>
      <c r="N214" s="22">
        <v>18</v>
      </c>
      <c r="O214" s="22">
        <v>0</v>
      </c>
      <c r="P214" s="22">
        <v>19</v>
      </c>
      <c r="Q214" s="23">
        <f t="shared" si="14"/>
        <v>53</v>
      </c>
      <c r="R214" s="22">
        <v>56</v>
      </c>
      <c r="S214" s="23">
        <f t="shared" si="15"/>
        <v>109</v>
      </c>
      <c r="T214" s="25"/>
    </row>
    <row r="215" spans="1:20" ht="14.25" customHeight="1" x14ac:dyDescent="0.3">
      <c r="A215" t="s">
        <v>429</v>
      </c>
      <c r="B215" s="98" t="s">
        <v>430</v>
      </c>
      <c r="C215" t="s">
        <v>621</v>
      </c>
      <c r="D215" s="22">
        <v>0</v>
      </c>
      <c r="E215" s="22">
        <v>0</v>
      </c>
      <c r="F215" s="22">
        <v>0</v>
      </c>
      <c r="G215" s="22">
        <v>0</v>
      </c>
      <c r="H215" s="22">
        <v>0</v>
      </c>
      <c r="I215" s="23">
        <f t="shared" si="12"/>
        <v>0</v>
      </c>
      <c r="J215" s="22">
        <v>0</v>
      </c>
      <c r="K215" s="23">
        <f t="shared" si="13"/>
        <v>0</v>
      </c>
      <c r="L215" s="51"/>
      <c r="M215" s="22">
        <v>9</v>
      </c>
      <c r="N215" s="22">
        <v>0</v>
      </c>
      <c r="O215" s="22">
        <v>0</v>
      </c>
      <c r="P215" s="22">
        <v>0</v>
      </c>
      <c r="Q215" s="23">
        <f t="shared" si="14"/>
        <v>9</v>
      </c>
      <c r="R215" s="22">
        <v>0</v>
      </c>
      <c r="S215" s="23">
        <f t="shared" si="15"/>
        <v>9</v>
      </c>
      <c r="T215" s="25"/>
    </row>
    <row r="216" spans="1:20" ht="14.25" customHeight="1" x14ac:dyDescent="0.3">
      <c r="A216" t="s">
        <v>431</v>
      </c>
      <c r="B216" s="98" t="s">
        <v>432</v>
      </c>
      <c r="C216" t="s">
        <v>621</v>
      </c>
      <c r="D216" s="22">
        <v>26</v>
      </c>
      <c r="E216" s="22">
        <v>0</v>
      </c>
      <c r="F216" s="22">
        <v>0</v>
      </c>
      <c r="G216" s="22">
        <v>0</v>
      </c>
      <c r="H216" s="22">
        <v>0</v>
      </c>
      <c r="I216" s="23">
        <f t="shared" si="12"/>
        <v>26</v>
      </c>
      <c r="J216" s="22">
        <v>0</v>
      </c>
      <c r="K216" s="23">
        <f t="shared" si="13"/>
        <v>26</v>
      </c>
      <c r="L216" s="51"/>
      <c r="M216" s="22">
        <v>0</v>
      </c>
      <c r="N216" s="22">
        <v>0</v>
      </c>
      <c r="O216" s="22">
        <v>0</v>
      </c>
      <c r="P216" s="22">
        <v>0</v>
      </c>
      <c r="Q216" s="23">
        <f t="shared" si="14"/>
        <v>0</v>
      </c>
      <c r="R216" s="22">
        <v>26</v>
      </c>
      <c r="S216" s="23">
        <f t="shared" si="15"/>
        <v>26</v>
      </c>
      <c r="T216" s="25"/>
    </row>
    <row r="217" spans="1:20" ht="14.25" customHeight="1" x14ac:dyDescent="0.3">
      <c r="A217" t="s">
        <v>550</v>
      </c>
      <c r="B217" s="98" t="s">
        <v>433</v>
      </c>
      <c r="C217" t="s">
        <v>621</v>
      </c>
      <c r="D217" s="22">
        <v>0</v>
      </c>
      <c r="E217" s="22">
        <v>0</v>
      </c>
      <c r="F217" s="22">
        <v>0</v>
      </c>
      <c r="G217" s="22">
        <v>0</v>
      </c>
      <c r="H217" s="22">
        <v>0</v>
      </c>
      <c r="I217" s="23">
        <f t="shared" si="12"/>
        <v>0</v>
      </c>
      <c r="J217" s="22">
        <v>0</v>
      </c>
      <c r="K217" s="23">
        <f t="shared" si="13"/>
        <v>0</v>
      </c>
      <c r="L217" s="51"/>
      <c r="M217" s="22">
        <v>50</v>
      </c>
      <c r="N217" s="22">
        <v>0</v>
      </c>
      <c r="O217" s="22">
        <v>0</v>
      </c>
      <c r="P217" s="22">
        <v>30</v>
      </c>
      <c r="Q217" s="23">
        <f t="shared" si="14"/>
        <v>80</v>
      </c>
      <c r="R217" s="22">
        <v>0</v>
      </c>
      <c r="S217" s="23">
        <f t="shared" si="15"/>
        <v>80</v>
      </c>
      <c r="T217" s="25"/>
    </row>
    <row r="218" spans="1:20" ht="14.25" customHeight="1" x14ac:dyDescent="0.3">
      <c r="A218" t="s">
        <v>434</v>
      </c>
      <c r="B218" s="98" t="s">
        <v>435</v>
      </c>
      <c r="C218" t="s">
        <v>33</v>
      </c>
      <c r="D218" s="22">
        <v>24</v>
      </c>
      <c r="E218" s="22">
        <v>0</v>
      </c>
      <c r="F218" s="22">
        <v>0</v>
      </c>
      <c r="G218" s="22">
        <v>42</v>
      </c>
      <c r="H218" s="22">
        <v>0</v>
      </c>
      <c r="I218" s="23">
        <f t="shared" si="12"/>
        <v>66</v>
      </c>
      <c r="J218" s="22">
        <v>82</v>
      </c>
      <c r="K218" s="23">
        <f t="shared" si="13"/>
        <v>148</v>
      </c>
      <c r="L218" s="51"/>
      <c r="M218" s="22">
        <v>39</v>
      </c>
      <c r="N218" s="22">
        <v>0</v>
      </c>
      <c r="O218" s="22">
        <v>0</v>
      </c>
      <c r="P218" s="22">
        <v>29</v>
      </c>
      <c r="Q218" s="23">
        <f t="shared" si="14"/>
        <v>68</v>
      </c>
      <c r="R218" s="22">
        <v>123</v>
      </c>
      <c r="S218" s="23">
        <f t="shared" si="15"/>
        <v>191</v>
      </c>
      <c r="T218" s="25"/>
    </row>
    <row r="219" spans="1:20" ht="14.25" customHeight="1" x14ac:dyDescent="0.3">
      <c r="A219" t="s">
        <v>436</v>
      </c>
      <c r="B219" s="98" t="s">
        <v>437</v>
      </c>
      <c r="C219" t="s">
        <v>36</v>
      </c>
      <c r="D219" s="22">
        <v>0</v>
      </c>
      <c r="E219" s="22">
        <v>0</v>
      </c>
      <c r="F219" s="22">
        <v>0</v>
      </c>
      <c r="G219" s="22">
        <v>16</v>
      </c>
      <c r="H219" s="22">
        <v>0</v>
      </c>
      <c r="I219" s="23">
        <f t="shared" si="12"/>
        <v>16</v>
      </c>
      <c r="J219" s="22">
        <v>0</v>
      </c>
      <c r="K219" s="23">
        <f t="shared" si="13"/>
        <v>16</v>
      </c>
      <c r="L219" s="51"/>
      <c r="M219" s="22">
        <v>10</v>
      </c>
      <c r="N219" s="22">
        <v>0</v>
      </c>
      <c r="O219" s="22">
        <v>0</v>
      </c>
      <c r="P219" s="22">
        <v>29</v>
      </c>
      <c r="Q219" s="23">
        <f t="shared" si="14"/>
        <v>39</v>
      </c>
      <c r="R219" s="22">
        <v>0</v>
      </c>
      <c r="S219" s="23">
        <f t="shared" si="15"/>
        <v>39</v>
      </c>
      <c r="T219" s="25"/>
    </row>
    <row r="220" spans="1:20" ht="14.25" customHeight="1" x14ac:dyDescent="0.3">
      <c r="A220" t="s">
        <v>438</v>
      </c>
      <c r="B220" s="98" t="s">
        <v>439</v>
      </c>
      <c r="C220" t="s">
        <v>36</v>
      </c>
      <c r="D220" s="22">
        <v>0</v>
      </c>
      <c r="E220" s="22">
        <v>0</v>
      </c>
      <c r="F220" s="22">
        <v>0</v>
      </c>
      <c r="G220" s="22">
        <v>3</v>
      </c>
      <c r="H220" s="22">
        <v>0</v>
      </c>
      <c r="I220" s="23">
        <f t="shared" si="12"/>
        <v>3</v>
      </c>
      <c r="J220" s="22">
        <v>0</v>
      </c>
      <c r="K220" s="23">
        <f t="shared" si="13"/>
        <v>3</v>
      </c>
      <c r="L220" s="51"/>
      <c r="M220" s="22">
        <v>12</v>
      </c>
      <c r="N220" s="22">
        <v>0</v>
      </c>
      <c r="O220" s="22">
        <v>0</v>
      </c>
      <c r="P220" s="22">
        <v>3</v>
      </c>
      <c r="Q220" s="23">
        <f t="shared" si="14"/>
        <v>15</v>
      </c>
      <c r="R220" s="22">
        <v>14</v>
      </c>
      <c r="S220" s="23">
        <f t="shared" si="15"/>
        <v>29</v>
      </c>
      <c r="T220" s="25"/>
    </row>
    <row r="221" spans="1:20" ht="14.25" customHeight="1" x14ac:dyDescent="0.3">
      <c r="A221" t="s">
        <v>577</v>
      </c>
      <c r="B221" s="98" t="s">
        <v>440</v>
      </c>
      <c r="C221" t="s">
        <v>621</v>
      </c>
      <c r="D221" s="22">
        <v>0</v>
      </c>
      <c r="E221" s="22">
        <v>0</v>
      </c>
      <c r="F221" s="22">
        <v>0</v>
      </c>
      <c r="G221" s="22">
        <v>0</v>
      </c>
      <c r="H221" s="22">
        <v>0</v>
      </c>
      <c r="I221" s="23">
        <f t="shared" si="12"/>
        <v>0</v>
      </c>
      <c r="J221" s="22">
        <v>0</v>
      </c>
      <c r="K221" s="23">
        <f t="shared" si="13"/>
        <v>0</v>
      </c>
      <c r="L221" s="51"/>
      <c r="M221" s="22">
        <v>0</v>
      </c>
      <c r="N221" s="22">
        <v>0</v>
      </c>
      <c r="O221" s="22">
        <v>0</v>
      </c>
      <c r="P221" s="22">
        <v>17</v>
      </c>
      <c r="Q221" s="23">
        <f t="shared" si="14"/>
        <v>17</v>
      </c>
      <c r="R221" s="22">
        <v>0</v>
      </c>
      <c r="S221" s="23">
        <f t="shared" si="15"/>
        <v>17</v>
      </c>
      <c r="T221" s="25"/>
    </row>
    <row r="222" spans="1:20" ht="14.25" customHeight="1" x14ac:dyDescent="0.3">
      <c r="A222" t="s">
        <v>441</v>
      </c>
      <c r="B222" s="98" t="s">
        <v>442</v>
      </c>
      <c r="C222" t="s">
        <v>33</v>
      </c>
      <c r="D222" s="22">
        <v>10</v>
      </c>
      <c r="E222" s="22">
        <v>3</v>
      </c>
      <c r="F222" s="22">
        <v>0</v>
      </c>
      <c r="G222" s="22">
        <v>11</v>
      </c>
      <c r="H222" s="22">
        <v>0</v>
      </c>
      <c r="I222" s="23">
        <f t="shared" si="12"/>
        <v>24</v>
      </c>
      <c r="J222" s="22">
        <v>0</v>
      </c>
      <c r="K222" s="23">
        <f t="shared" si="13"/>
        <v>24</v>
      </c>
      <c r="L222" s="51"/>
      <c r="M222" s="22">
        <v>31</v>
      </c>
      <c r="N222" s="22">
        <v>3</v>
      </c>
      <c r="O222" s="22">
        <v>0</v>
      </c>
      <c r="P222" s="22">
        <v>70</v>
      </c>
      <c r="Q222" s="23">
        <f t="shared" si="14"/>
        <v>104</v>
      </c>
      <c r="R222" s="22">
        <v>0</v>
      </c>
      <c r="S222" s="23">
        <f t="shared" si="15"/>
        <v>104</v>
      </c>
      <c r="T222" s="25"/>
    </row>
    <row r="223" spans="1:20" ht="14.25" customHeight="1" x14ac:dyDescent="0.3">
      <c r="A223" t="s">
        <v>443</v>
      </c>
      <c r="B223" s="98" t="s">
        <v>444</v>
      </c>
      <c r="C223" t="s">
        <v>45</v>
      </c>
      <c r="D223" s="22">
        <v>22</v>
      </c>
      <c r="E223" s="22">
        <v>2</v>
      </c>
      <c r="F223" s="22">
        <v>0</v>
      </c>
      <c r="G223" s="22">
        <v>9</v>
      </c>
      <c r="H223" s="22">
        <v>0</v>
      </c>
      <c r="I223" s="23">
        <f t="shared" si="12"/>
        <v>33</v>
      </c>
      <c r="J223" s="22">
        <v>0</v>
      </c>
      <c r="K223" s="23">
        <f t="shared" si="13"/>
        <v>33</v>
      </c>
      <c r="L223" s="51"/>
      <c r="M223" s="22">
        <v>64</v>
      </c>
      <c r="N223" s="22">
        <v>2</v>
      </c>
      <c r="O223" s="22">
        <v>0</v>
      </c>
      <c r="P223" s="22">
        <v>39</v>
      </c>
      <c r="Q223" s="23">
        <f t="shared" si="14"/>
        <v>105</v>
      </c>
      <c r="R223" s="22">
        <v>29</v>
      </c>
      <c r="S223" s="23">
        <f t="shared" si="15"/>
        <v>134</v>
      </c>
      <c r="T223" s="25"/>
    </row>
    <row r="224" spans="1:20" ht="14.25" customHeight="1" x14ac:dyDescent="0.3">
      <c r="A224" t="s">
        <v>445</v>
      </c>
      <c r="B224" s="98" t="s">
        <v>446</v>
      </c>
      <c r="C224" t="s">
        <v>36</v>
      </c>
      <c r="D224" s="22">
        <v>0</v>
      </c>
      <c r="E224" s="22">
        <v>0</v>
      </c>
      <c r="F224" s="22">
        <v>0</v>
      </c>
      <c r="G224" s="22">
        <v>9</v>
      </c>
      <c r="H224" s="22">
        <v>0</v>
      </c>
      <c r="I224" s="23">
        <f t="shared" si="12"/>
        <v>9</v>
      </c>
      <c r="J224" s="22">
        <v>0</v>
      </c>
      <c r="K224" s="23">
        <f t="shared" si="13"/>
        <v>9</v>
      </c>
      <c r="L224" s="51"/>
      <c r="M224" s="22">
        <v>0</v>
      </c>
      <c r="N224" s="22">
        <v>14</v>
      </c>
      <c r="O224" s="22">
        <v>0</v>
      </c>
      <c r="P224" s="22">
        <v>15</v>
      </c>
      <c r="Q224" s="23">
        <f t="shared" si="14"/>
        <v>29</v>
      </c>
      <c r="R224" s="22">
        <v>97</v>
      </c>
      <c r="S224" s="23">
        <f t="shared" si="15"/>
        <v>126</v>
      </c>
      <c r="T224" s="25"/>
    </row>
    <row r="225" spans="1:20" ht="14.25" customHeight="1" x14ac:dyDescent="0.3">
      <c r="A225" t="s">
        <v>447</v>
      </c>
      <c r="B225" s="98" t="s">
        <v>448</v>
      </c>
      <c r="C225" t="s">
        <v>36</v>
      </c>
      <c r="D225" s="22">
        <v>53</v>
      </c>
      <c r="E225" s="22">
        <v>0</v>
      </c>
      <c r="F225" s="22">
        <v>0</v>
      </c>
      <c r="G225" s="22">
        <v>37</v>
      </c>
      <c r="H225" s="22">
        <v>0</v>
      </c>
      <c r="I225" s="23">
        <f t="shared" si="12"/>
        <v>90</v>
      </c>
      <c r="J225" s="22">
        <v>0</v>
      </c>
      <c r="K225" s="23">
        <f t="shared" si="13"/>
        <v>90</v>
      </c>
      <c r="L225" s="51"/>
      <c r="M225" s="22">
        <v>43</v>
      </c>
      <c r="N225" s="22">
        <v>0</v>
      </c>
      <c r="O225" s="22">
        <v>0</v>
      </c>
      <c r="P225" s="22">
        <v>6</v>
      </c>
      <c r="Q225" s="23">
        <f t="shared" si="14"/>
        <v>49</v>
      </c>
      <c r="R225" s="22">
        <v>0</v>
      </c>
      <c r="S225" s="23">
        <f t="shared" si="15"/>
        <v>49</v>
      </c>
      <c r="T225" s="25"/>
    </row>
    <row r="226" spans="1:20" ht="14.25" customHeight="1" x14ac:dyDescent="0.3">
      <c r="A226" t="s">
        <v>449</v>
      </c>
      <c r="B226" s="98" t="s">
        <v>450</v>
      </c>
      <c r="C226" t="s">
        <v>622</v>
      </c>
      <c r="D226" s="22">
        <v>2</v>
      </c>
      <c r="E226" s="22">
        <v>3</v>
      </c>
      <c r="F226" s="22">
        <v>0</v>
      </c>
      <c r="G226" s="22">
        <v>3</v>
      </c>
      <c r="H226" s="22">
        <v>0</v>
      </c>
      <c r="I226" s="23">
        <f t="shared" si="12"/>
        <v>8</v>
      </c>
      <c r="J226" s="22">
        <v>0</v>
      </c>
      <c r="K226" s="23">
        <f t="shared" si="13"/>
        <v>8</v>
      </c>
      <c r="L226" s="51"/>
      <c r="M226" s="22">
        <v>12</v>
      </c>
      <c r="N226" s="22">
        <v>0</v>
      </c>
      <c r="O226" s="22">
        <v>0</v>
      </c>
      <c r="P226" s="22">
        <v>10</v>
      </c>
      <c r="Q226" s="23">
        <f t="shared" si="14"/>
        <v>22</v>
      </c>
      <c r="R226" s="22">
        <v>0</v>
      </c>
      <c r="S226" s="23">
        <f t="shared" si="15"/>
        <v>22</v>
      </c>
      <c r="T226" s="25"/>
    </row>
    <row r="227" spans="1:20" ht="14.25" customHeight="1" x14ac:dyDescent="0.3">
      <c r="A227" t="s">
        <v>451</v>
      </c>
      <c r="B227" s="98" t="s">
        <v>452</v>
      </c>
      <c r="C227" t="s">
        <v>45</v>
      </c>
      <c r="D227" s="22">
        <v>24</v>
      </c>
      <c r="E227" s="22">
        <v>0</v>
      </c>
      <c r="F227" s="22">
        <v>0</v>
      </c>
      <c r="G227" s="22">
        <v>27</v>
      </c>
      <c r="H227" s="22">
        <v>0</v>
      </c>
      <c r="I227" s="23">
        <f t="shared" si="12"/>
        <v>51</v>
      </c>
      <c r="J227" s="22">
        <v>0</v>
      </c>
      <c r="K227" s="23">
        <f t="shared" si="13"/>
        <v>51</v>
      </c>
      <c r="L227" s="51"/>
      <c r="M227" s="22">
        <v>47</v>
      </c>
      <c r="N227" s="22">
        <v>0</v>
      </c>
      <c r="O227" s="22">
        <v>0</v>
      </c>
      <c r="P227" s="22">
        <v>8</v>
      </c>
      <c r="Q227" s="23">
        <f t="shared" si="14"/>
        <v>55</v>
      </c>
      <c r="R227" s="22">
        <v>90</v>
      </c>
      <c r="S227" s="23">
        <f t="shared" si="15"/>
        <v>145</v>
      </c>
      <c r="T227" s="25"/>
    </row>
    <row r="228" spans="1:20" ht="14.25" customHeight="1" x14ac:dyDescent="0.3">
      <c r="A228" t="s">
        <v>453</v>
      </c>
      <c r="B228" s="98" t="s">
        <v>454</v>
      </c>
      <c r="C228" t="s">
        <v>621</v>
      </c>
      <c r="D228" s="22">
        <v>0</v>
      </c>
      <c r="E228" s="22">
        <v>0</v>
      </c>
      <c r="F228" s="22">
        <v>0</v>
      </c>
      <c r="G228" s="22">
        <v>0</v>
      </c>
      <c r="H228" s="22">
        <v>0</v>
      </c>
      <c r="I228" s="23">
        <f t="shared" si="12"/>
        <v>0</v>
      </c>
      <c r="J228" s="22">
        <v>0</v>
      </c>
      <c r="K228" s="23">
        <f t="shared" si="13"/>
        <v>0</v>
      </c>
      <c r="L228" s="51"/>
      <c r="M228" s="22">
        <v>70</v>
      </c>
      <c r="N228" s="22">
        <v>0</v>
      </c>
      <c r="O228" s="22">
        <v>0</v>
      </c>
      <c r="P228" s="22">
        <v>17</v>
      </c>
      <c r="Q228" s="23">
        <f t="shared" si="14"/>
        <v>87</v>
      </c>
      <c r="R228" s="22">
        <v>0</v>
      </c>
      <c r="S228" s="23">
        <f t="shared" si="15"/>
        <v>87</v>
      </c>
      <c r="T228" s="25"/>
    </row>
    <row r="229" spans="1:20" ht="14.25" customHeight="1" x14ac:dyDescent="0.3">
      <c r="A229" t="s">
        <v>455</v>
      </c>
      <c r="B229" s="98" t="s">
        <v>456</v>
      </c>
      <c r="C229" t="s">
        <v>621</v>
      </c>
      <c r="D229" s="22">
        <v>77</v>
      </c>
      <c r="E229" s="22">
        <v>0</v>
      </c>
      <c r="F229" s="22">
        <v>0</v>
      </c>
      <c r="G229" s="22">
        <v>34</v>
      </c>
      <c r="H229" s="22">
        <v>130</v>
      </c>
      <c r="I229" s="23">
        <f t="shared" si="12"/>
        <v>241</v>
      </c>
      <c r="J229" s="22">
        <v>0</v>
      </c>
      <c r="K229" s="23">
        <f t="shared" si="13"/>
        <v>241</v>
      </c>
      <c r="L229" s="51"/>
      <c r="M229" s="22">
        <v>2</v>
      </c>
      <c r="N229" s="22">
        <v>0</v>
      </c>
      <c r="O229" s="22">
        <v>0</v>
      </c>
      <c r="P229" s="22">
        <v>34</v>
      </c>
      <c r="Q229" s="23">
        <f t="shared" si="14"/>
        <v>36</v>
      </c>
      <c r="R229" s="22">
        <v>0</v>
      </c>
      <c r="S229" s="23">
        <f t="shared" si="15"/>
        <v>36</v>
      </c>
      <c r="T229" s="25"/>
    </row>
    <row r="230" spans="1:20" ht="14.25" customHeight="1" x14ac:dyDescent="0.3">
      <c r="A230" t="s">
        <v>457</v>
      </c>
      <c r="B230" s="98" t="s">
        <v>458</v>
      </c>
      <c r="C230" t="s">
        <v>622</v>
      </c>
      <c r="D230" s="22">
        <v>22</v>
      </c>
      <c r="E230" s="22">
        <v>0</v>
      </c>
      <c r="F230" s="22">
        <v>0</v>
      </c>
      <c r="G230" s="22">
        <v>3</v>
      </c>
      <c r="H230" s="22">
        <v>0</v>
      </c>
      <c r="I230" s="23">
        <f t="shared" si="12"/>
        <v>25</v>
      </c>
      <c r="J230" s="22">
        <v>0</v>
      </c>
      <c r="K230" s="23">
        <f t="shared" si="13"/>
        <v>25</v>
      </c>
      <c r="L230" s="51"/>
      <c r="M230" s="22">
        <v>28</v>
      </c>
      <c r="N230" s="22">
        <v>0</v>
      </c>
      <c r="O230" s="22">
        <v>0</v>
      </c>
      <c r="P230" s="22">
        <v>3</v>
      </c>
      <c r="Q230" s="23">
        <f t="shared" si="14"/>
        <v>31</v>
      </c>
      <c r="R230" s="22">
        <v>0</v>
      </c>
      <c r="S230" s="23">
        <f t="shared" si="15"/>
        <v>31</v>
      </c>
      <c r="T230" s="25"/>
    </row>
    <row r="231" spans="1:20" ht="14.25" customHeight="1" x14ac:dyDescent="0.3">
      <c r="A231" t="s">
        <v>459</v>
      </c>
      <c r="B231" s="98" t="s">
        <v>460</v>
      </c>
      <c r="C231" t="s">
        <v>33</v>
      </c>
      <c r="D231" s="22">
        <v>66</v>
      </c>
      <c r="E231" s="22">
        <v>0</v>
      </c>
      <c r="F231" s="22">
        <v>0</v>
      </c>
      <c r="G231" s="22">
        <v>21</v>
      </c>
      <c r="H231" s="22">
        <v>0</v>
      </c>
      <c r="I231" s="23">
        <f t="shared" si="12"/>
        <v>87</v>
      </c>
      <c r="J231" s="22">
        <v>0</v>
      </c>
      <c r="K231" s="23">
        <f t="shared" si="13"/>
        <v>87</v>
      </c>
      <c r="L231" s="51"/>
      <c r="M231" s="22">
        <v>43</v>
      </c>
      <c r="N231" s="22">
        <v>0</v>
      </c>
      <c r="O231" s="22">
        <v>0</v>
      </c>
      <c r="P231" s="22">
        <v>25</v>
      </c>
      <c r="Q231" s="23">
        <f t="shared" si="14"/>
        <v>68</v>
      </c>
      <c r="R231" s="22">
        <v>48</v>
      </c>
      <c r="S231" s="23">
        <f t="shared" si="15"/>
        <v>116</v>
      </c>
      <c r="T231" s="25"/>
    </row>
    <row r="232" spans="1:20" ht="14.25" customHeight="1" x14ac:dyDescent="0.3">
      <c r="A232" t="s">
        <v>461</v>
      </c>
      <c r="B232" s="98" t="s">
        <v>462</v>
      </c>
      <c r="C232" t="s">
        <v>622</v>
      </c>
      <c r="D232" s="22">
        <v>0</v>
      </c>
      <c r="E232" s="22">
        <v>0</v>
      </c>
      <c r="F232" s="22">
        <v>0</v>
      </c>
      <c r="G232" s="22">
        <v>17</v>
      </c>
      <c r="H232" s="22">
        <v>0</v>
      </c>
      <c r="I232" s="23">
        <f t="shared" si="12"/>
        <v>17</v>
      </c>
      <c r="J232" s="22">
        <v>0</v>
      </c>
      <c r="K232" s="23">
        <f t="shared" si="13"/>
        <v>17</v>
      </c>
      <c r="L232" s="51"/>
      <c r="M232" s="22">
        <v>7</v>
      </c>
      <c r="N232" s="22">
        <v>0</v>
      </c>
      <c r="O232" s="22">
        <v>0</v>
      </c>
      <c r="P232" s="22">
        <v>17</v>
      </c>
      <c r="Q232" s="23">
        <f t="shared" si="14"/>
        <v>24</v>
      </c>
      <c r="R232" s="22">
        <v>0</v>
      </c>
      <c r="S232" s="23">
        <f t="shared" si="15"/>
        <v>24</v>
      </c>
      <c r="T232" s="25"/>
    </row>
    <row r="233" spans="1:20" ht="14.25" customHeight="1" x14ac:dyDescent="0.3">
      <c r="A233" t="s">
        <v>463</v>
      </c>
      <c r="B233" s="98" t="s">
        <v>464</v>
      </c>
      <c r="C233" t="s">
        <v>36</v>
      </c>
      <c r="D233" s="22">
        <v>55</v>
      </c>
      <c r="E233" s="22">
        <v>36</v>
      </c>
      <c r="F233" s="22">
        <v>0</v>
      </c>
      <c r="G233" s="22">
        <v>56</v>
      </c>
      <c r="H233" s="22">
        <v>0</v>
      </c>
      <c r="I233" s="23">
        <f t="shared" si="12"/>
        <v>147</v>
      </c>
      <c r="J233" s="22">
        <v>535</v>
      </c>
      <c r="K233" s="23">
        <f t="shared" si="13"/>
        <v>682</v>
      </c>
      <c r="L233" s="51"/>
      <c r="M233" s="22">
        <v>54</v>
      </c>
      <c r="N233" s="22">
        <v>20</v>
      </c>
      <c r="O233" s="22">
        <v>0</v>
      </c>
      <c r="P233" s="22">
        <v>43</v>
      </c>
      <c r="Q233" s="23">
        <f t="shared" si="14"/>
        <v>117</v>
      </c>
      <c r="R233" s="22">
        <v>244</v>
      </c>
      <c r="S233" s="23">
        <f t="shared" si="15"/>
        <v>361</v>
      </c>
      <c r="T233" s="25"/>
    </row>
    <row r="234" spans="1:20" ht="14.25" customHeight="1" x14ac:dyDescent="0.3">
      <c r="A234" t="s">
        <v>465</v>
      </c>
      <c r="B234" s="98" t="s">
        <v>466</v>
      </c>
      <c r="C234" t="s">
        <v>621</v>
      </c>
      <c r="D234" s="22">
        <v>21</v>
      </c>
      <c r="E234" s="22">
        <v>50</v>
      </c>
      <c r="F234" s="22">
        <v>0</v>
      </c>
      <c r="G234" s="22">
        <v>28</v>
      </c>
      <c r="H234" s="22">
        <v>0</v>
      </c>
      <c r="I234" s="23">
        <f t="shared" si="12"/>
        <v>99</v>
      </c>
      <c r="J234" s="22">
        <v>0</v>
      </c>
      <c r="K234" s="23">
        <f t="shared" si="13"/>
        <v>99</v>
      </c>
      <c r="L234" s="51"/>
      <c r="M234" s="22">
        <v>69</v>
      </c>
      <c r="N234" s="22">
        <v>0</v>
      </c>
      <c r="O234" s="22">
        <v>0</v>
      </c>
      <c r="P234" s="22">
        <v>9</v>
      </c>
      <c r="Q234" s="23">
        <f t="shared" si="14"/>
        <v>78</v>
      </c>
      <c r="R234" s="22">
        <v>7</v>
      </c>
      <c r="S234" s="23">
        <f t="shared" si="15"/>
        <v>85</v>
      </c>
      <c r="T234" s="25"/>
    </row>
    <row r="235" spans="1:20" ht="14.25" customHeight="1" x14ac:dyDescent="0.3">
      <c r="A235" t="s">
        <v>467</v>
      </c>
      <c r="B235" s="98" t="s">
        <v>468</v>
      </c>
      <c r="C235" t="s">
        <v>622</v>
      </c>
      <c r="D235" s="22">
        <v>54</v>
      </c>
      <c r="E235" s="22">
        <v>0</v>
      </c>
      <c r="F235" s="22">
        <v>0</v>
      </c>
      <c r="G235" s="22">
        <v>5</v>
      </c>
      <c r="H235" s="22">
        <v>12</v>
      </c>
      <c r="I235" s="23">
        <f t="shared" si="12"/>
        <v>71</v>
      </c>
      <c r="J235" s="22">
        <v>0</v>
      </c>
      <c r="K235" s="23">
        <f t="shared" si="13"/>
        <v>71</v>
      </c>
      <c r="L235" s="51"/>
      <c r="M235" s="22">
        <v>21</v>
      </c>
      <c r="N235" s="22">
        <v>0</v>
      </c>
      <c r="O235" s="22">
        <v>0</v>
      </c>
      <c r="P235" s="22">
        <v>5</v>
      </c>
      <c r="Q235" s="23">
        <f t="shared" si="14"/>
        <v>26</v>
      </c>
      <c r="R235" s="22">
        <v>0</v>
      </c>
      <c r="S235" s="23">
        <f t="shared" si="15"/>
        <v>26</v>
      </c>
      <c r="T235" s="25"/>
    </row>
    <row r="236" spans="1:20" ht="14.25" customHeight="1" x14ac:dyDescent="0.3">
      <c r="A236" t="s">
        <v>469</v>
      </c>
      <c r="B236" s="98" t="s">
        <v>470</v>
      </c>
      <c r="C236" t="s">
        <v>622</v>
      </c>
      <c r="D236" s="22">
        <v>36</v>
      </c>
      <c r="E236" s="22">
        <v>0</v>
      </c>
      <c r="F236" s="22">
        <v>0</v>
      </c>
      <c r="G236" s="22">
        <v>0</v>
      </c>
      <c r="H236" s="22">
        <v>8</v>
      </c>
      <c r="I236" s="23">
        <f t="shared" si="12"/>
        <v>44</v>
      </c>
      <c r="J236" s="22">
        <v>0</v>
      </c>
      <c r="K236" s="23">
        <f t="shared" si="13"/>
        <v>44</v>
      </c>
      <c r="L236" s="51"/>
      <c r="M236" s="22">
        <v>59</v>
      </c>
      <c r="N236" s="22">
        <v>0</v>
      </c>
      <c r="O236" s="22">
        <v>0</v>
      </c>
      <c r="P236" s="22">
        <v>0</v>
      </c>
      <c r="Q236" s="23">
        <f t="shared" si="14"/>
        <v>59</v>
      </c>
      <c r="R236" s="22">
        <v>0</v>
      </c>
      <c r="S236" s="23">
        <f t="shared" si="15"/>
        <v>59</v>
      </c>
      <c r="T236" s="25"/>
    </row>
    <row r="237" spans="1:20" ht="14.25" customHeight="1" x14ac:dyDescent="0.3">
      <c r="A237" t="s">
        <v>471</v>
      </c>
      <c r="B237" s="98" t="s">
        <v>472</v>
      </c>
      <c r="C237" t="s">
        <v>621</v>
      </c>
      <c r="D237" s="22">
        <v>42</v>
      </c>
      <c r="E237" s="22">
        <v>0</v>
      </c>
      <c r="F237" s="22">
        <v>0</v>
      </c>
      <c r="G237" s="22">
        <v>11</v>
      </c>
      <c r="H237" s="22">
        <v>0</v>
      </c>
      <c r="I237" s="23">
        <f t="shared" si="12"/>
        <v>53</v>
      </c>
      <c r="J237" s="22">
        <v>0</v>
      </c>
      <c r="K237" s="23">
        <f t="shared" si="13"/>
        <v>53</v>
      </c>
      <c r="L237" s="51"/>
      <c r="M237" s="22">
        <v>0</v>
      </c>
      <c r="N237" s="22">
        <v>0</v>
      </c>
      <c r="O237" s="22">
        <v>0</v>
      </c>
      <c r="P237" s="22">
        <v>5</v>
      </c>
      <c r="Q237" s="23">
        <f t="shared" si="14"/>
        <v>5</v>
      </c>
      <c r="R237" s="22">
        <v>0</v>
      </c>
      <c r="S237" s="23">
        <f t="shared" si="15"/>
        <v>5</v>
      </c>
      <c r="T237" s="25"/>
    </row>
    <row r="238" spans="1:20" ht="14.25" customHeight="1" x14ac:dyDescent="0.3">
      <c r="A238" t="s">
        <v>473</v>
      </c>
      <c r="B238" s="98" t="s">
        <v>474</v>
      </c>
      <c r="C238" t="s">
        <v>621</v>
      </c>
      <c r="D238" s="22">
        <v>5</v>
      </c>
      <c r="E238" s="22">
        <v>0</v>
      </c>
      <c r="F238" s="22">
        <v>0</v>
      </c>
      <c r="G238" s="22">
        <v>12</v>
      </c>
      <c r="H238" s="22">
        <v>0</v>
      </c>
      <c r="I238" s="23">
        <f t="shared" si="12"/>
        <v>17</v>
      </c>
      <c r="J238" s="22">
        <v>0</v>
      </c>
      <c r="K238" s="23">
        <f t="shared" si="13"/>
        <v>17</v>
      </c>
      <c r="L238" s="51"/>
      <c r="M238" s="22">
        <v>0</v>
      </c>
      <c r="N238" s="22">
        <v>0</v>
      </c>
      <c r="O238" s="22">
        <v>0</v>
      </c>
      <c r="P238" s="22">
        <v>0</v>
      </c>
      <c r="Q238" s="23">
        <f t="shared" si="14"/>
        <v>0</v>
      </c>
      <c r="R238" s="22">
        <v>0</v>
      </c>
      <c r="S238" s="23">
        <f t="shared" si="15"/>
        <v>0</v>
      </c>
      <c r="T238" s="25"/>
    </row>
    <row r="239" spans="1:20" ht="14.25" customHeight="1" x14ac:dyDescent="0.3">
      <c r="A239" t="s">
        <v>475</v>
      </c>
      <c r="B239" s="98" t="s">
        <v>476</v>
      </c>
      <c r="C239" t="s">
        <v>621</v>
      </c>
      <c r="D239" s="22">
        <v>0</v>
      </c>
      <c r="E239" s="22">
        <v>0</v>
      </c>
      <c r="F239" s="22">
        <v>0</v>
      </c>
      <c r="G239" s="22">
        <v>0</v>
      </c>
      <c r="H239" s="22">
        <v>0</v>
      </c>
      <c r="I239" s="23">
        <f t="shared" si="12"/>
        <v>0</v>
      </c>
      <c r="J239" s="22">
        <v>0</v>
      </c>
      <c r="K239" s="23">
        <f t="shared" si="13"/>
        <v>0</v>
      </c>
      <c r="L239" s="51"/>
      <c r="M239" s="22">
        <v>8</v>
      </c>
      <c r="N239" s="22">
        <v>0</v>
      </c>
      <c r="O239" s="22">
        <v>0</v>
      </c>
      <c r="P239" s="22">
        <v>3</v>
      </c>
      <c r="Q239" s="23">
        <f t="shared" si="14"/>
        <v>11</v>
      </c>
      <c r="R239" s="22">
        <v>0</v>
      </c>
      <c r="S239" s="23">
        <f t="shared" si="15"/>
        <v>11</v>
      </c>
      <c r="T239" s="25"/>
    </row>
    <row r="240" spans="1:20" ht="14.25" customHeight="1" x14ac:dyDescent="0.3">
      <c r="A240" t="s">
        <v>477</v>
      </c>
      <c r="B240" s="98" t="s">
        <v>478</v>
      </c>
      <c r="C240" t="s">
        <v>621</v>
      </c>
      <c r="D240" s="22">
        <v>0</v>
      </c>
      <c r="E240" s="22">
        <v>0</v>
      </c>
      <c r="F240" s="22">
        <v>0</v>
      </c>
      <c r="G240" s="22">
        <v>26</v>
      </c>
      <c r="H240" s="22">
        <v>0</v>
      </c>
      <c r="I240" s="23">
        <f t="shared" si="12"/>
        <v>26</v>
      </c>
      <c r="J240" s="22">
        <v>0</v>
      </c>
      <c r="K240" s="23">
        <f t="shared" si="13"/>
        <v>26</v>
      </c>
      <c r="L240" s="51"/>
      <c r="M240" s="22">
        <v>21</v>
      </c>
      <c r="N240" s="22">
        <v>0</v>
      </c>
      <c r="O240" s="22">
        <v>0</v>
      </c>
      <c r="P240" s="22">
        <v>34</v>
      </c>
      <c r="Q240" s="23">
        <f t="shared" si="14"/>
        <v>55</v>
      </c>
      <c r="R240" s="22">
        <v>0</v>
      </c>
      <c r="S240" s="23">
        <f t="shared" si="15"/>
        <v>55</v>
      </c>
      <c r="T240" s="25"/>
    </row>
    <row r="241" spans="1:20" ht="14.25" customHeight="1" x14ac:dyDescent="0.3">
      <c r="A241" t="s">
        <v>479</v>
      </c>
      <c r="B241" s="98" t="s">
        <v>480</v>
      </c>
      <c r="C241" t="s">
        <v>622</v>
      </c>
      <c r="D241" s="22">
        <v>20</v>
      </c>
      <c r="E241" s="22">
        <v>0</v>
      </c>
      <c r="F241" s="22">
        <v>0</v>
      </c>
      <c r="G241" s="22">
        <v>16</v>
      </c>
      <c r="H241" s="22">
        <v>0</v>
      </c>
      <c r="I241" s="23">
        <f t="shared" si="12"/>
        <v>36</v>
      </c>
      <c r="J241" s="22">
        <v>0</v>
      </c>
      <c r="K241" s="23">
        <f t="shared" si="13"/>
        <v>36</v>
      </c>
      <c r="L241" s="51"/>
      <c r="M241" s="22">
        <v>20</v>
      </c>
      <c r="N241" s="22">
        <v>0</v>
      </c>
      <c r="O241" s="22">
        <v>0</v>
      </c>
      <c r="P241" s="22">
        <v>16</v>
      </c>
      <c r="Q241" s="23">
        <f t="shared" si="14"/>
        <v>36</v>
      </c>
      <c r="R241" s="22">
        <v>3</v>
      </c>
      <c r="S241" s="23">
        <f t="shared" si="15"/>
        <v>39</v>
      </c>
      <c r="T241" s="25"/>
    </row>
    <row r="242" spans="1:20" ht="14.25" customHeight="1" x14ac:dyDescent="0.3">
      <c r="A242" t="s">
        <v>481</v>
      </c>
      <c r="B242" s="98" t="s">
        <v>482</v>
      </c>
      <c r="C242" t="s">
        <v>622</v>
      </c>
      <c r="D242" s="22">
        <v>0</v>
      </c>
      <c r="E242" s="22">
        <v>0</v>
      </c>
      <c r="F242" s="22">
        <v>0</v>
      </c>
      <c r="G242" s="22">
        <v>0</v>
      </c>
      <c r="H242" s="22">
        <v>0</v>
      </c>
      <c r="I242" s="23">
        <f t="shared" si="12"/>
        <v>0</v>
      </c>
      <c r="J242" s="22">
        <v>0</v>
      </c>
      <c r="K242" s="23">
        <f t="shared" si="13"/>
        <v>0</v>
      </c>
      <c r="L242" s="51"/>
      <c r="M242" s="22">
        <v>9</v>
      </c>
      <c r="N242" s="22">
        <v>0</v>
      </c>
      <c r="O242" s="22">
        <v>0</v>
      </c>
      <c r="P242" s="22">
        <v>0</v>
      </c>
      <c r="Q242" s="23">
        <f t="shared" si="14"/>
        <v>9</v>
      </c>
      <c r="R242" s="22">
        <v>0</v>
      </c>
      <c r="S242" s="23">
        <f t="shared" si="15"/>
        <v>9</v>
      </c>
      <c r="T242" s="25"/>
    </row>
    <row r="243" spans="1:20" ht="14.25" customHeight="1" x14ac:dyDescent="0.3">
      <c r="A243" t="s">
        <v>483</v>
      </c>
      <c r="B243" s="98" t="s">
        <v>484</v>
      </c>
      <c r="C243" t="s">
        <v>33</v>
      </c>
      <c r="D243" s="22">
        <v>0</v>
      </c>
      <c r="E243" s="22">
        <v>24</v>
      </c>
      <c r="F243" s="22">
        <v>0</v>
      </c>
      <c r="G243" s="22">
        <v>0</v>
      </c>
      <c r="H243" s="22">
        <v>0</v>
      </c>
      <c r="I243" s="23">
        <f t="shared" si="12"/>
        <v>24</v>
      </c>
      <c r="J243" s="22">
        <v>0</v>
      </c>
      <c r="K243" s="23">
        <f t="shared" si="13"/>
        <v>24</v>
      </c>
      <c r="L243" s="51"/>
      <c r="M243" s="22">
        <v>39</v>
      </c>
      <c r="N243" s="22">
        <v>0</v>
      </c>
      <c r="O243" s="22">
        <v>0</v>
      </c>
      <c r="P243" s="22">
        <v>34</v>
      </c>
      <c r="Q243" s="23">
        <f t="shared" si="14"/>
        <v>73</v>
      </c>
      <c r="R243" s="22">
        <v>0</v>
      </c>
      <c r="S243" s="23">
        <f t="shared" si="15"/>
        <v>73</v>
      </c>
      <c r="T243" s="25"/>
    </row>
    <row r="244" spans="1:20" ht="14.25" customHeight="1" x14ac:dyDescent="0.3">
      <c r="A244" t="s">
        <v>485</v>
      </c>
      <c r="B244" s="98" t="s">
        <v>486</v>
      </c>
      <c r="C244" t="s">
        <v>621</v>
      </c>
      <c r="D244" s="22">
        <v>47</v>
      </c>
      <c r="E244" s="22">
        <v>0</v>
      </c>
      <c r="F244" s="22">
        <v>0</v>
      </c>
      <c r="G244" s="22">
        <v>0</v>
      </c>
      <c r="H244" s="22">
        <v>0</v>
      </c>
      <c r="I244" s="23">
        <f t="shared" si="12"/>
        <v>47</v>
      </c>
      <c r="J244" s="22">
        <v>0</v>
      </c>
      <c r="K244" s="23">
        <f t="shared" si="13"/>
        <v>47</v>
      </c>
      <c r="L244" s="51"/>
      <c r="M244" s="22">
        <v>11</v>
      </c>
      <c r="N244" s="22">
        <v>0</v>
      </c>
      <c r="O244" s="22">
        <v>0</v>
      </c>
      <c r="P244" s="22">
        <v>33</v>
      </c>
      <c r="Q244" s="23">
        <f t="shared" si="14"/>
        <v>44</v>
      </c>
      <c r="R244" s="22">
        <v>0</v>
      </c>
      <c r="S244" s="23">
        <f t="shared" si="15"/>
        <v>44</v>
      </c>
      <c r="T244" s="25"/>
    </row>
    <row r="245" spans="1:20" ht="14.25" customHeight="1" x14ac:dyDescent="0.3">
      <c r="A245" t="s">
        <v>487</v>
      </c>
      <c r="B245" s="98" t="s">
        <v>488</v>
      </c>
      <c r="C245" t="s">
        <v>621</v>
      </c>
      <c r="D245" s="22">
        <v>0</v>
      </c>
      <c r="E245" s="22">
        <v>0</v>
      </c>
      <c r="F245" s="22">
        <v>0</v>
      </c>
      <c r="G245" s="22">
        <v>0</v>
      </c>
      <c r="H245" s="22">
        <v>0</v>
      </c>
      <c r="I245" s="23">
        <f t="shared" si="12"/>
        <v>0</v>
      </c>
      <c r="J245" s="22">
        <v>0</v>
      </c>
      <c r="K245" s="23">
        <f t="shared" si="13"/>
        <v>0</v>
      </c>
      <c r="L245" s="51"/>
      <c r="M245" s="22">
        <v>120</v>
      </c>
      <c r="N245" s="22">
        <v>0</v>
      </c>
      <c r="O245" s="22">
        <v>0</v>
      </c>
      <c r="P245" s="22">
        <v>28</v>
      </c>
      <c r="Q245" s="23">
        <f t="shared" si="14"/>
        <v>148</v>
      </c>
      <c r="R245" s="22">
        <v>0</v>
      </c>
      <c r="S245" s="23">
        <f t="shared" si="15"/>
        <v>148</v>
      </c>
      <c r="T245" s="25"/>
    </row>
    <row r="246" spans="1:20" ht="14.25" customHeight="1" x14ac:dyDescent="0.3">
      <c r="A246" t="s">
        <v>489</v>
      </c>
      <c r="B246" s="98" t="s">
        <v>490</v>
      </c>
      <c r="C246" t="s">
        <v>622</v>
      </c>
      <c r="D246" s="22">
        <v>63</v>
      </c>
      <c r="E246" s="22">
        <v>0</v>
      </c>
      <c r="F246" s="22">
        <v>0</v>
      </c>
      <c r="G246" s="22">
        <v>7</v>
      </c>
      <c r="H246" s="22">
        <v>0</v>
      </c>
      <c r="I246" s="23">
        <f t="shared" si="12"/>
        <v>70</v>
      </c>
      <c r="J246" s="22">
        <v>24</v>
      </c>
      <c r="K246" s="23">
        <f t="shared" si="13"/>
        <v>94</v>
      </c>
      <c r="L246" s="51"/>
      <c r="M246" s="22">
        <v>105</v>
      </c>
      <c r="N246" s="22">
        <v>0</v>
      </c>
      <c r="O246" s="22">
        <v>0</v>
      </c>
      <c r="P246" s="22">
        <v>20</v>
      </c>
      <c r="Q246" s="23">
        <f t="shared" si="14"/>
        <v>125</v>
      </c>
      <c r="R246" s="22">
        <v>15</v>
      </c>
      <c r="S246" s="23">
        <f t="shared" si="15"/>
        <v>140</v>
      </c>
      <c r="T246" s="25"/>
    </row>
    <row r="247" spans="1:20" ht="14.25" customHeight="1" x14ac:dyDescent="0.3">
      <c r="A247" t="s">
        <v>491</v>
      </c>
      <c r="B247" s="98" t="s">
        <v>492</v>
      </c>
      <c r="C247" t="s">
        <v>45</v>
      </c>
      <c r="D247" s="22">
        <v>0</v>
      </c>
      <c r="E247" s="22">
        <v>0</v>
      </c>
      <c r="F247" s="22">
        <v>0</v>
      </c>
      <c r="G247" s="22">
        <v>72</v>
      </c>
      <c r="H247" s="22">
        <v>0</v>
      </c>
      <c r="I247" s="23">
        <f t="shared" si="12"/>
        <v>72</v>
      </c>
      <c r="J247" s="22">
        <v>14</v>
      </c>
      <c r="K247" s="23">
        <f t="shared" si="13"/>
        <v>86</v>
      </c>
      <c r="L247" s="51"/>
      <c r="M247" s="22">
        <v>68</v>
      </c>
      <c r="N247" s="22">
        <v>0</v>
      </c>
      <c r="O247" s="22">
        <v>0</v>
      </c>
      <c r="P247" s="22">
        <v>72</v>
      </c>
      <c r="Q247" s="23">
        <f t="shared" si="14"/>
        <v>140</v>
      </c>
      <c r="R247" s="22">
        <v>0</v>
      </c>
      <c r="S247" s="23">
        <f t="shared" si="15"/>
        <v>140</v>
      </c>
      <c r="T247" s="26"/>
    </row>
    <row r="248" spans="1:20" ht="14.25" customHeight="1" x14ac:dyDescent="0.3">
      <c r="A248" t="s">
        <v>493</v>
      </c>
      <c r="B248" s="98" t="s">
        <v>494</v>
      </c>
      <c r="C248" t="s">
        <v>36</v>
      </c>
      <c r="D248" s="22">
        <v>0</v>
      </c>
      <c r="E248" s="22">
        <v>0</v>
      </c>
      <c r="F248" s="22">
        <v>0</v>
      </c>
      <c r="G248" s="22">
        <v>3</v>
      </c>
      <c r="H248" s="22">
        <v>0</v>
      </c>
      <c r="I248" s="23">
        <f t="shared" si="12"/>
        <v>3</v>
      </c>
      <c r="J248" s="22">
        <v>0</v>
      </c>
      <c r="K248" s="23">
        <f t="shared" si="13"/>
        <v>3</v>
      </c>
      <c r="L248" s="51"/>
      <c r="M248" s="22">
        <v>0</v>
      </c>
      <c r="N248" s="22">
        <v>0</v>
      </c>
      <c r="O248" s="22">
        <v>0</v>
      </c>
      <c r="P248" s="22">
        <v>3</v>
      </c>
      <c r="Q248" s="23">
        <f t="shared" si="14"/>
        <v>3</v>
      </c>
      <c r="R248" s="22">
        <v>19</v>
      </c>
      <c r="S248" s="23">
        <f t="shared" si="15"/>
        <v>22</v>
      </c>
      <c r="T248" s="26"/>
    </row>
    <row r="249" spans="1:20" ht="14.25" customHeight="1" x14ac:dyDescent="0.3">
      <c r="A249" t="s">
        <v>495</v>
      </c>
      <c r="B249" s="98" t="s">
        <v>496</v>
      </c>
      <c r="C249" t="s">
        <v>33</v>
      </c>
      <c r="D249" s="22">
        <v>0</v>
      </c>
      <c r="E249" s="22">
        <v>0</v>
      </c>
      <c r="F249" s="22">
        <v>0</v>
      </c>
      <c r="G249" s="22">
        <v>0</v>
      </c>
      <c r="H249" s="22">
        <v>144</v>
      </c>
      <c r="I249" s="23">
        <f t="shared" si="12"/>
        <v>144</v>
      </c>
      <c r="J249" s="22">
        <v>0</v>
      </c>
      <c r="K249" s="23">
        <f t="shared" si="13"/>
        <v>144</v>
      </c>
      <c r="L249" s="51"/>
      <c r="M249" s="22">
        <v>8</v>
      </c>
      <c r="N249" s="22">
        <v>3</v>
      </c>
      <c r="O249" s="22">
        <v>0</v>
      </c>
      <c r="P249" s="22">
        <v>0</v>
      </c>
      <c r="Q249" s="23">
        <f t="shared" si="14"/>
        <v>11</v>
      </c>
      <c r="R249" s="22">
        <v>56</v>
      </c>
      <c r="S249" s="23">
        <f t="shared" si="15"/>
        <v>67</v>
      </c>
      <c r="T249" s="26"/>
    </row>
    <row r="250" spans="1:20" ht="14.25" customHeight="1" x14ac:dyDescent="0.3">
      <c r="A250" t="s">
        <v>497</v>
      </c>
      <c r="B250" s="98" t="s">
        <v>498</v>
      </c>
      <c r="C250" t="s">
        <v>36</v>
      </c>
      <c r="D250" s="22">
        <v>3</v>
      </c>
      <c r="E250" s="22">
        <v>0</v>
      </c>
      <c r="F250" s="22">
        <v>0</v>
      </c>
      <c r="G250" s="22">
        <v>14</v>
      </c>
      <c r="H250" s="22">
        <v>54</v>
      </c>
      <c r="I250" s="23">
        <f t="shared" si="12"/>
        <v>71</v>
      </c>
      <c r="J250" s="22">
        <v>0</v>
      </c>
      <c r="K250" s="23">
        <f t="shared" si="13"/>
        <v>71</v>
      </c>
      <c r="L250" s="51"/>
      <c r="M250" s="22">
        <v>103</v>
      </c>
      <c r="N250" s="22">
        <v>0</v>
      </c>
      <c r="O250" s="22">
        <v>0</v>
      </c>
      <c r="P250" s="22">
        <v>5</v>
      </c>
      <c r="Q250" s="23">
        <f t="shared" si="14"/>
        <v>108</v>
      </c>
      <c r="R250" s="22">
        <v>0</v>
      </c>
      <c r="S250" s="23">
        <f t="shared" si="15"/>
        <v>108</v>
      </c>
      <c r="T250" s="26"/>
    </row>
    <row r="251" spans="1:20" ht="14.25" customHeight="1" x14ac:dyDescent="0.3">
      <c r="A251" t="s">
        <v>499</v>
      </c>
      <c r="B251" s="98" t="s">
        <v>500</v>
      </c>
      <c r="C251" t="s">
        <v>621</v>
      </c>
      <c r="D251" s="22">
        <v>48</v>
      </c>
      <c r="E251" s="22">
        <v>0</v>
      </c>
      <c r="F251" s="22">
        <v>0</v>
      </c>
      <c r="G251" s="22">
        <v>82</v>
      </c>
      <c r="H251" s="22">
        <v>0</v>
      </c>
      <c r="I251" s="23">
        <f t="shared" si="12"/>
        <v>130</v>
      </c>
      <c r="J251" s="22">
        <v>0</v>
      </c>
      <c r="K251" s="23">
        <f t="shared" si="13"/>
        <v>130</v>
      </c>
      <c r="L251" s="51"/>
      <c r="M251" s="22">
        <v>6</v>
      </c>
      <c r="N251" s="22">
        <v>0</v>
      </c>
      <c r="O251" s="22">
        <v>0</v>
      </c>
      <c r="P251" s="22">
        <v>0</v>
      </c>
      <c r="Q251" s="23">
        <f t="shared" si="14"/>
        <v>6</v>
      </c>
      <c r="R251" s="22">
        <v>0</v>
      </c>
      <c r="S251" s="23">
        <f t="shared" si="15"/>
        <v>6</v>
      </c>
      <c r="T251" s="26"/>
    </row>
    <row r="252" spans="1:20" ht="14.25" customHeight="1" x14ac:dyDescent="0.3">
      <c r="A252" t="s">
        <v>501</v>
      </c>
      <c r="B252" s="98" t="s">
        <v>502</v>
      </c>
      <c r="C252" t="s">
        <v>621</v>
      </c>
      <c r="D252" s="22">
        <v>0</v>
      </c>
      <c r="E252" s="22">
        <v>0</v>
      </c>
      <c r="F252" s="22">
        <v>0</v>
      </c>
      <c r="G252" s="22">
        <v>0</v>
      </c>
      <c r="H252" s="22">
        <v>40</v>
      </c>
      <c r="I252" s="23">
        <f t="shared" si="12"/>
        <v>40</v>
      </c>
      <c r="J252" s="22">
        <v>0</v>
      </c>
      <c r="K252" s="23">
        <f t="shared" si="13"/>
        <v>40</v>
      </c>
      <c r="L252" s="51"/>
      <c r="M252" s="22">
        <v>22</v>
      </c>
      <c r="N252" s="22">
        <v>0</v>
      </c>
      <c r="O252" s="22">
        <v>0</v>
      </c>
      <c r="P252" s="22">
        <v>6</v>
      </c>
      <c r="Q252" s="23">
        <f t="shared" si="14"/>
        <v>28</v>
      </c>
      <c r="R252" s="22">
        <v>0</v>
      </c>
      <c r="S252" s="23">
        <f t="shared" si="15"/>
        <v>28</v>
      </c>
      <c r="T252" s="26"/>
    </row>
    <row r="253" spans="1:20" ht="14.25" customHeight="1" x14ac:dyDescent="0.3">
      <c r="A253" t="s">
        <v>503</v>
      </c>
      <c r="B253" s="98" t="s">
        <v>504</v>
      </c>
      <c r="C253" t="s">
        <v>621</v>
      </c>
      <c r="D253" s="22">
        <v>48</v>
      </c>
      <c r="E253" s="22">
        <v>0</v>
      </c>
      <c r="F253" s="22">
        <v>0</v>
      </c>
      <c r="G253" s="22">
        <v>6</v>
      </c>
      <c r="H253" s="22">
        <v>0</v>
      </c>
      <c r="I253" s="23">
        <f t="shared" si="12"/>
        <v>54</v>
      </c>
      <c r="J253" s="22">
        <v>0</v>
      </c>
      <c r="K253" s="23">
        <f t="shared" si="13"/>
        <v>54</v>
      </c>
      <c r="L253" s="51"/>
      <c r="M253" s="22">
        <v>46</v>
      </c>
      <c r="N253" s="22">
        <v>0</v>
      </c>
      <c r="O253" s="22">
        <v>0</v>
      </c>
      <c r="P253" s="22">
        <v>12</v>
      </c>
      <c r="Q253" s="23">
        <f t="shared" si="14"/>
        <v>58</v>
      </c>
      <c r="R253" s="22">
        <v>0</v>
      </c>
      <c r="S253" s="23">
        <f t="shared" si="15"/>
        <v>58</v>
      </c>
      <c r="T253" s="26"/>
    </row>
    <row r="254" spans="1:20" ht="14.25" customHeight="1" x14ac:dyDescent="0.3">
      <c r="A254" t="s">
        <v>505</v>
      </c>
      <c r="B254" s="98" t="s">
        <v>506</v>
      </c>
      <c r="C254" t="s">
        <v>621</v>
      </c>
      <c r="D254" s="22">
        <v>12</v>
      </c>
      <c r="E254" s="22">
        <v>0</v>
      </c>
      <c r="F254" s="22">
        <v>0</v>
      </c>
      <c r="G254" s="22">
        <v>0</v>
      </c>
      <c r="H254" s="22">
        <v>0</v>
      </c>
      <c r="I254" s="23">
        <f t="shared" si="12"/>
        <v>12</v>
      </c>
      <c r="J254" s="22">
        <v>0</v>
      </c>
      <c r="K254" s="23">
        <f t="shared" si="13"/>
        <v>12</v>
      </c>
      <c r="L254" s="51"/>
      <c r="M254" s="22">
        <v>0</v>
      </c>
      <c r="N254" s="22">
        <v>0</v>
      </c>
      <c r="O254" s="22">
        <v>0</v>
      </c>
      <c r="P254" s="22">
        <v>0</v>
      </c>
      <c r="Q254" s="23">
        <f t="shared" si="14"/>
        <v>0</v>
      </c>
      <c r="R254" s="22">
        <v>6</v>
      </c>
      <c r="S254" s="23">
        <f t="shared" si="15"/>
        <v>6</v>
      </c>
      <c r="T254" s="26"/>
    </row>
    <row r="255" spans="1:20" ht="14.25" customHeight="1" x14ac:dyDescent="0.3">
      <c r="A255" t="s">
        <v>507</v>
      </c>
      <c r="B255" s="98" t="s">
        <v>508</v>
      </c>
      <c r="C255" t="s">
        <v>622</v>
      </c>
      <c r="D255" s="22">
        <v>0</v>
      </c>
      <c r="E255" s="22">
        <v>0</v>
      </c>
      <c r="F255" s="22">
        <v>0</v>
      </c>
      <c r="G255" s="22">
        <v>14</v>
      </c>
      <c r="H255" s="22">
        <v>0</v>
      </c>
      <c r="I255" s="23">
        <f t="shared" si="12"/>
        <v>14</v>
      </c>
      <c r="J255" s="22">
        <v>21</v>
      </c>
      <c r="K255" s="23">
        <f t="shared" si="13"/>
        <v>35</v>
      </c>
      <c r="L255" s="51"/>
      <c r="M255" s="22">
        <v>0</v>
      </c>
      <c r="N255" s="22">
        <v>4</v>
      </c>
      <c r="O255" s="22">
        <v>0</v>
      </c>
      <c r="P255" s="22">
        <v>2</v>
      </c>
      <c r="Q255" s="23">
        <f t="shared" si="14"/>
        <v>6</v>
      </c>
      <c r="R255" s="22">
        <v>0</v>
      </c>
      <c r="S255" s="23">
        <f t="shared" si="15"/>
        <v>6</v>
      </c>
      <c r="T255" s="26"/>
    </row>
    <row r="256" spans="1:20" ht="14.25" customHeight="1" x14ac:dyDescent="0.3">
      <c r="A256" t="s">
        <v>509</v>
      </c>
      <c r="B256" s="98" t="s">
        <v>510</v>
      </c>
      <c r="C256" t="s">
        <v>622</v>
      </c>
      <c r="D256" s="22">
        <v>14</v>
      </c>
      <c r="E256" s="22">
        <v>0</v>
      </c>
      <c r="F256" s="22">
        <v>0</v>
      </c>
      <c r="G256" s="22">
        <v>1</v>
      </c>
      <c r="H256" s="22">
        <v>0</v>
      </c>
      <c r="I256" s="23">
        <f t="shared" si="12"/>
        <v>15</v>
      </c>
      <c r="J256" s="22">
        <v>0</v>
      </c>
      <c r="K256" s="23">
        <f t="shared" si="13"/>
        <v>15</v>
      </c>
      <c r="L256" s="51"/>
      <c r="M256" s="22">
        <v>0</v>
      </c>
      <c r="N256" s="22">
        <v>0</v>
      </c>
      <c r="O256" s="22">
        <v>0</v>
      </c>
      <c r="P256" s="22">
        <v>1</v>
      </c>
      <c r="Q256" s="23">
        <f t="shared" si="14"/>
        <v>1</v>
      </c>
      <c r="R256" s="22">
        <v>0</v>
      </c>
      <c r="S256" s="23">
        <f t="shared" si="15"/>
        <v>1</v>
      </c>
      <c r="T256" s="26"/>
    </row>
    <row r="257" spans="1:20" ht="14.25" customHeight="1" x14ac:dyDescent="0.3">
      <c r="A257" t="s">
        <v>511</v>
      </c>
      <c r="B257" s="98" t="s">
        <v>512</v>
      </c>
      <c r="C257" t="s">
        <v>33</v>
      </c>
      <c r="D257" s="22">
        <v>0</v>
      </c>
      <c r="E257" s="22">
        <v>0</v>
      </c>
      <c r="F257" s="22">
        <v>0</v>
      </c>
      <c r="G257" s="22">
        <v>91</v>
      </c>
      <c r="H257" s="22">
        <v>0</v>
      </c>
      <c r="I257" s="23">
        <f t="shared" si="12"/>
        <v>91</v>
      </c>
      <c r="J257" s="22">
        <v>212</v>
      </c>
      <c r="K257" s="23">
        <f t="shared" si="13"/>
        <v>303</v>
      </c>
      <c r="L257" s="51"/>
      <c r="M257" s="22">
        <v>12</v>
      </c>
      <c r="N257" s="22">
        <v>0</v>
      </c>
      <c r="O257" s="22">
        <v>0</v>
      </c>
      <c r="P257" s="22">
        <v>38</v>
      </c>
      <c r="Q257" s="23">
        <f t="shared" si="14"/>
        <v>50</v>
      </c>
      <c r="R257" s="22">
        <v>0</v>
      </c>
      <c r="S257" s="23">
        <f t="shared" si="15"/>
        <v>50</v>
      </c>
      <c r="T257" s="26"/>
    </row>
    <row r="258" spans="1:20" ht="14.25" customHeight="1" x14ac:dyDescent="0.3">
      <c r="A258" t="s">
        <v>513</v>
      </c>
      <c r="B258" s="98" t="s">
        <v>514</v>
      </c>
      <c r="C258" t="s">
        <v>36</v>
      </c>
      <c r="D258" s="22">
        <v>0</v>
      </c>
      <c r="E258" s="22">
        <v>0</v>
      </c>
      <c r="F258" s="22">
        <v>0</v>
      </c>
      <c r="G258" s="22">
        <v>1</v>
      </c>
      <c r="H258" s="22">
        <v>0</v>
      </c>
      <c r="I258" s="23">
        <f t="shared" si="12"/>
        <v>1</v>
      </c>
      <c r="J258" s="22">
        <v>0</v>
      </c>
      <c r="K258" s="23">
        <f t="shared" si="13"/>
        <v>1</v>
      </c>
      <c r="L258" s="51"/>
      <c r="M258" s="22">
        <v>22</v>
      </c>
      <c r="N258" s="22">
        <v>0</v>
      </c>
      <c r="O258" s="22">
        <v>0</v>
      </c>
      <c r="P258" s="22">
        <v>31</v>
      </c>
      <c r="Q258" s="23">
        <f t="shared" si="14"/>
        <v>53</v>
      </c>
      <c r="R258" s="22">
        <v>0</v>
      </c>
      <c r="S258" s="23">
        <f t="shared" si="15"/>
        <v>53</v>
      </c>
    </row>
    <row r="259" spans="1:20" ht="14.25" customHeight="1" x14ac:dyDescent="0.3">
      <c r="A259" t="s">
        <v>515</v>
      </c>
      <c r="B259" s="98" t="s">
        <v>516</v>
      </c>
      <c r="C259" t="s">
        <v>622</v>
      </c>
      <c r="D259" s="22">
        <v>45</v>
      </c>
      <c r="E259" s="22">
        <v>0</v>
      </c>
      <c r="F259" s="22">
        <v>0</v>
      </c>
      <c r="G259" s="22">
        <v>1</v>
      </c>
      <c r="H259" s="22">
        <v>0</v>
      </c>
      <c r="I259" s="23">
        <f t="shared" si="12"/>
        <v>46</v>
      </c>
      <c r="J259" s="22">
        <v>0</v>
      </c>
      <c r="K259" s="23">
        <f t="shared" si="13"/>
        <v>46</v>
      </c>
      <c r="L259" s="51"/>
      <c r="M259" s="22">
        <v>24</v>
      </c>
      <c r="N259" s="22">
        <v>0</v>
      </c>
      <c r="O259" s="22">
        <v>0</v>
      </c>
      <c r="P259" s="22">
        <v>8</v>
      </c>
      <c r="Q259" s="23">
        <f t="shared" si="14"/>
        <v>32</v>
      </c>
      <c r="R259" s="22">
        <v>0</v>
      </c>
      <c r="S259" s="23">
        <f t="shared" si="15"/>
        <v>32</v>
      </c>
      <c r="T259" s="26"/>
    </row>
    <row r="260" spans="1:20" ht="14.25" customHeight="1" x14ac:dyDescent="0.3">
      <c r="A260" t="s">
        <v>660</v>
      </c>
      <c r="B260" s="98" t="s">
        <v>653</v>
      </c>
      <c r="C260" t="s">
        <v>621</v>
      </c>
      <c r="D260" s="22">
        <v>0</v>
      </c>
      <c r="E260" s="22">
        <v>0</v>
      </c>
      <c r="F260" s="22">
        <v>0</v>
      </c>
      <c r="G260" s="22">
        <v>0</v>
      </c>
      <c r="H260" s="22">
        <v>39</v>
      </c>
      <c r="I260" s="23">
        <f t="shared" si="12"/>
        <v>39</v>
      </c>
      <c r="J260" s="22">
        <v>16</v>
      </c>
      <c r="K260" s="23">
        <f t="shared" si="13"/>
        <v>55</v>
      </c>
      <c r="L260" s="51"/>
      <c r="M260" s="22">
        <v>0</v>
      </c>
      <c r="N260" s="22">
        <v>2</v>
      </c>
      <c r="O260" s="22">
        <v>0</v>
      </c>
      <c r="P260" s="22">
        <v>6</v>
      </c>
      <c r="Q260" s="23">
        <f t="shared" si="14"/>
        <v>8</v>
      </c>
      <c r="R260" s="22">
        <v>7</v>
      </c>
      <c r="S260" s="23">
        <f t="shared" si="15"/>
        <v>15</v>
      </c>
    </row>
    <row r="261" spans="1:20" ht="14.25" customHeight="1" x14ac:dyDescent="0.3">
      <c r="A261" t="s">
        <v>517</v>
      </c>
      <c r="B261" s="98" t="s">
        <v>518</v>
      </c>
      <c r="C261" t="s">
        <v>33</v>
      </c>
      <c r="D261" s="22">
        <v>40</v>
      </c>
      <c r="E261" s="22">
        <v>0</v>
      </c>
      <c r="F261" s="22">
        <v>0</v>
      </c>
      <c r="G261" s="22">
        <v>29</v>
      </c>
      <c r="H261" s="22">
        <v>30</v>
      </c>
      <c r="I261" s="23">
        <f t="shared" si="12"/>
        <v>99</v>
      </c>
      <c r="J261" s="22">
        <v>0</v>
      </c>
      <c r="K261" s="23">
        <f t="shared" si="13"/>
        <v>99</v>
      </c>
      <c r="L261" s="51"/>
      <c r="M261" s="22">
        <v>84</v>
      </c>
      <c r="N261" s="22">
        <v>0</v>
      </c>
      <c r="O261" s="22">
        <v>0</v>
      </c>
      <c r="P261" s="22">
        <v>32</v>
      </c>
      <c r="Q261" s="23">
        <f t="shared" si="14"/>
        <v>116</v>
      </c>
      <c r="R261" s="22">
        <v>55</v>
      </c>
      <c r="S261" s="23">
        <f t="shared" si="15"/>
        <v>171</v>
      </c>
    </row>
    <row r="262" spans="1:20" ht="14.25" customHeight="1" x14ac:dyDescent="0.3">
      <c r="A262" t="s">
        <v>519</v>
      </c>
      <c r="B262" s="98" t="s">
        <v>520</v>
      </c>
      <c r="C262" t="s">
        <v>622</v>
      </c>
      <c r="D262" s="22">
        <v>52</v>
      </c>
      <c r="E262" s="22">
        <v>17</v>
      </c>
      <c r="F262" s="22">
        <v>0</v>
      </c>
      <c r="G262" s="22">
        <v>19</v>
      </c>
      <c r="H262" s="22">
        <v>0</v>
      </c>
      <c r="I262" s="23">
        <f t="shared" si="12"/>
        <v>88</v>
      </c>
      <c r="J262" s="22">
        <v>0</v>
      </c>
      <c r="K262" s="23">
        <f t="shared" si="13"/>
        <v>88</v>
      </c>
      <c r="L262" s="51"/>
      <c r="M262" s="22">
        <v>163</v>
      </c>
      <c r="N262" s="22">
        <v>2</v>
      </c>
      <c r="O262" s="22">
        <v>0</v>
      </c>
      <c r="P262" s="22">
        <v>19</v>
      </c>
      <c r="Q262" s="23">
        <f t="shared" si="14"/>
        <v>184</v>
      </c>
      <c r="R262" s="22">
        <v>3</v>
      </c>
      <c r="S262" s="23">
        <f t="shared" si="15"/>
        <v>187</v>
      </c>
    </row>
    <row r="263" spans="1:20" ht="14.25" customHeight="1" x14ac:dyDescent="0.3">
      <c r="A263" t="s">
        <v>521</v>
      </c>
      <c r="B263" s="98" t="s">
        <v>522</v>
      </c>
      <c r="C263" t="s">
        <v>622</v>
      </c>
      <c r="D263" s="22">
        <v>0</v>
      </c>
      <c r="E263" s="22">
        <v>54</v>
      </c>
      <c r="F263" s="22">
        <v>0</v>
      </c>
      <c r="G263" s="22">
        <v>25</v>
      </c>
      <c r="H263" s="22">
        <v>134</v>
      </c>
      <c r="I263" s="23">
        <f t="shared" si="12"/>
        <v>213</v>
      </c>
      <c r="J263" s="22">
        <v>0</v>
      </c>
      <c r="K263" s="23">
        <f t="shared" si="13"/>
        <v>213</v>
      </c>
      <c r="L263" s="51"/>
      <c r="M263" s="22">
        <v>10</v>
      </c>
      <c r="N263" s="22">
        <v>0</v>
      </c>
      <c r="O263" s="22">
        <v>0</v>
      </c>
      <c r="P263" s="22">
        <v>2</v>
      </c>
      <c r="Q263" s="23">
        <f t="shared" si="14"/>
        <v>12</v>
      </c>
      <c r="R263" s="22">
        <v>0</v>
      </c>
      <c r="S263" s="23">
        <f t="shared" si="15"/>
        <v>12</v>
      </c>
    </row>
    <row r="264" spans="1:20" ht="14.25" customHeight="1" x14ac:dyDescent="0.3">
      <c r="A264" t="s">
        <v>523</v>
      </c>
      <c r="B264" s="98" t="s">
        <v>524</v>
      </c>
      <c r="C264" t="s">
        <v>622</v>
      </c>
      <c r="D264" s="22">
        <v>0</v>
      </c>
      <c r="E264" s="22">
        <v>7</v>
      </c>
      <c r="F264" s="22">
        <v>0</v>
      </c>
      <c r="G264" s="22">
        <v>2</v>
      </c>
      <c r="H264" s="22">
        <v>0</v>
      </c>
      <c r="I264" s="23">
        <f t="shared" si="12"/>
        <v>9</v>
      </c>
      <c r="J264" s="22">
        <v>0</v>
      </c>
      <c r="K264" s="23">
        <f t="shared" si="13"/>
        <v>9</v>
      </c>
      <c r="L264" s="51"/>
      <c r="M264" s="22">
        <v>4</v>
      </c>
      <c r="N264" s="22">
        <v>0</v>
      </c>
      <c r="O264" s="22">
        <v>0</v>
      </c>
      <c r="P264" s="22">
        <v>0</v>
      </c>
      <c r="Q264" s="23">
        <f t="shared" si="14"/>
        <v>4</v>
      </c>
      <c r="R264" s="22">
        <v>0</v>
      </c>
      <c r="S264" s="23">
        <f t="shared" si="15"/>
        <v>4</v>
      </c>
    </row>
    <row r="265" spans="1:20" ht="14.25" customHeight="1" x14ac:dyDescent="0.3">
      <c r="A265" t="s">
        <v>525</v>
      </c>
      <c r="B265" s="98" t="s">
        <v>526</v>
      </c>
      <c r="C265" t="s">
        <v>33</v>
      </c>
      <c r="D265" s="22">
        <v>103</v>
      </c>
      <c r="E265" s="22">
        <v>0</v>
      </c>
      <c r="F265" s="22">
        <v>0</v>
      </c>
      <c r="G265" s="22">
        <v>18</v>
      </c>
      <c r="H265" s="22">
        <v>0</v>
      </c>
      <c r="I265" s="23">
        <f t="shared" si="12"/>
        <v>121</v>
      </c>
      <c r="J265" s="22">
        <v>0</v>
      </c>
      <c r="K265" s="23">
        <f t="shared" si="13"/>
        <v>121</v>
      </c>
      <c r="L265" s="51"/>
      <c r="M265" s="22">
        <v>31</v>
      </c>
      <c r="N265" s="22">
        <v>0</v>
      </c>
      <c r="O265" s="22">
        <v>0</v>
      </c>
      <c r="P265" s="22">
        <v>20</v>
      </c>
      <c r="Q265" s="23">
        <f t="shared" si="14"/>
        <v>51</v>
      </c>
      <c r="R265" s="22">
        <v>50</v>
      </c>
      <c r="S265" s="23">
        <f t="shared" si="15"/>
        <v>101</v>
      </c>
    </row>
    <row r="266" spans="1:20" ht="14.25" customHeight="1" x14ac:dyDescent="0.3">
      <c r="A266" t="s">
        <v>527</v>
      </c>
      <c r="B266" s="98" t="s">
        <v>528</v>
      </c>
      <c r="C266" t="s">
        <v>622</v>
      </c>
      <c r="D266" s="22">
        <v>1</v>
      </c>
      <c r="E266" s="22">
        <v>23</v>
      </c>
      <c r="F266" s="22">
        <v>0</v>
      </c>
      <c r="G266" s="22">
        <v>34</v>
      </c>
      <c r="H266" s="22">
        <v>20</v>
      </c>
      <c r="I266" s="23">
        <f t="shared" si="12"/>
        <v>78</v>
      </c>
      <c r="J266" s="22">
        <v>15</v>
      </c>
      <c r="K266" s="23">
        <f t="shared" si="13"/>
        <v>93</v>
      </c>
      <c r="L266" s="51"/>
      <c r="M266" s="22">
        <v>4</v>
      </c>
      <c r="N266" s="22">
        <v>17</v>
      </c>
      <c r="O266" s="22">
        <v>0</v>
      </c>
      <c r="P266" s="22">
        <v>14</v>
      </c>
      <c r="Q266" s="23">
        <f t="shared" si="14"/>
        <v>35</v>
      </c>
      <c r="R266" s="22">
        <v>0</v>
      </c>
      <c r="S266" s="23">
        <f t="shared" si="15"/>
        <v>35</v>
      </c>
    </row>
    <row r="267" spans="1:20" ht="14.25" customHeight="1" x14ac:dyDescent="0.3">
      <c r="A267" t="s">
        <v>529</v>
      </c>
      <c r="B267" s="98" t="s">
        <v>530</v>
      </c>
      <c r="C267" t="s">
        <v>36</v>
      </c>
      <c r="D267" s="22">
        <v>6</v>
      </c>
      <c r="E267" s="22">
        <v>0</v>
      </c>
      <c r="F267" s="22">
        <v>0</v>
      </c>
      <c r="G267" s="22">
        <v>20</v>
      </c>
      <c r="H267" s="22">
        <v>0</v>
      </c>
      <c r="I267" s="23">
        <f t="shared" ref="I267:I274" si="16">SUM(D267:H267)</f>
        <v>26</v>
      </c>
      <c r="J267" s="22">
        <v>0</v>
      </c>
      <c r="K267" s="23">
        <f t="shared" ref="K267:K274" si="17">SUM(I267:J267)</f>
        <v>26</v>
      </c>
      <c r="L267" s="51"/>
      <c r="M267" s="22">
        <v>28</v>
      </c>
      <c r="N267" s="22">
        <v>0</v>
      </c>
      <c r="O267" s="22">
        <v>0</v>
      </c>
      <c r="P267" s="22">
        <v>20</v>
      </c>
      <c r="Q267" s="23">
        <f t="shared" ref="Q267:Q274" si="18">SUM(M267:P267)</f>
        <v>48</v>
      </c>
      <c r="R267" s="22">
        <v>8</v>
      </c>
      <c r="S267" s="23">
        <f t="shared" ref="S267:S274" si="19">SUM(Q267:R267)</f>
        <v>56</v>
      </c>
    </row>
    <row r="268" spans="1:20" ht="14.25" customHeight="1" x14ac:dyDescent="0.3">
      <c r="A268" t="s">
        <v>531</v>
      </c>
      <c r="B268" s="98" t="s">
        <v>532</v>
      </c>
      <c r="C268" t="s">
        <v>36</v>
      </c>
      <c r="D268" s="22">
        <v>2</v>
      </c>
      <c r="E268" s="22">
        <v>1</v>
      </c>
      <c r="F268" s="22">
        <v>0</v>
      </c>
      <c r="G268" s="22">
        <v>0</v>
      </c>
      <c r="H268" s="22">
        <v>0</v>
      </c>
      <c r="I268" s="23">
        <f t="shared" si="16"/>
        <v>3</v>
      </c>
      <c r="J268" s="22">
        <v>0</v>
      </c>
      <c r="K268" s="23">
        <f t="shared" si="17"/>
        <v>3</v>
      </c>
      <c r="L268" s="51"/>
      <c r="M268" s="22">
        <v>2</v>
      </c>
      <c r="N268" s="22">
        <v>5</v>
      </c>
      <c r="O268" s="22">
        <v>0</v>
      </c>
      <c r="P268" s="22">
        <v>0</v>
      </c>
      <c r="Q268" s="23">
        <f t="shared" si="18"/>
        <v>7</v>
      </c>
      <c r="R268" s="22">
        <v>15</v>
      </c>
      <c r="S268" s="23">
        <f t="shared" si="19"/>
        <v>22</v>
      </c>
    </row>
    <row r="269" spans="1:20" ht="14.25" customHeight="1" x14ac:dyDescent="0.3">
      <c r="A269" t="s">
        <v>533</v>
      </c>
      <c r="B269" s="98" t="s">
        <v>534</v>
      </c>
      <c r="C269" t="s">
        <v>621</v>
      </c>
      <c r="D269" s="22">
        <v>15</v>
      </c>
      <c r="E269" s="22">
        <v>0</v>
      </c>
      <c r="F269" s="22">
        <v>0</v>
      </c>
      <c r="G269" s="22">
        <v>9</v>
      </c>
      <c r="H269" s="22">
        <v>0</v>
      </c>
      <c r="I269" s="23">
        <f t="shared" si="16"/>
        <v>24</v>
      </c>
      <c r="J269" s="22">
        <v>0</v>
      </c>
      <c r="K269" s="23">
        <f t="shared" si="17"/>
        <v>24</v>
      </c>
      <c r="L269" s="51"/>
      <c r="M269" s="22">
        <v>32</v>
      </c>
      <c r="N269" s="22">
        <v>0</v>
      </c>
      <c r="O269" s="22">
        <v>0</v>
      </c>
      <c r="P269" s="22">
        <v>17</v>
      </c>
      <c r="Q269" s="23">
        <f t="shared" si="18"/>
        <v>49</v>
      </c>
      <c r="R269" s="22">
        <v>0</v>
      </c>
      <c r="S269" s="23">
        <f t="shared" si="19"/>
        <v>49</v>
      </c>
    </row>
    <row r="270" spans="1:20" ht="14.25" customHeight="1" x14ac:dyDescent="0.3">
      <c r="A270" t="s">
        <v>535</v>
      </c>
      <c r="B270" s="98" t="s">
        <v>536</v>
      </c>
      <c r="C270" t="s">
        <v>36</v>
      </c>
      <c r="D270" s="22">
        <v>0</v>
      </c>
      <c r="E270" s="22">
        <v>4</v>
      </c>
      <c r="F270" s="22">
        <v>0</v>
      </c>
      <c r="G270" s="22">
        <v>0</v>
      </c>
      <c r="H270" s="22">
        <v>0</v>
      </c>
      <c r="I270" s="23">
        <f t="shared" si="16"/>
        <v>4</v>
      </c>
      <c r="J270" s="22">
        <v>0</v>
      </c>
      <c r="K270" s="23">
        <f t="shared" si="17"/>
        <v>4</v>
      </c>
      <c r="L270" s="51"/>
      <c r="M270" s="22">
        <v>0</v>
      </c>
      <c r="N270" s="22">
        <v>7</v>
      </c>
      <c r="O270" s="22">
        <v>0</v>
      </c>
      <c r="P270" s="22">
        <v>0</v>
      </c>
      <c r="Q270" s="23">
        <f t="shared" si="18"/>
        <v>7</v>
      </c>
      <c r="R270" s="22">
        <v>0</v>
      </c>
      <c r="S270" s="23">
        <f t="shared" si="19"/>
        <v>7</v>
      </c>
    </row>
    <row r="271" spans="1:20" ht="14.25" customHeight="1" x14ac:dyDescent="0.3">
      <c r="A271" t="s">
        <v>537</v>
      </c>
      <c r="B271" s="98" t="s">
        <v>538</v>
      </c>
      <c r="C271" t="s">
        <v>621</v>
      </c>
      <c r="D271" s="22">
        <v>19</v>
      </c>
      <c r="E271" s="22">
        <v>0</v>
      </c>
      <c r="F271" s="22">
        <v>0</v>
      </c>
      <c r="G271" s="22">
        <v>0</v>
      </c>
      <c r="H271" s="22">
        <v>0</v>
      </c>
      <c r="I271" s="23">
        <f t="shared" si="16"/>
        <v>19</v>
      </c>
      <c r="J271" s="22">
        <v>0</v>
      </c>
      <c r="K271" s="23">
        <f t="shared" si="17"/>
        <v>19</v>
      </c>
      <c r="L271" s="51"/>
      <c r="M271" s="22">
        <v>35</v>
      </c>
      <c r="N271" s="22">
        <v>0</v>
      </c>
      <c r="O271" s="22">
        <v>0</v>
      </c>
      <c r="P271" s="22">
        <v>14</v>
      </c>
      <c r="Q271" s="23">
        <f t="shared" si="18"/>
        <v>49</v>
      </c>
      <c r="R271" s="22">
        <v>0</v>
      </c>
      <c r="S271" s="23">
        <f t="shared" si="19"/>
        <v>49</v>
      </c>
    </row>
    <row r="272" spans="1:20" ht="14.25" customHeight="1" x14ac:dyDescent="0.3">
      <c r="A272" t="s">
        <v>539</v>
      </c>
      <c r="B272" s="98" t="s">
        <v>540</v>
      </c>
      <c r="C272" t="s">
        <v>33</v>
      </c>
      <c r="D272" s="22">
        <v>52</v>
      </c>
      <c r="E272" s="22">
        <v>0</v>
      </c>
      <c r="F272" s="22">
        <v>0</v>
      </c>
      <c r="G272" s="22">
        <v>25</v>
      </c>
      <c r="H272" s="22">
        <v>0</v>
      </c>
      <c r="I272" s="23">
        <f t="shared" si="16"/>
        <v>77</v>
      </c>
      <c r="J272" s="22">
        <v>0</v>
      </c>
      <c r="K272" s="23">
        <f t="shared" si="17"/>
        <v>77</v>
      </c>
      <c r="L272" s="51"/>
      <c r="M272" s="22">
        <v>6</v>
      </c>
      <c r="N272" s="22">
        <v>0</v>
      </c>
      <c r="O272" s="22">
        <v>0</v>
      </c>
      <c r="P272" s="22">
        <v>16</v>
      </c>
      <c r="Q272" s="23">
        <f t="shared" si="18"/>
        <v>22</v>
      </c>
      <c r="R272" s="22">
        <v>0</v>
      </c>
      <c r="S272" s="23">
        <f t="shared" si="19"/>
        <v>22</v>
      </c>
    </row>
    <row r="273" spans="1:20" ht="14.25" customHeight="1" x14ac:dyDescent="0.3">
      <c r="A273" t="s">
        <v>541</v>
      </c>
      <c r="B273" s="98" t="s">
        <v>542</v>
      </c>
      <c r="C273" t="s">
        <v>36</v>
      </c>
      <c r="D273" s="22">
        <v>4</v>
      </c>
      <c r="E273" s="22">
        <v>0</v>
      </c>
      <c r="F273" s="22">
        <v>0</v>
      </c>
      <c r="G273" s="22">
        <v>3</v>
      </c>
      <c r="H273" s="22">
        <v>0</v>
      </c>
      <c r="I273" s="23">
        <f t="shared" si="16"/>
        <v>7</v>
      </c>
      <c r="J273" s="22">
        <v>0</v>
      </c>
      <c r="K273" s="23">
        <f t="shared" si="17"/>
        <v>7</v>
      </c>
      <c r="L273" s="51"/>
      <c r="M273" s="22">
        <v>0</v>
      </c>
      <c r="N273" s="22">
        <v>0</v>
      </c>
      <c r="O273" s="22">
        <v>0</v>
      </c>
      <c r="P273" s="22">
        <v>3</v>
      </c>
      <c r="Q273" s="23">
        <f t="shared" si="18"/>
        <v>3</v>
      </c>
      <c r="R273" s="22">
        <v>0</v>
      </c>
      <c r="S273" s="23">
        <f t="shared" si="19"/>
        <v>3</v>
      </c>
    </row>
    <row r="274" spans="1:20" ht="14.25" customHeight="1" x14ac:dyDescent="0.3">
      <c r="A274" t="s">
        <v>543</v>
      </c>
      <c r="B274" s="98" t="s">
        <v>544</v>
      </c>
      <c r="C274" t="s">
        <v>45</v>
      </c>
      <c r="D274" s="22">
        <v>0</v>
      </c>
      <c r="E274" s="22">
        <v>0</v>
      </c>
      <c r="F274" s="22">
        <v>0</v>
      </c>
      <c r="G274" s="22">
        <v>5</v>
      </c>
      <c r="H274" s="22">
        <v>0</v>
      </c>
      <c r="I274" s="23">
        <f t="shared" si="16"/>
        <v>5</v>
      </c>
      <c r="J274" s="22">
        <v>9</v>
      </c>
      <c r="K274" s="23">
        <f t="shared" si="17"/>
        <v>14</v>
      </c>
      <c r="L274" s="51"/>
      <c r="M274" s="22">
        <v>0</v>
      </c>
      <c r="N274" s="22">
        <v>1</v>
      </c>
      <c r="O274" s="22">
        <v>0</v>
      </c>
      <c r="P274" s="22">
        <v>9</v>
      </c>
      <c r="Q274" s="23">
        <f t="shared" si="18"/>
        <v>10</v>
      </c>
      <c r="R274" s="22">
        <v>29</v>
      </c>
      <c r="S274" s="23">
        <f t="shared" si="19"/>
        <v>39</v>
      </c>
    </row>
    <row r="275" spans="1:20" ht="14.25" customHeight="1" x14ac:dyDescent="0.3">
      <c r="D275" s="27">
        <f>SUM(D11:D274)</f>
        <v>5157</v>
      </c>
      <c r="E275" s="27">
        <f t="shared" ref="E275:K275" si="20">SUM(E11:E274)</f>
        <v>664</v>
      </c>
      <c r="F275" s="27">
        <f t="shared" si="20"/>
        <v>85</v>
      </c>
      <c r="G275" s="27">
        <f t="shared" si="20"/>
        <v>3801</v>
      </c>
      <c r="H275" s="27">
        <f t="shared" si="20"/>
        <v>2603</v>
      </c>
      <c r="I275" s="27">
        <f t="shared" si="20"/>
        <v>12310</v>
      </c>
      <c r="J275" s="27">
        <f t="shared" si="20"/>
        <v>4037</v>
      </c>
      <c r="K275" s="27">
        <f t="shared" si="20"/>
        <v>16347</v>
      </c>
      <c r="L275" s="31"/>
      <c r="M275" s="27">
        <f t="shared" ref="M275:S275" si="21">SUM(M11:M274)</f>
        <v>6405</v>
      </c>
      <c r="N275" s="27">
        <f t="shared" si="21"/>
        <v>519</v>
      </c>
      <c r="O275" s="27">
        <f t="shared" si="21"/>
        <v>16</v>
      </c>
      <c r="P275" s="27">
        <f t="shared" si="21"/>
        <v>3355</v>
      </c>
      <c r="Q275" s="27">
        <f t="shared" si="21"/>
        <v>10295</v>
      </c>
      <c r="R275" s="27">
        <f t="shared" si="21"/>
        <v>4389</v>
      </c>
      <c r="S275" s="27">
        <f t="shared" si="21"/>
        <v>14684</v>
      </c>
    </row>
    <row r="276" spans="1:20" ht="14.25" customHeight="1" x14ac:dyDescent="0.3">
      <c r="D276" s="30"/>
      <c r="E276" s="30"/>
      <c r="F276" s="30"/>
      <c r="G276" s="30"/>
      <c r="H276" s="30"/>
      <c r="I276" s="30"/>
      <c r="J276" s="30"/>
      <c r="K276" s="30"/>
      <c r="L276" s="31"/>
      <c r="M276" s="31"/>
      <c r="N276" s="31"/>
      <c r="O276" s="31"/>
      <c r="P276" s="31"/>
      <c r="Q276" s="31"/>
      <c r="R276" s="31"/>
      <c r="S276" s="31"/>
    </row>
    <row r="277" spans="1:20" ht="14.25" customHeight="1" x14ac:dyDescent="0.3">
      <c r="A277" s="68" t="s">
        <v>563</v>
      </c>
      <c r="D277" s="9"/>
      <c r="E277" s="30"/>
      <c r="F277" s="30"/>
      <c r="G277" s="30"/>
      <c r="H277" s="30"/>
      <c r="I277" s="30"/>
      <c r="J277" s="30"/>
      <c r="K277" s="30"/>
      <c r="L277" s="31"/>
      <c r="M277" s="9"/>
      <c r="N277" s="31"/>
      <c r="O277" s="31"/>
      <c r="P277" s="31"/>
      <c r="Q277" s="31"/>
      <c r="R277" s="31"/>
      <c r="S277" s="31"/>
    </row>
    <row r="278" spans="1:20" ht="14.25" customHeight="1" x14ac:dyDescent="0.3">
      <c r="A278" t="s">
        <v>654</v>
      </c>
      <c r="B278" s="98" t="s">
        <v>647</v>
      </c>
      <c r="C278" t="s">
        <v>551</v>
      </c>
      <c r="D278" s="9" t="s">
        <v>10</v>
      </c>
      <c r="E278" s="22">
        <v>0</v>
      </c>
      <c r="F278" s="22">
        <v>0</v>
      </c>
      <c r="G278" s="22">
        <v>0</v>
      </c>
      <c r="H278" s="22">
        <v>0</v>
      </c>
      <c r="I278" s="23">
        <f t="shared" ref="I278" si="22">SUM(D278:H278)</f>
        <v>0</v>
      </c>
      <c r="J278" s="22">
        <v>157</v>
      </c>
      <c r="K278" s="23">
        <f t="shared" ref="K278" si="23">SUM(I278:J278)</f>
        <v>157</v>
      </c>
      <c r="L278" s="51"/>
      <c r="M278" s="9" t="s">
        <v>10</v>
      </c>
      <c r="N278" s="22">
        <v>0</v>
      </c>
      <c r="O278" s="22">
        <v>0</v>
      </c>
      <c r="P278" s="22">
        <v>0</v>
      </c>
      <c r="Q278" s="23">
        <f t="shared" ref="Q278" si="24">SUM(M278:P278)</f>
        <v>0</v>
      </c>
      <c r="R278" s="22">
        <v>0</v>
      </c>
      <c r="S278" s="23">
        <f t="shared" ref="S278" si="25">SUM(Q278:R278)</f>
        <v>0</v>
      </c>
      <c r="T278" s="25"/>
    </row>
    <row r="279" spans="1:20" ht="14.25" customHeight="1" x14ac:dyDescent="0.3">
      <c r="A279" t="s">
        <v>552</v>
      </c>
      <c r="B279" s="98" t="s">
        <v>553</v>
      </c>
      <c r="C279" t="s">
        <v>551</v>
      </c>
      <c r="D279" s="9" t="s">
        <v>10</v>
      </c>
      <c r="E279" s="22">
        <v>0</v>
      </c>
      <c r="F279" s="22">
        <v>0</v>
      </c>
      <c r="G279" s="22">
        <v>0</v>
      </c>
      <c r="H279" s="22">
        <v>0</v>
      </c>
      <c r="I279" s="23">
        <f>SUM(D279:H279)</f>
        <v>0</v>
      </c>
      <c r="J279" s="22">
        <v>0</v>
      </c>
      <c r="K279" s="23">
        <f>SUM(I279:J279)</f>
        <v>0</v>
      </c>
      <c r="L279" s="51"/>
      <c r="M279" s="9" t="s">
        <v>10</v>
      </c>
      <c r="N279" s="22">
        <v>0</v>
      </c>
      <c r="O279" s="22">
        <v>0</v>
      </c>
      <c r="P279" s="22">
        <v>0</v>
      </c>
      <c r="Q279" s="23">
        <f>SUM(M279:P279)</f>
        <v>0</v>
      </c>
      <c r="R279" s="22">
        <v>80</v>
      </c>
      <c r="S279" s="23">
        <f>SUM(Q279:R279)</f>
        <v>80</v>
      </c>
      <c r="T279" s="25"/>
    </row>
    <row r="280" spans="1:20" ht="14.25" customHeight="1" x14ac:dyDescent="0.3">
      <c r="A280" t="s">
        <v>632</v>
      </c>
      <c r="B280" s="98" t="s">
        <v>631</v>
      </c>
      <c r="C280" t="s">
        <v>551</v>
      </c>
      <c r="D280" s="9" t="s">
        <v>10</v>
      </c>
      <c r="E280" s="22">
        <v>0</v>
      </c>
      <c r="F280" s="22">
        <v>0</v>
      </c>
      <c r="G280" s="22">
        <v>0</v>
      </c>
      <c r="H280" s="22">
        <v>0</v>
      </c>
      <c r="I280" s="23">
        <f>SUM(D280:H280)</f>
        <v>0</v>
      </c>
      <c r="J280" s="22">
        <v>0</v>
      </c>
      <c r="K280" s="23">
        <f>SUM(I280:J280)</f>
        <v>0</v>
      </c>
      <c r="L280" s="51"/>
      <c r="M280" s="9" t="s">
        <v>10</v>
      </c>
      <c r="N280" s="22">
        <v>0</v>
      </c>
      <c r="O280" s="22">
        <v>0</v>
      </c>
      <c r="P280" s="22">
        <v>0</v>
      </c>
      <c r="Q280" s="23">
        <f>SUM(M280:P280)</f>
        <v>0</v>
      </c>
      <c r="R280" s="22">
        <v>28</v>
      </c>
      <c r="S280" s="23">
        <f>SUM(Q280:R280)</f>
        <v>28</v>
      </c>
      <c r="T280" s="25"/>
    </row>
    <row r="281" spans="1:20" ht="14.25" customHeight="1" x14ac:dyDescent="0.3">
      <c r="A281" t="s">
        <v>658</v>
      </c>
      <c r="B281" s="98" t="s">
        <v>651</v>
      </c>
      <c r="C281" t="s">
        <v>551</v>
      </c>
      <c r="D281" s="9" t="s">
        <v>10</v>
      </c>
      <c r="E281" s="22">
        <v>0</v>
      </c>
      <c r="F281" s="22">
        <v>0</v>
      </c>
      <c r="G281" s="22">
        <v>0</v>
      </c>
      <c r="H281" s="22">
        <v>0</v>
      </c>
      <c r="I281" s="23">
        <f>SUM(D281:H281)</f>
        <v>0</v>
      </c>
      <c r="J281" s="22">
        <v>451</v>
      </c>
      <c r="K281" s="23">
        <f>SUM(I281:J281)</f>
        <v>451</v>
      </c>
      <c r="L281" s="51"/>
      <c r="M281" s="9" t="s">
        <v>10</v>
      </c>
      <c r="N281" s="22">
        <v>0</v>
      </c>
      <c r="O281" s="22">
        <v>0</v>
      </c>
      <c r="P281" s="22">
        <v>0</v>
      </c>
      <c r="Q281" s="23">
        <f>SUM(M281:P281)</f>
        <v>0</v>
      </c>
      <c r="R281" s="22">
        <v>0</v>
      </c>
      <c r="S281" s="23">
        <f>SUM(Q281:R281)</f>
        <v>0</v>
      </c>
      <c r="T281" s="25"/>
    </row>
    <row r="282" spans="1:20" ht="13" x14ac:dyDescent="0.3">
      <c r="D282" s="41" t="s">
        <v>10</v>
      </c>
      <c r="E282" s="27">
        <f t="shared" ref="E282:K282" si="26">SUM(E278:E281)</f>
        <v>0</v>
      </c>
      <c r="F282" s="27">
        <f t="shared" si="26"/>
        <v>0</v>
      </c>
      <c r="G282" s="27">
        <f t="shared" si="26"/>
        <v>0</v>
      </c>
      <c r="H282" s="27">
        <f t="shared" si="26"/>
        <v>0</v>
      </c>
      <c r="I282" s="27">
        <f t="shared" si="26"/>
        <v>0</v>
      </c>
      <c r="J282" s="27">
        <f t="shared" si="26"/>
        <v>608</v>
      </c>
      <c r="K282" s="27">
        <f t="shared" si="26"/>
        <v>608</v>
      </c>
      <c r="L282" s="25"/>
      <c r="M282" s="42" t="s">
        <v>10</v>
      </c>
      <c r="N282" s="27">
        <f t="shared" ref="N282:S282" si="27">SUM(N278:N281)</f>
        <v>0</v>
      </c>
      <c r="O282" s="27">
        <f t="shared" si="27"/>
        <v>0</v>
      </c>
      <c r="P282" s="27">
        <f t="shared" si="27"/>
        <v>0</v>
      </c>
      <c r="Q282" s="27">
        <f t="shared" si="27"/>
        <v>0</v>
      </c>
      <c r="R282" s="27">
        <f t="shared" si="27"/>
        <v>108</v>
      </c>
      <c r="S282" s="27">
        <f t="shared" si="27"/>
        <v>108</v>
      </c>
    </row>
    <row r="283" spans="1:20" ht="13" x14ac:dyDescent="0.3">
      <c r="B283" s="3"/>
      <c r="D283" s="22"/>
      <c r="E283" s="22"/>
      <c r="F283" s="22"/>
      <c r="G283" s="22"/>
      <c r="H283" s="22"/>
      <c r="I283" s="22"/>
      <c r="J283" s="22"/>
      <c r="K283" s="26"/>
      <c r="L283" s="25"/>
      <c r="M283" s="26"/>
      <c r="N283" s="26"/>
      <c r="O283" s="26"/>
      <c r="P283" s="26"/>
      <c r="Q283" s="26"/>
      <c r="R283" s="26"/>
      <c r="S283" s="26"/>
    </row>
    <row r="284" spans="1:20" ht="13" x14ac:dyDescent="0.3">
      <c r="B284" s="3" t="s">
        <v>629</v>
      </c>
      <c r="D284" s="22"/>
      <c r="E284" s="26"/>
      <c r="F284" s="26"/>
      <c r="G284" s="26"/>
      <c r="H284" s="26"/>
      <c r="I284" s="26"/>
      <c r="J284" s="26"/>
      <c r="K284" s="26"/>
      <c r="L284" s="25"/>
      <c r="M284" s="22"/>
      <c r="N284" s="26"/>
      <c r="O284" s="26"/>
      <c r="P284" s="26"/>
      <c r="Q284" s="26"/>
      <c r="R284" s="26"/>
      <c r="S284" s="26"/>
    </row>
    <row r="285" spans="1:20" x14ac:dyDescent="0.25">
      <c r="D285" s="22"/>
      <c r="E285" s="22"/>
      <c r="F285" s="22"/>
      <c r="G285" s="22"/>
      <c r="H285" s="22"/>
      <c r="I285" s="22"/>
      <c r="J285" s="22"/>
      <c r="K285" s="26"/>
      <c r="L285" s="25"/>
      <c r="M285" s="26"/>
      <c r="N285" s="26"/>
      <c r="O285" s="26"/>
      <c r="P285" s="26"/>
      <c r="Q285" s="26"/>
      <c r="R285" s="26"/>
      <c r="S285" s="26"/>
    </row>
    <row r="286" spans="1:20" ht="13" x14ac:dyDescent="0.3">
      <c r="B286" s="5" t="s">
        <v>554</v>
      </c>
      <c r="C286" s="73" t="s">
        <v>551</v>
      </c>
      <c r="D286" s="32" t="s">
        <v>10</v>
      </c>
      <c r="E286" s="46">
        <v>0</v>
      </c>
      <c r="F286" s="46">
        <v>0</v>
      </c>
      <c r="G286" s="46">
        <v>0</v>
      </c>
      <c r="H286" s="46">
        <v>0</v>
      </c>
      <c r="I286" s="23">
        <f t="shared" ref="I286:I291" si="28">SUM(D286:H286)</f>
        <v>0</v>
      </c>
      <c r="J286" s="46">
        <v>608</v>
      </c>
      <c r="K286" s="24">
        <f>SUM(I286:J286)</f>
        <v>608</v>
      </c>
      <c r="L286" s="25"/>
      <c r="M286" s="32" t="s">
        <v>10</v>
      </c>
      <c r="N286" s="46">
        <v>0</v>
      </c>
      <c r="O286" s="46">
        <v>0</v>
      </c>
      <c r="P286" s="46">
        <v>0</v>
      </c>
      <c r="Q286" s="23">
        <f>SUM(M286:P286)</f>
        <v>0</v>
      </c>
      <c r="R286" s="46">
        <v>108</v>
      </c>
      <c r="S286" s="24">
        <f>SUM(Q286:R286)</f>
        <v>108</v>
      </c>
    </row>
    <row r="287" spans="1:20" ht="13" x14ac:dyDescent="0.3">
      <c r="B287" s="5" t="s">
        <v>546</v>
      </c>
      <c r="C287" s="5" t="s">
        <v>36</v>
      </c>
      <c r="D287" s="46">
        <v>857</v>
      </c>
      <c r="E287" s="46">
        <v>96</v>
      </c>
      <c r="F287" s="46">
        <v>22</v>
      </c>
      <c r="G287" s="46">
        <v>491</v>
      </c>
      <c r="H287" s="46">
        <v>546</v>
      </c>
      <c r="I287" s="23">
        <f t="shared" si="28"/>
        <v>2012</v>
      </c>
      <c r="J287" s="46">
        <v>837</v>
      </c>
      <c r="K287" s="24">
        <f>SUM(I287:J287)</f>
        <v>2849</v>
      </c>
      <c r="L287" s="25"/>
      <c r="M287" s="46">
        <v>1099</v>
      </c>
      <c r="N287" s="46">
        <v>58</v>
      </c>
      <c r="O287" s="46">
        <v>3</v>
      </c>
      <c r="P287" s="46">
        <v>512</v>
      </c>
      <c r="Q287" s="23">
        <f>SUM(M287:P287)</f>
        <v>1672</v>
      </c>
      <c r="R287" s="46">
        <v>1089</v>
      </c>
      <c r="S287" s="24">
        <f>SUM(Q287:R287)</f>
        <v>2761</v>
      </c>
    </row>
    <row r="288" spans="1:20" ht="13" x14ac:dyDescent="0.3">
      <c r="B288" s="5" t="s">
        <v>547</v>
      </c>
      <c r="C288" s="5" t="s">
        <v>45</v>
      </c>
      <c r="D288" s="46">
        <v>680</v>
      </c>
      <c r="E288" s="46">
        <v>53</v>
      </c>
      <c r="F288" s="46">
        <v>58</v>
      </c>
      <c r="G288" s="46">
        <v>600</v>
      </c>
      <c r="H288" s="46">
        <v>53</v>
      </c>
      <c r="I288" s="23">
        <f t="shared" si="28"/>
        <v>1444</v>
      </c>
      <c r="J288" s="46">
        <v>764</v>
      </c>
      <c r="K288" s="24">
        <f>SUM(I288:J288)</f>
        <v>2208</v>
      </c>
      <c r="L288" s="25"/>
      <c r="M288" s="46">
        <v>1087</v>
      </c>
      <c r="N288" s="46">
        <v>67</v>
      </c>
      <c r="O288" s="46">
        <v>0</v>
      </c>
      <c r="P288" s="46">
        <v>528</v>
      </c>
      <c r="Q288" s="23">
        <f>SUM(M288:P288)</f>
        <v>1682</v>
      </c>
      <c r="R288" s="46">
        <v>932</v>
      </c>
      <c r="S288" s="24">
        <f>SUM(Q288:R288)</f>
        <v>2614</v>
      </c>
    </row>
    <row r="289" spans="1:19" ht="13" x14ac:dyDescent="0.3">
      <c r="B289" s="5" t="s">
        <v>545</v>
      </c>
      <c r="C289" s="5" t="s">
        <v>33</v>
      </c>
      <c r="D289" s="46">
        <v>891</v>
      </c>
      <c r="E289" s="46">
        <v>35</v>
      </c>
      <c r="F289" s="46">
        <v>0</v>
      </c>
      <c r="G289" s="46">
        <v>750</v>
      </c>
      <c r="H289" s="46">
        <v>499</v>
      </c>
      <c r="I289" s="23">
        <f t="shared" si="28"/>
        <v>2175</v>
      </c>
      <c r="J289" s="46">
        <v>935</v>
      </c>
      <c r="K289" s="24">
        <f>SUM(I289:J289)</f>
        <v>3110</v>
      </c>
      <c r="L289" s="25"/>
      <c r="M289" s="46">
        <v>930</v>
      </c>
      <c r="N289" s="46">
        <v>62</v>
      </c>
      <c r="O289" s="46">
        <v>13</v>
      </c>
      <c r="P289" s="46">
        <v>712</v>
      </c>
      <c r="Q289" s="23">
        <f>SUM(M289:P289)</f>
        <v>1717</v>
      </c>
      <c r="R289" s="46">
        <v>1238</v>
      </c>
      <c r="S289" s="24">
        <f>SUM(Q289:R289)</f>
        <v>2955</v>
      </c>
    </row>
    <row r="290" spans="1:19" ht="13" x14ac:dyDescent="0.3">
      <c r="B290" s="73" t="s">
        <v>623</v>
      </c>
      <c r="C290" s="73" t="s">
        <v>621</v>
      </c>
      <c r="D290" s="46">
        <v>1820</v>
      </c>
      <c r="E290" s="46">
        <v>351</v>
      </c>
      <c r="F290" s="46">
        <v>0</v>
      </c>
      <c r="G290" s="46">
        <v>1481</v>
      </c>
      <c r="H290" s="46">
        <v>533</v>
      </c>
      <c r="I290" s="23">
        <f t="shared" si="28"/>
        <v>4185</v>
      </c>
      <c r="J290" s="46">
        <v>1358</v>
      </c>
      <c r="K290" s="24">
        <f>SUM(I290:J290)</f>
        <v>5543</v>
      </c>
      <c r="L290" s="25"/>
      <c r="M290" s="46">
        <v>1772</v>
      </c>
      <c r="N290" s="46">
        <v>181</v>
      </c>
      <c r="O290" s="46">
        <v>0</v>
      </c>
      <c r="P290" s="46">
        <v>1013</v>
      </c>
      <c r="Q290" s="23">
        <f>SUM(M290:P290)</f>
        <v>2966</v>
      </c>
      <c r="R290" s="46">
        <v>630</v>
      </c>
      <c r="S290" s="24">
        <f>SUM(Q290:R290)</f>
        <v>3596</v>
      </c>
    </row>
    <row r="291" spans="1:19" ht="13" x14ac:dyDescent="0.3">
      <c r="B291" s="73" t="s">
        <v>624</v>
      </c>
      <c r="C291" s="73" t="s">
        <v>622</v>
      </c>
      <c r="D291" s="46">
        <v>909</v>
      </c>
      <c r="E291" s="46">
        <v>129</v>
      </c>
      <c r="F291" s="46">
        <v>5</v>
      </c>
      <c r="G291" s="46">
        <v>479</v>
      </c>
      <c r="H291" s="46">
        <v>972</v>
      </c>
      <c r="I291" s="23">
        <f t="shared" si="28"/>
        <v>2494</v>
      </c>
      <c r="J291" s="46">
        <v>143</v>
      </c>
      <c r="K291" s="24">
        <f t="shared" ref="K291" si="29">SUM(I291:J291)</f>
        <v>2637</v>
      </c>
      <c r="L291" s="25"/>
      <c r="M291" s="46">
        <v>1517</v>
      </c>
      <c r="N291" s="46">
        <v>151</v>
      </c>
      <c r="O291" s="46">
        <v>0</v>
      </c>
      <c r="P291" s="46">
        <v>590</v>
      </c>
      <c r="Q291" s="23">
        <f t="shared" ref="Q291" si="30">SUM(M291:P291)</f>
        <v>2258</v>
      </c>
      <c r="R291" s="46">
        <v>500</v>
      </c>
      <c r="S291" s="24">
        <f t="shared" ref="S291" si="31">SUM(Q291:R291)</f>
        <v>2758</v>
      </c>
    </row>
    <row r="292" spans="1:19" ht="13" x14ac:dyDescent="0.3">
      <c r="A292" s="135" t="s">
        <v>630</v>
      </c>
      <c r="B292" s="135"/>
      <c r="C292" s="135"/>
      <c r="D292" s="27">
        <f t="shared" ref="D292:K292" si="32">SUM(D286:D291)</f>
        <v>5157</v>
      </c>
      <c r="E292" s="27">
        <f t="shared" si="32"/>
        <v>664</v>
      </c>
      <c r="F292" s="27">
        <f t="shared" si="32"/>
        <v>85</v>
      </c>
      <c r="G292" s="27">
        <f t="shared" si="32"/>
        <v>3801</v>
      </c>
      <c r="H292" s="27">
        <f t="shared" si="32"/>
        <v>2603</v>
      </c>
      <c r="I292" s="27">
        <f t="shared" si="32"/>
        <v>12310</v>
      </c>
      <c r="J292" s="27">
        <f t="shared" si="32"/>
        <v>4645</v>
      </c>
      <c r="K292" s="27">
        <f t="shared" si="32"/>
        <v>16955</v>
      </c>
      <c r="L292" s="25"/>
      <c r="M292" s="28">
        <f t="shared" ref="M292:S292" si="33">SUM(M286:M291)</f>
        <v>6405</v>
      </c>
      <c r="N292" s="28">
        <f t="shared" si="33"/>
        <v>519</v>
      </c>
      <c r="O292" s="28">
        <f t="shared" si="33"/>
        <v>16</v>
      </c>
      <c r="P292" s="28">
        <f t="shared" si="33"/>
        <v>3355</v>
      </c>
      <c r="Q292" s="28">
        <f t="shared" si="33"/>
        <v>10295</v>
      </c>
      <c r="R292" s="28">
        <f t="shared" si="33"/>
        <v>4497</v>
      </c>
      <c r="S292" s="28">
        <f t="shared" si="33"/>
        <v>14792</v>
      </c>
    </row>
    <row r="293" spans="1:19" x14ac:dyDescent="0.25">
      <c r="D293" s="26"/>
      <c r="E293" s="26"/>
      <c r="F293" s="26"/>
      <c r="G293" s="26"/>
      <c r="H293" s="26"/>
      <c r="I293" s="26"/>
      <c r="J293" s="26"/>
      <c r="K293" s="26"/>
      <c r="L293" s="26"/>
      <c r="M293" s="26"/>
      <c r="N293" s="26"/>
      <c r="O293" s="26"/>
      <c r="P293" s="26"/>
      <c r="Q293" s="26"/>
      <c r="R293" s="26"/>
      <c r="S293" s="26"/>
    </row>
    <row r="294" spans="1:19" ht="14.5" x14ac:dyDescent="0.25">
      <c r="A294" s="15"/>
      <c r="D294" s="46"/>
      <c r="E294" s="46"/>
      <c r="F294" s="46"/>
      <c r="G294" s="46"/>
      <c r="H294" s="46"/>
      <c r="I294" s="46"/>
      <c r="J294" s="46"/>
      <c r="K294" s="46"/>
      <c r="L294" s="46"/>
      <c r="M294" s="46"/>
      <c r="N294" s="46"/>
      <c r="O294" s="46"/>
      <c r="P294" s="46"/>
      <c r="Q294" s="46"/>
      <c r="R294" s="46"/>
      <c r="S294" s="46"/>
    </row>
    <row r="295" spans="1:19" x14ac:dyDescent="0.25">
      <c r="A295" s="5" t="s">
        <v>27</v>
      </c>
      <c r="J295" s="22"/>
    </row>
  </sheetData>
  <sortState xmlns:xlrd2="http://schemas.microsoft.com/office/spreadsheetml/2017/richdata2" ref="B11:S274">
    <sortCondition ref="B11:B274"/>
  </sortState>
  <mergeCells count="5">
    <mergeCell ref="A2:S2"/>
    <mergeCell ref="A3:S3"/>
    <mergeCell ref="D8:K8"/>
    <mergeCell ref="M8:S8"/>
    <mergeCell ref="A292:C292"/>
  </mergeCells>
  <pageMargins left="0.70866141732283472" right="0.70866141732283472" top="0.55118110236220474" bottom="0.55118110236220474" header="0.31496062992125984" footer="0.31496062992125984"/>
  <pageSetup paperSize="9" scale="60" fitToHeight="0" orientation="landscape" r:id="rId1"/>
  <headerFooter scaleWithDoc="0" alignWithMargins="0">
    <oddFooter>&amp;C&amp;1#&amp;"Calibri,Regular"&amp;12&amp;K0078D7OFFICIAL&amp;RPage &amp;P of &amp;N</oddFooter>
  </headerFooter>
  <rowBreaks count="1" manualBreakCount="1">
    <brk id="27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C728FAA783AD4998082B13776AFBE5" ma:contentTypeVersion="11" ma:contentTypeDescription="Create a new document." ma:contentTypeScope="" ma:versionID="5e56f97b5098f7a87674502319dc5c86">
  <xsd:schema xmlns:xsd="http://www.w3.org/2001/XMLSchema" xmlns:xs="http://www.w3.org/2001/XMLSchema" xmlns:p="http://schemas.microsoft.com/office/2006/metadata/properties" xmlns:ns3="76d40bf0-8062-4911-812d-d0825dc37555" xmlns:ns4="cbdb8789-1816-44af-b982-9a680c2dfe9f" targetNamespace="http://schemas.microsoft.com/office/2006/metadata/properties" ma:root="true" ma:fieldsID="f130b95922791168ad885fe65ed4be98" ns3:_="" ns4:_="">
    <xsd:import namespace="76d40bf0-8062-4911-812d-d0825dc37555"/>
    <xsd:import namespace="cbdb8789-1816-44af-b982-9a680c2dfe9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d40bf0-8062-4911-812d-d0825dc375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db8789-1816-44af-b982-9a680c2dfe9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4FA064-7141-475A-996D-8C1FE1872BEE}">
  <ds:schemaRefs>
    <ds:schemaRef ds:uri="76d40bf0-8062-4911-812d-d0825dc3755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cbdb8789-1816-44af-b982-9a680c2dfe9f"/>
    <ds:schemaRef ds:uri="http://www.w3.org/XML/1998/namespace"/>
    <ds:schemaRef ds:uri="http://purl.org/dc/dcmitype/"/>
  </ds:schemaRefs>
</ds:datastoreItem>
</file>

<file path=customXml/itemProps2.xml><?xml version="1.0" encoding="utf-8"?>
<ds:datastoreItem xmlns:ds="http://schemas.openxmlformats.org/officeDocument/2006/customXml" ds:itemID="{0E66BEBB-6855-4A22-B6DE-09DB37F054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d40bf0-8062-4911-812d-d0825dc37555"/>
    <ds:schemaRef ds:uri="cbdb8789-1816-44af-b982-9a680c2dfe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A9C778-990E-422A-8C34-BEB9361202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vt:lpstr>
      <vt:lpstr>Notes</vt:lpstr>
      <vt:lpstr>Table 1</vt:lpstr>
      <vt:lpstr>Table 2</vt:lpstr>
      <vt:lpstr>'Table 1'!Print_Titles</vt:lpstr>
      <vt:lpstr>'Table 2'!Print_Titles</vt:lpstr>
    </vt:vector>
  </TitlesOfParts>
  <Company>Homes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Shone</dc:creator>
  <cp:lastModifiedBy>Mike Shone</cp:lastModifiedBy>
  <cp:lastPrinted>2019-12-01T22:46:21Z</cp:lastPrinted>
  <dcterms:created xsi:type="dcterms:W3CDTF">2012-04-13T07:36:28Z</dcterms:created>
  <dcterms:modified xsi:type="dcterms:W3CDTF">2019-12-01T22:48:55Z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bdcec8de-913d-491e-a439-27e93df72fd4</vt:lpwstr>
  </property>
  <property fmtid="{D5CDD505-2E9C-101B-9397-08002B2CF9AE}" pid="3" name="HCAGPMS">
    <vt:lpwstr>OFFICIAL SENSITIVE</vt:lpwstr>
  </property>
  <property fmtid="{D5CDD505-2E9C-101B-9397-08002B2CF9AE}" pid="4" name="HCADescriptor - Official Sensitive">
    <vt:lpwstr>COMMERCIAL</vt:lpwstr>
  </property>
  <property fmtid="{D5CDD505-2E9C-101B-9397-08002B2CF9AE}" pid="5" name="ContentTypeId">
    <vt:lpwstr>0x0101004FC728FAA783AD4998082B13776AFBE5</vt:lpwstr>
  </property>
  <property fmtid="{D5CDD505-2E9C-101B-9397-08002B2CF9AE}" pid="6" name="MSIP_Label_727fb50e-81d5-40a5-b712-4eff31972ce4_Enabled">
    <vt:lpwstr>True</vt:lpwstr>
  </property>
  <property fmtid="{D5CDD505-2E9C-101B-9397-08002B2CF9AE}" pid="7" name="MSIP_Label_727fb50e-81d5-40a5-b712-4eff31972ce4_SiteId">
    <vt:lpwstr>faa8e269-0811-4538-82e7-4d29009219bf</vt:lpwstr>
  </property>
  <property fmtid="{D5CDD505-2E9C-101B-9397-08002B2CF9AE}" pid="8" name="MSIP_Label_727fb50e-81d5-40a5-b712-4eff31972ce4_Owner">
    <vt:lpwstr>Mike.Shone@homesengland.gov.uk</vt:lpwstr>
  </property>
  <property fmtid="{D5CDD505-2E9C-101B-9397-08002B2CF9AE}" pid="9" name="MSIP_Label_727fb50e-81d5-40a5-b712-4eff31972ce4_SetDate">
    <vt:lpwstr>2019-11-30T15:11:13.2867862Z</vt:lpwstr>
  </property>
  <property fmtid="{D5CDD505-2E9C-101B-9397-08002B2CF9AE}" pid="10" name="MSIP_Label_727fb50e-81d5-40a5-b712-4eff31972ce4_Name">
    <vt:lpwstr>Official</vt:lpwstr>
  </property>
  <property fmtid="{D5CDD505-2E9C-101B-9397-08002B2CF9AE}" pid="11" name="MSIP_Label_727fb50e-81d5-40a5-b712-4eff31972ce4_Application">
    <vt:lpwstr>Microsoft Azure Information Protection</vt:lpwstr>
  </property>
  <property fmtid="{D5CDD505-2E9C-101B-9397-08002B2CF9AE}" pid="12" name="MSIP_Label_727fb50e-81d5-40a5-b712-4eff31972ce4_ActionId">
    <vt:lpwstr>e59a65de-fdf8-4943-9bc6-4e209b49e8ef</vt:lpwstr>
  </property>
  <property fmtid="{D5CDD505-2E9C-101B-9397-08002B2CF9AE}" pid="13" name="MSIP_Label_727fb50e-81d5-40a5-b712-4eff31972ce4_Extended_MSFT_Method">
    <vt:lpwstr>Manual</vt:lpwstr>
  </property>
  <property fmtid="{D5CDD505-2E9C-101B-9397-08002B2CF9AE}" pid="14" name="Sensitivity">
    <vt:lpwstr>Official</vt:lpwstr>
  </property>
</Properties>
</file>