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gadsbya\Downloads\"/>
    </mc:Choice>
  </mc:AlternateContent>
  <xr:revisionPtr revIDLastSave="0" documentId="8_{8A072499-F6E1-4EED-B330-0E48560AC68A}" xr6:coauthVersionLast="45" xr6:coauthVersionMax="45" xr10:uidLastSave="{00000000-0000-0000-0000-000000000000}"/>
  <bookViews>
    <workbookView xWindow="-120" yWindow="-120" windowWidth="25440" windowHeight="15390" firstSheet="5" activeTab="1" xr2:uid="{4173B117-51C6-4495-A37B-A44387F8D111}"/>
  </bookViews>
  <sheets>
    <sheet name="Instructions" sheetId="7" r:id="rId1"/>
    <sheet name="Drop down options" sheetId="6" r:id="rId2"/>
    <sheet name="Work Package Breakdown" sheetId="2" r:id="rId3"/>
    <sheet name="Summary by organisation" sheetId="8" r:id="rId4"/>
    <sheet name="Summary by Work Package" sheetId="9" r:id="rId5"/>
    <sheet name="Proposed Milestone Table" sheetId="3" r:id="rId6"/>
  </sheets>
  <definedNames>
    <definedName name="_xlnm._FilterDatabase" localSheetId="2" hidden="1">'Work Package Breakdown'!$O$3:$O$9</definedName>
    <definedName name="Budget_category">'Drop down options'!$A$5:$A$11</definedName>
    <definedName name="_xlnm.Criteria" localSheetId="2">'Work Package Breakdown'!$O$3:$O$9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 i="8" l="1"/>
  <c r="A86" i="8" l="1"/>
  <c r="D87" i="8" s="1"/>
  <c r="A77" i="8"/>
  <c r="D80" i="8" s="1"/>
  <c r="A68" i="8"/>
  <c r="D73" i="8" s="1"/>
  <c r="A59" i="8"/>
  <c r="D62" i="8" s="1"/>
  <c r="A50" i="8"/>
  <c r="D55" i="8" s="1"/>
  <c r="A41" i="8"/>
  <c r="D44" i="8" s="1"/>
  <c r="A32" i="8"/>
  <c r="D37" i="8" s="1"/>
  <c r="A23" i="8"/>
  <c r="D25" i="8" s="1"/>
  <c r="A14" i="8"/>
  <c r="D18" i="8" s="1"/>
  <c r="D7" i="8"/>
  <c r="G74" i="2"/>
  <c r="L74" i="2" s="1"/>
  <c r="G73" i="2"/>
  <c r="L73" i="2" s="1"/>
  <c r="G72" i="2"/>
  <c r="L72" i="2" s="1"/>
  <c r="G71" i="2"/>
  <c r="L71" i="2" s="1"/>
  <c r="G70" i="2"/>
  <c r="L70" i="2" s="1"/>
  <c r="G69" i="2"/>
  <c r="L69" i="2" s="1"/>
  <c r="G68" i="2"/>
  <c r="L68" i="2" s="1"/>
  <c r="G67" i="2"/>
  <c r="L67" i="2" s="1"/>
  <c r="G66" i="2"/>
  <c r="L66" i="2" s="1"/>
  <c r="G65" i="2"/>
  <c r="L65" i="2" s="1"/>
  <c r="G64" i="2"/>
  <c r="L64" i="2" s="1"/>
  <c r="G63" i="2"/>
  <c r="L63" i="2" s="1"/>
  <c r="G60" i="2"/>
  <c r="L60" i="2" s="1"/>
  <c r="G59" i="2"/>
  <c r="L59" i="2" s="1"/>
  <c r="G58" i="2"/>
  <c r="L58" i="2" s="1"/>
  <c r="G57" i="2"/>
  <c r="L57" i="2" s="1"/>
  <c r="G56" i="2"/>
  <c r="L56" i="2" s="1"/>
  <c r="G55" i="2"/>
  <c r="L55" i="2" s="1"/>
  <c r="G54" i="2"/>
  <c r="L54" i="2" s="1"/>
  <c r="G53" i="2"/>
  <c r="L53" i="2" s="1"/>
  <c r="G52" i="2"/>
  <c r="L52" i="2" s="1"/>
  <c r="G51" i="2"/>
  <c r="L51" i="2" s="1"/>
  <c r="G50" i="2"/>
  <c r="L50" i="2" s="1"/>
  <c r="G49" i="2"/>
  <c r="L49" i="2" s="1"/>
  <c r="G46" i="2"/>
  <c r="L46" i="2" s="1"/>
  <c r="G45" i="2"/>
  <c r="L45" i="2" s="1"/>
  <c r="G44" i="2"/>
  <c r="L44" i="2" s="1"/>
  <c r="G43" i="2"/>
  <c r="L43" i="2" s="1"/>
  <c r="G42" i="2"/>
  <c r="L42" i="2" s="1"/>
  <c r="G41" i="2"/>
  <c r="L41" i="2" s="1"/>
  <c r="G40" i="2"/>
  <c r="L40" i="2" s="1"/>
  <c r="G39" i="2"/>
  <c r="L39" i="2" s="1"/>
  <c r="G38" i="2"/>
  <c r="L38" i="2" s="1"/>
  <c r="G37" i="2"/>
  <c r="L37" i="2" s="1"/>
  <c r="G36" i="2"/>
  <c r="L36" i="2" s="1"/>
  <c r="G35" i="2"/>
  <c r="L35" i="2" s="1"/>
  <c r="G34" i="2"/>
  <c r="L34" i="2" s="1"/>
  <c r="G31" i="2"/>
  <c r="L31" i="2" s="1"/>
  <c r="G30" i="2"/>
  <c r="L30" i="2" s="1"/>
  <c r="G29" i="2"/>
  <c r="L29" i="2" s="1"/>
  <c r="G28" i="2"/>
  <c r="L28" i="2" s="1"/>
  <c r="G27" i="2"/>
  <c r="L27" i="2" s="1"/>
  <c r="G26" i="2"/>
  <c r="L26" i="2" s="1"/>
  <c r="G25" i="2"/>
  <c r="L25" i="2" s="1"/>
  <c r="G24" i="2"/>
  <c r="L24" i="2" s="1"/>
  <c r="G23" i="2"/>
  <c r="L23" i="2" s="1"/>
  <c r="G22" i="2"/>
  <c r="L22" i="2" s="1"/>
  <c r="G6" i="2"/>
  <c r="G7" i="2"/>
  <c r="G8" i="2"/>
  <c r="G9" i="2"/>
  <c r="G10" i="2"/>
  <c r="G11" i="2"/>
  <c r="G12" i="2"/>
  <c r="G13" i="2"/>
  <c r="G14" i="2"/>
  <c r="G15" i="2"/>
  <c r="L15" i="2" s="1"/>
  <c r="G16" i="2"/>
  <c r="L16" i="2" s="1"/>
  <c r="G17" i="2"/>
  <c r="L17" i="2" s="1"/>
  <c r="G18" i="2"/>
  <c r="L18" i="2" s="1"/>
  <c r="G19" i="2"/>
  <c r="L19" i="2" s="1"/>
  <c r="I14" i="6"/>
  <c r="B86" i="8" s="1"/>
  <c r="I13" i="6"/>
  <c r="B77" i="8" s="1"/>
  <c r="I12" i="6"/>
  <c r="B68" i="8" s="1"/>
  <c r="I11" i="6"/>
  <c r="B59" i="8" s="1"/>
  <c r="I10" i="6"/>
  <c r="B50" i="8" s="1"/>
  <c r="I9" i="6"/>
  <c r="B41" i="8" s="1"/>
  <c r="I8" i="6"/>
  <c r="B32" i="8" s="1"/>
  <c r="I7" i="6"/>
  <c r="B23" i="8" s="1"/>
  <c r="I6" i="6"/>
  <c r="B14" i="8" s="1"/>
  <c r="I5" i="6"/>
  <c r="B5" i="8" s="1"/>
  <c r="F74" i="2"/>
  <c r="F73" i="2"/>
  <c r="F72" i="2"/>
  <c r="F71" i="2"/>
  <c r="F70" i="2"/>
  <c r="F69" i="2"/>
  <c r="F68" i="2"/>
  <c r="F67" i="2"/>
  <c r="F66" i="2"/>
  <c r="F65" i="2"/>
  <c r="F64" i="2"/>
  <c r="F63" i="2"/>
  <c r="F60" i="2"/>
  <c r="F59" i="2"/>
  <c r="F58" i="2"/>
  <c r="F57" i="2"/>
  <c r="F56" i="2"/>
  <c r="F55" i="2"/>
  <c r="F54" i="2"/>
  <c r="F53" i="2"/>
  <c r="F52" i="2"/>
  <c r="F51" i="2"/>
  <c r="F50" i="2"/>
  <c r="F49" i="2"/>
  <c r="F46" i="2"/>
  <c r="F45" i="2"/>
  <c r="F44" i="2"/>
  <c r="F43" i="2"/>
  <c r="F42" i="2"/>
  <c r="F41" i="2"/>
  <c r="F40" i="2"/>
  <c r="F39" i="2"/>
  <c r="F38" i="2"/>
  <c r="F37" i="2"/>
  <c r="F36" i="2"/>
  <c r="F35" i="2"/>
  <c r="F34" i="2"/>
  <c r="F31" i="2"/>
  <c r="F30" i="2"/>
  <c r="F29" i="2"/>
  <c r="F28" i="2"/>
  <c r="F27" i="2"/>
  <c r="F26" i="2"/>
  <c r="F25" i="2"/>
  <c r="F24" i="2"/>
  <c r="F23" i="2"/>
  <c r="F22" i="2"/>
  <c r="F6" i="2"/>
  <c r="F7" i="2"/>
  <c r="F8" i="2"/>
  <c r="F9" i="2"/>
  <c r="F10" i="2"/>
  <c r="F11" i="2"/>
  <c r="F12" i="2"/>
  <c r="F13" i="2"/>
  <c r="F14" i="2"/>
  <c r="F15" i="2"/>
  <c r="F16" i="2"/>
  <c r="F17" i="2"/>
  <c r="F18" i="2"/>
  <c r="F19" i="2"/>
  <c r="F5" i="2"/>
  <c r="G5" i="2" l="1"/>
  <c r="E7" i="8"/>
  <c r="E20" i="8"/>
  <c r="D20" i="8"/>
  <c r="E37" i="8"/>
  <c r="E34" i="8"/>
  <c r="D34" i="8"/>
  <c r="D9" i="8"/>
  <c r="E82" i="8"/>
  <c r="D50" i="8"/>
  <c r="D77" i="8"/>
  <c r="E50" i="8"/>
  <c r="E55" i="8"/>
  <c r="D82" i="8"/>
  <c r="E53" i="8"/>
  <c r="E80" i="8"/>
  <c r="E18" i="8"/>
  <c r="D41" i="8"/>
  <c r="D53" i="8"/>
  <c r="D86" i="8"/>
  <c r="E16" i="8"/>
  <c r="E46" i="8"/>
  <c r="D59" i="8"/>
  <c r="E91" i="8"/>
  <c r="E11" i="8"/>
  <c r="D16" i="8"/>
  <c r="D46" i="8"/>
  <c r="E62" i="8"/>
  <c r="E89" i="8"/>
  <c r="E9" i="8"/>
  <c r="D32" i="8"/>
  <c r="E44" i="8"/>
  <c r="E73" i="8"/>
  <c r="E87" i="8"/>
  <c r="E25" i="8"/>
  <c r="E10" i="8"/>
  <c r="E6" i="8"/>
  <c r="E17" i="8"/>
  <c r="E29" i="8"/>
  <c r="E24" i="8"/>
  <c r="E35" i="8"/>
  <c r="E47" i="8"/>
  <c r="E42" i="8"/>
  <c r="E54" i="8"/>
  <c r="E65" i="8"/>
  <c r="E60" i="8"/>
  <c r="E72" i="8"/>
  <c r="E83" i="8"/>
  <c r="E79" i="8"/>
  <c r="E90" i="8"/>
  <c r="D10" i="8"/>
  <c r="D6" i="8"/>
  <c r="D17" i="8"/>
  <c r="D29" i="8"/>
  <c r="D24" i="8"/>
  <c r="D35" i="8"/>
  <c r="D47" i="8"/>
  <c r="D42" i="8"/>
  <c r="D54" i="8"/>
  <c r="D65" i="8"/>
  <c r="D60" i="8"/>
  <c r="D72" i="8"/>
  <c r="D83" i="8"/>
  <c r="D79" i="8"/>
  <c r="D90" i="8"/>
  <c r="E28" i="8"/>
  <c r="E64" i="8"/>
  <c r="D68" i="8"/>
  <c r="E71" i="8"/>
  <c r="D28" i="8"/>
  <c r="D64" i="8"/>
  <c r="E68" i="8"/>
  <c r="D71" i="8"/>
  <c r="E86" i="8"/>
  <c r="D89" i="8"/>
  <c r="D23" i="8"/>
  <c r="E8" i="8"/>
  <c r="E19" i="8"/>
  <c r="E15" i="8"/>
  <c r="E26" i="8"/>
  <c r="E38" i="8"/>
  <c r="E33" i="8"/>
  <c r="E45" i="8"/>
  <c r="E56" i="8"/>
  <c r="E51" i="8"/>
  <c r="E63" i="8"/>
  <c r="E74" i="8"/>
  <c r="E70" i="8"/>
  <c r="E81" i="8"/>
  <c r="E92" i="8"/>
  <c r="E88" i="8"/>
  <c r="D8" i="8"/>
  <c r="D19" i="8"/>
  <c r="D15" i="8"/>
  <c r="D26" i="8"/>
  <c r="D38" i="8"/>
  <c r="D33" i="8"/>
  <c r="D45" i="8"/>
  <c r="D56" i="8"/>
  <c r="D51" i="8"/>
  <c r="D63" i="8"/>
  <c r="D74" i="8"/>
  <c r="D70" i="8"/>
  <c r="D81" i="8"/>
  <c r="D92" i="8"/>
  <c r="D88" i="8"/>
  <c r="D11" i="8"/>
  <c r="E23" i="8"/>
  <c r="E41" i="8"/>
  <c r="E59" i="8"/>
  <c r="E77" i="8"/>
  <c r="D91" i="8"/>
  <c r="I64" i="2"/>
  <c r="I65" i="2"/>
  <c r="I66" i="2"/>
  <c r="I67" i="2"/>
  <c r="I68" i="2"/>
  <c r="I69" i="2"/>
  <c r="I70" i="2"/>
  <c r="I71" i="2"/>
  <c r="I72" i="2"/>
  <c r="I73" i="2"/>
  <c r="I74" i="2"/>
  <c r="I63" i="2"/>
  <c r="I50" i="2"/>
  <c r="I51" i="2"/>
  <c r="I52" i="2"/>
  <c r="I53" i="2"/>
  <c r="I54" i="2"/>
  <c r="I55" i="2"/>
  <c r="I56" i="2"/>
  <c r="I57" i="2"/>
  <c r="I58" i="2"/>
  <c r="I59" i="2"/>
  <c r="I60" i="2"/>
  <c r="I49" i="2"/>
  <c r="I35" i="2"/>
  <c r="I36" i="2"/>
  <c r="I37" i="2"/>
  <c r="I38" i="2"/>
  <c r="I39" i="2"/>
  <c r="I40" i="2"/>
  <c r="I41" i="2"/>
  <c r="I42" i="2"/>
  <c r="I43" i="2"/>
  <c r="I44" i="2"/>
  <c r="I45" i="2"/>
  <c r="I46" i="2"/>
  <c r="I34" i="2"/>
  <c r="I23" i="2"/>
  <c r="I24" i="2"/>
  <c r="I25" i="2"/>
  <c r="I26" i="2"/>
  <c r="I27" i="2"/>
  <c r="I28" i="2"/>
  <c r="I29" i="2"/>
  <c r="I30" i="2"/>
  <c r="I31" i="2"/>
  <c r="I22" i="2"/>
  <c r="I9" i="2"/>
  <c r="I10" i="2"/>
  <c r="I11" i="2"/>
  <c r="I12" i="2"/>
  <c r="I13" i="2"/>
  <c r="I14" i="2"/>
  <c r="I15" i="2"/>
  <c r="I16" i="2"/>
  <c r="I17" i="2"/>
  <c r="I18" i="2"/>
  <c r="I19" i="2"/>
  <c r="I6" i="2"/>
  <c r="I7" i="2"/>
  <c r="I8" i="2"/>
  <c r="I5" i="2"/>
  <c r="K64" i="2" l="1"/>
  <c r="K65" i="2"/>
  <c r="K66" i="2"/>
  <c r="K67" i="2"/>
  <c r="K68" i="2"/>
  <c r="K69" i="2"/>
  <c r="K70" i="2"/>
  <c r="K71" i="2"/>
  <c r="K72" i="2"/>
  <c r="K73" i="2"/>
  <c r="K74" i="2"/>
  <c r="K63" i="2"/>
  <c r="K50" i="2"/>
  <c r="K51" i="2"/>
  <c r="K52" i="2"/>
  <c r="K53" i="2"/>
  <c r="K54" i="2"/>
  <c r="K55" i="2"/>
  <c r="K56" i="2"/>
  <c r="K57" i="2"/>
  <c r="K58" i="2"/>
  <c r="K59" i="2"/>
  <c r="K60" i="2"/>
  <c r="K49" i="2"/>
  <c r="K35" i="2"/>
  <c r="K36" i="2"/>
  <c r="K37" i="2"/>
  <c r="K38" i="2"/>
  <c r="K39" i="2"/>
  <c r="K40" i="2"/>
  <c r="K41" i="2"/>
  <c r="K42" i="2"/>
  <c r="K43" i="2"/>
  <c r="K44" i="2"/>
  <c r="K45" i="2"/>
  <c r="K46" i="2"/>
  <c r="K34" i="2"/>
  <c r="K23" i="2"/>
  <c r="K24" i="2"/>
  <c r="K25" i="2"/>
  <c r="K26" i="2"/>
  <c r="K27" i="2"/>
  <c r="K28" i="2"/>
  <c r="K29" i="2"/>
  <c r="K30" i="2"/>
  <c r="K31" i="2"/>
  <c r="K22" i="2"/>
  <c r="K6" i="2"/>
  <c r="K7" i="2"/>
  <c r="K8" i="2"/>
  <c r="K9" i="2"/>
  <c r="K10" i="2"/>
  <c r="K11" i="2"/>
  <c r="K12" i="2"/>
  <c r="K13" i="2"/>
  <c r="K14" i="2"/>
  <c r="L14" i="2" s="1"/>
  <c r="K15" i="2"/>
  <c r="K16" i="2"/>
  <c r="K17" i="2"/>
  <c r="K18" i="2"/>
  <c r="K19" i="2"/>
  <c r="K5" i="2"/>
  <c r="D5" i="8" s="1"/>
  <c r="L7" i="2" l="1"/>
  <c r="E27" i="8" s="1"/>
  <c r="D27" i="8"/>
  <c r="L6" i="2"/>
  <c r="E14" i="8" s="1"/>
  <c r="D14" i="8"/>
  <c r="L11" i="2"/>
  <c r="E61" i="8" s="1"/>
  <c r="D61" i="8"/>
  <c r="L10" i="2"/>
  <c r="E52" i="8" s="1"/>
  <c r="D52" i="8"/>
  <c r="L8" i="2"/>
  <c r="E36" i="8" s="1"/>
  <c r="D36" i="8"/>
  <c r="L13" i="2"/>
  <c r="E78" i="8" s="1"/>
  <c r="D78" i="8"/>
  <c r="L12" i="2"/>
  <c r="E69" i="8" s="1"/>
  <c r="D69" i="8"/>
  <c r="L9" i="2"/>
  <c r="E43" i="8" s="1"/>
  <c r="D43" i="8"/>
  <c r="L5" i="2"/>
  <c r="K20" i="2"/>
  <c r="E5" i="8" l="1"/>
  <c r="E32" i="8"/>
  <c r="K75" i="2"/>
  <c r="L61" i="2" l="1"/>
  <c r="L47" i="2"/>
  <c r="L32" i="2"/>
  <c r="L75" i="2"/>
  <c r="K61" i="2"/>
  <c r="K32" i="2"/>
  <c r="K47" i="2"/>
  <c r="L20" i="2" l="1"/>
</calcChain>
</file>

<file path=xl/sharedStrings.xml><?xml version="1.0" encoding="utf-8"?>
<sst xmlns="http://schemas.openxmlformats.org/spreadsheetml/2006/main" count="284" uniqueCount="88">
  <si>
    <t>General Instructions:</t>
  </si>
  <si>
    <t>WP Breakdown Headings:</t>
  </si>
  <si>
    <r>
      <t xml:space="preserve">Please Complete </t>
    </r>
    <r>
      <rPr>
        <b/>
        <sz val="13"/>
        <color theme="1"/>
        <rFont val="Calibri"/>
        <family val="2"/>
        <scheme val="minor"/>
      </rPr>
      <t>ALL</t>
    </r>
    <r>
      <rPr>
        <sz val="13"/>
        <color theme="1"/>
        <rFont val="Calibri"/>
        <family val="2"/>
        <scheme val="minor"/>
      </rPr>
      <t xml:space="preserve"> sheets in this workbook using tabs below: Drop down options, Work Package Breakdown, Summary by Organisation, Summary by Work Package and Proposed Milestone Table </t>
    </r>
  </si>
  <si>
    <r>
      <rPr>
        <b/>
        <sz val="13"/>
        <color theme="1"/>
        <rFont val="Calibri"/>
        <family val="2"/>
        <scheme val="minor"/>
      </rPr>
      <t>WP01 Name:</t>
    </r>
    <r>
      <rPr>
        <sz val="13"/>
        <color theme="1"/>
        <rFont val="Calibri"/>
        <family val="2"/>
        <scheme val="minor"/>
      </rPr>
      <t xml:space="preserve"> Insert name of each work package.
</t>
    </r>
    <r>
      <rPr>
        <b/>
        <sz val="13"/>
        <color theme="1"/>
        <rFont val="Calibri"/>
        <family val="2"/>
        <scheme val="minor"/>
      </rPr>
      <t>WP description:</t>
    </r>
    <r>
      <rPr>
        <sz val="13"/>
        <color theme="1"/>
        <rFont val="Calibri"/>
        <family val="2"/>
        <scheme val="minor"/>
      </rPr>
      <t xml:space="preserve"> Insert short description of each work package.
</t>
    </r>
    <r>
      <rPr>
        <b/>
        <sz val="13"/>
        <color theme="1"/>
        <rFont val="Calibri"/>
        <family val="2"/>
        <scheme val="minor"/>
      </rPr>
      <t>WP deliverables:</t>
    </r>
    <r>
      <rPr>
        <sz val="13"/>
        <color theme="1"/>
        <rFont val="Calibri"/>
        <family val="2"/>
        <scheme val="minor"/>
      </rPr>
      <t xml:space="preserve"> List the outputs of each work package. Where a deliverable is too big it should become a seperate work package. Preferably you should keep WPs individual to specific to countries.
</t>
    </r>
    <r>
      <rPr>
        <b/>
        <sz val="13"/>
        <color theme="1"/>
        <rFont val="Calibri"/>
        <family val="2"/>
        <scheme val="minor"/>
      </rPr>
      <t>Budgetary Item:</t>
    </r>
    <r>
      <rPr>
        <sz val="13"/>
        <color theme="1"/>
        <rFont val="Calibri"/>
        <family val="2"/>
        <scheme val="minor"/>
      </rPr>
      <t xml:space="preserve"> State every budgetary item within the work package; many of these costs will be labour related e.g. Project Manager, Senior Modeller i.e. a person working on the project, in which case state their position rather than name. Ensure you include </t>
    </r>
    <r>
      <rPr>
        <i/>
        <sz val="13"/>
        <color theme="1"/>
        <rFont val="Calibri"/>
        <family val="2"/>
        <scheme val="minor"/>
      </rPr>
      <t>all</t>
    </r>
    <r>
      <rPr>
        <sz val="13"/>
        <color theme="1"/>
        <rFont val="Calibri"/>
        <family val="2"/>
        <scheme val="minor"/>
      </rPr>
      <t xml:space="preserve"> budgetary items including items purchased as part of the project, software costs, licence costs, flights etc.
</t>
    </r>
    <r>
      <rPr>
        <b/>
        <sz val="13"/>
        <color theme="1"/>
        <rFont val="Calibri"/>
        <family val="2"/>
        <scheme val="minor"/>
      </rPr>
      <t>Budget category:</t>
    </r>
    <r>
      <rPr>
        <sz val="13"/>
        <color theme="1"/>
        <rFont val="Calibri"/>
        <family val="2"/>
        <scheme val="minor"/>
      </rPr>
      <t xml:space="preserve"> See list and explanation in drop down options
</t>
    </r>
    <r>
      <rPr>
        <b/>
        <sz val="13"/>
        <color theme="1"/>
        <rFont val="Calibri"/>
        <family val="2"/>
        <scheme val="minor"/>
      </rPr>
      <t>Name of organisation:</t>
    </r>
    <r>
      <rPr>
        <sz val="13"/>
        <color theme="1"/>
        <rFont val="Calibri"/>
        <family val="2"/>
        <scheme val="minor"/>
      </rPr>
      <t xml:space="preserve"> Choose the organisation within the project that will receive the funding shown. This pulls through from the table in the 'Drop down options' tab. Make sure you fill out that tab first.
</t>
    </r>
    <r>
      <rPr>
        <b/>
        <sz val="13"/>
        <color theme="1"/>
        <rFont val="Calibri"/>
        <family val="2"/>
        <scheme val="minor"/>
      </rPr>
      <t xml:space="preserve">Type of organisation: </t>
    </r>
    <r>
      <rPr>
        <sz val="13"/>
        <color theme="1"/>
        <rFont val="Calibri"/>
        <family val="2"/>
        <scheme val="minor"/>
      </rPr>
      <t xml:space="preserve">This will automatically pull through from the Drop down options where you insert the name of the organisation and the type of organisation. This will also automatically generate the match funding rate. See call guidance for further information on match-funding by type of organisation.
</t>
    </r>
    <r>
      <rPr>
        <b/>
        <sz val="13"/>
        <color theme="1"/>
        <rFont val="Calibri"/>
        <family val="2"/>
        <scheme val="minor"/>
      </rPr>
      <t>Match fund rate:</t>
    </r>
    <r>
      <rPr>
        <sz val="13"/>
        <color theme="1"/>
        <rFont val="Calibri"/>
        <family val="2"/>
        <scheme val="minor"/>
      </rPr>
      <t xml:space="preserve"> automatically decided by the type of organisation
</t>
    </r>
    <r>
      <rPr>
        <b/>
        <sz val="13"/>
        <color theme="1"/>
        <rFont val="Calibri"/>
        <family val="2"/>
        <scheme val="minor"/>
      </rPr>
      <t>Value / pay cost per item/day:</t>
    </r>
    <r>
      <rPr>
        <sz val="13"/>
        <color theme="1"/>
        <rFont val="Calibri"/>
        <family val="2"/>
        <scheme val="minor"/>
      </rPr>
      <t xml:space="preserve"> Insert the value of the item, or the daily pay cost. If this relates to labour, insert the daily pay cost of each position (see 'Finance Policy' section of call guidance for further information). There is a section below entitled Assumptions. You can include information here on how you arrived at this figure. E.g. 6 months of data costs needed to XX.
</t>
    </r>
    <r>
      <rPr>
        <b/>
        <sz val="13"/>
        <color theme="1"/>
        <rFont val="Calibri"/>
        <family val="2"/>
        <scheme val="minor"/>
      </rPr>
      <t>Overheads:</t>
    </r>
    <r>
      <rPr>
        <sz val="13"/>
        <color theme="1"/>
        <rFont val="Calibri"/>
        <family val="2"/>
        <scheme val="minor"/>
      </rPr>
      <t xml:space="preserve"> Overheads are calculated at 20% of pay costs. Leave this column blank where the budget category does </t>
    </r>
    <r>
      <rPr>
        <b/>
        <sz val="13"/>
        <color theme="1"/>
        <rFont val="Calibri"/>
        <family val="2"/>
        <scheme val="minor"/>
      </rPr>
      <t>not</t>
    </r>
    <r>
      <rPr>
        <sz val="13"/>
        <color theme="1"/>
        <rFont val="Calibri"/>
        <family val="2"/>
        <scheme val="minor"/>
      </rPr>
      <t xml:space="preserve"> relate to pay costs. Overheads will automatically populate.
</t>
    </r>
    <r>
      <rPr>
        <b/>
        <sz val="13"/>
        <color theme="1"/>
        <rFont val="Calibri"/>
        <family val="2"/>
        <scheme val="minor"/>
      </rPr>
      <t xml:space="preserve">Number of items / days: </t>
    </r>
    <r>
      <rPr>
        <sz val="13"/>
        <color theme="1"/>
        <rFont val="Calibri"/>
        <family val="2"/>
        <scheme val="minor"/>
      </rPr>
      <t xml:space="preserve">Insert the number of items if it relates to if it is hardware, data etc, or the number of days if relates to labour
</t>
    </r>
    <r>
      <rPr>
        <b/>
        <sz val="13"/>
        <color theme="1"/>
        <rFont val="Calibri"/>
        <family val="2"/>
        <scheme val="minor"/>
      </rPr>
      <t xml:space="preserve">Project cost: </t>
    </r>
    <r>
      <rPr>
        <sz val="13"/>
        <color theme="1"/>
        <rFont val="Calibri"/>
        <family val="2"/>
        <scheme val="minor"/>
      </rPr>
      <t xml:space="preserve">This is calculated by multiplying the value/rate by the number of items/days. This is the FULL cost of the item (and match funding does not go on top of this).
</t>
    </r>
    <r>
      <rPr>
        <b/>
        <sz val="13"/>
        <color theme="1"/>
        <rFont val="Calibri"/>
        <family val="2"/>
        <scheme val="minor"/>
      </rPr>
      <t>Grant cost:</t>
    </r>
    <r>
      <rPr>
        <sz val="13"/>
        <color theme="1"/>
        <rFont val="Calibri"/>
        <family val="2"/>
        <scheme val="minor"/>
      </rPr>
      <t xml:space="preserve"> This is calculated by multiplying the project cost by the match funding rate. This is the cost to UKSA, after match funding has been applied.
</t>
    </r>
    <r>
      <rPr>
        <b/>
        <sz val="13"/>
        <color theme="1"/>
        <rFont val="Calibri"/>
        <family val="2"/>
        <scheme val="minor"/>
      </rPr>
      <t>Totals:</t>
    </r>
    <r>
      <rPr>
        <sz val="13"/>
        <color theme="1"/>
        <rFont val="Calibri"/>
        <family val="2"/>
        <scheme val="minor"/>
      </rPr>
      <t xml:space="preserve"> Ensure all total values are correct (just in case inserting rows changes the formulas needed)
</t>
    </r>
  </si>
  <si>
    <t>The Summary by organisation tab will pull through automatically (as long as you fill in the drop down options). But the 'Summary by Work Package' tab needs to be completed manually.</t>
  </si>
  <si>
    <t>All budget breakdown information will be made available to assessors. All assessors will sign confidentiality agreements.</t>
  </si>
  <si>
    <t>Refer to 'Finance Policy' section of call guidance for eligible costs.</t>
  </si>
  <si>
    <t>Drop down options instructions:</t>
  </si>
  <si>
    <t>Into the Drop down options tab, you need to complete the table highlighted in yellow.
Complete organisation name and the type of organisation. The rate will automatically populate.</t>
  </si>
  <si>
    <t>WP Breakdown Instructions:</t>
  </si>
  <si>
    <t>Insert rows as necessary, both within the work package and for new work packages.
Include ALL subcontractor costs
All pay rates should be included (see application guidance staff costs and overhead section)
Overheads must be stated separately from the day rate at 20% of labour costs
All material, hardware and capital costs should be shown as individual items e.g. mobile phone, laptop, 
All overseas visits must be broken down into individual line items (e.g. flights, hotels, food, taxis)
Include all project costs.
The match funding should only be applied at column L. This will happen automatically using the following rates  dictated by type of organisation: Large orgs*0.5 (50 grant%), Med orgs *0.6 (60% grant), Small orgs *0.7 (60% grant), Research orgs *0.8 (80% grant), DAC list org (100% grant)</t>
  </si>
  <si>
    <t>Drop down options</t>
  </si>
  <si>
    <t xml:space="preserve"> DO NOT CHANGE</t>
  </si>
  <si>
    <t>COMPLETE THIS TABLE</t>
  </si>
  <si>
    <t>Budget category</t>
  </si>
  <si>
    <t>Type of Organisation</t>
  </si>
  <si>
    <t>Match funding rate</t>
  </si>
  <si>
    <t>Organisation name</t>
  </si>
  <si>
    <t>Pay costs</t>
  </si>
  <si>
    <t>Large org</t>
  </si>
  <si>
    <t>Contingent labour / subcontractor</t>
  </si>
  <si>
    <t>Med org</t>
  </si>
  <si>
    <t>T&amp;S</t>
  </si>
  <si>
    <t>Small / micro org</t>
  </si>
  <si>
    <t>Software / licenses</t>
  </si>
  <si>
    <t>Research</t>
  </si>
  <si>
    <t>Data</t>
  </si>
  <si>
    <t>Government</t>
  </si>
  <si>
    <t>Hardware / assets</t>
  </si>
  <si>
    <t>Non profit</t>
  </si>
  <si>
    <t>Other</t>
  </si>
  <si>
    <t>DAC country org</t>
  </si>
  <si>
    <t>Refer to Call Guidance Financial Policy Annex for guidance on each budget category.</t>
  </si>
  <si>
    <t>Refer to Call Guidance Match Funding section for guidance on match funding.</t>
  </si>
  <si>
    <t>Work Package  Breakdown</t>
  </si>
  <si>
    <t>NOTE: This sheet should be filled out according to the Application Guidance, Finance Policy</t>
  </si>
  <si>
    <t>WORK PACKAGE name, description and deliverables</t>
  </si>
  <si>
    <t>Budgetary item</t>
  </si>
  <si>
    <t>Name of organisation</t>
  </si>
  <si>
    <t>Type of organisation</t>
  </si>
  <si>
    <t>Match fund rate</t>
  </si>
  <si>
    <t>Value / pay cost per item/day</t>
  </si>
  <si>
    <r>
      <t xml:space="preserve">Overheads </t>
    </r>
    <r>
      <rPr>
        <b/>
        <sz val="9"/>
        <color theme="0"/>
        <rFont val="Arial"/>
        <family val="2"/>
      </rPr>
      <t>(20% of pay cost, only for pay cost category)</t>
    </r>
  </si>
  <si>
    <t>No of items / days</t>
  </si>
  <si>
    <t>Project cost (£)</t>
  </si>
  <si>
    <t>Grant Cost (£)</t>
  </si>
  <si>
    <t>WP01 - Name</t>
  </si>
  <si>
    <t>Insert short description</t>
  </si>
  <si>
    <t>Insert deliverables</t>
  </si>
  <si>
    <t>E.g. Project Manager</t>
  </si>
  <si>
    <t>E.g. Senior Modeller</t>
  </si>
  <si>
    <t>E.g. Met data costs</t>
  </si>
  <si>
    <t>E.g. Imagery costs</t>
  </si>
  <si>
    <t>E.g. Flights</t>
  </si>
  <si>
    <t>E.g. Hotels</t>
  </si>
  <si>
    <t>E.g. Subsistence</t>
  </si>
  <si>
    <t>E.g. Subco1: Project Manager</t>
  </si>
  <si>
    <t>E.g. Subcontractor2</t>
  </si>
  <si>
    <t>E.g. Subco3: Fishing expert</t>
  </si>
  <si>
    <t>WP 1 Total</t>
  </si>
  <si>
    <t>WP02 - Name</t>
  </si>
  <si>
    <t>WP 2 Total</t>
  </si>
  <si>
    <t>WP03 - Name</t>
  </si>
  <si>
    <t>WP 3 Total</t>
  </si>
  <si>
    <t>WP04 - Name</t>
  </si>
  <si>
    <t>WP 4 Total</t>
  </si>
  <si>
    <t>WP05 - Name</t>
  </si>
  <si>
    <t>WP 5 Total</t>
  </si>
  <si>
    <t>Insert rows for additional work packages as necessary</t>
  </si>
  <si>
    <t>Project Total</t>
  </si>
  <si>
    <t>Information on Assumptions</t>
  </si>
  <si>
    <t>Include information here on your assumptions. E.g. visit 1 = 5 days.</t>
  </si>
  <si>
    <t>Summary by organisation</t>
  </si>
  <si>
    <t>This sheet will be automatically populated once organisation names and figures are inserted, but please check.</t>
  </si>
  <si>
    <t>Budget Category</t>
  </si>
  <si>
    <t>Project cost</t>
  </si>
  <si>
    <t>Grant cost</t>
  </si>
  <si>
    <t>Summary by work package</t>
  </si>
  <si>
    <t>You will need to complete this tab manually.</t>
  </si>
  <si>
    <t>Insert table per work package</t>
  </si>
  <si>
    <t>Work Package number</t>
  </si>
  <si>
    <t>Insert WP number</t>
  </si>
  <si>
    <t>Proposed Milestone Table</t>
  </si>
  <si>
    <t>Milestone number</t>
  </si>
  <si>
    <t>Milestone description</t>
  </si>
  <si>
    <t>Milestone deliverables</t>
  </si>
  <si>
    <t>Invoice Date</t>
  </si>
  <si>
    <t>Invoice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</si>
</sst>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_-[$£-809]* #,##0.00_-;\-[$£-809]* #,##0.00_-;_-[$£-809]* &quot;-&quot;??_-;_-@_-"/>
  </numFmts>
  <fonts count="17" x14ac:knownFonts="1">
    <font>
      <sz val="11"/>
      <color theme="1"/>
      <name val="Calibri"/>
      <family val="2"/>
      <scheme val="minor"/>
    </font>
    <font>
      <sz val="11"/>
      <name val="Times New Roman"/>
      <family val="1"/>
    </font>
    <font>
      <b/>
      <sz val="16"/>
      <color theme="0"/>
      <name val="Arial"/>
      <family val="2"/>
    </font>
    <font>
      <b/>
      <sz val="12"/>
      <color theme="0"/>
      <name val="Arial"/>
      <family val="2"/>
    </font>
    <font>
      <sz val="10"/>
      <name val="Arial"/>
      <family val="2"/>
    </font>
    <font>
      <b/>
      <sz val="10"/>
      <color theme="0"/>
      <name val="Arial"/>
      <family val="2"/>
    </font>
    <font>
      <b/>
      <sz val="10"/>
      <name val="Arial"/>
      <family val="2"/>
    </font>
    <font>
      <i/>
      <sz val="11"/>
      <color theme="1"/>
      <name val="Calibri"/>
      <family val="2"/>
      <scheme val="minor"/>
    </font>
    <font>
      <b/>
      <sz val="11"/>
      <color theme="1"/>
      <name val="Calibri"/>
      <family val="2"/>
      <scheme val="minor"/>
    </font>
    <font>
      <b/>
      <sz val="13"/>
      <color theme="1"/>
      <name val="Calibri"/>
      <family val="2"/>
      <scheme val="minor"/>
    </font>
    <font>
      <sz val="13"/>
      <color theme="1"/>
      <name val="Calibri"/>
      <family val="2"/>
      <scheme val="minor"/>
    </font>
    <font>
      <b/>
      <sz val="15"/>
      <color theme="1"/>
      <name val="Calibri"/>
      <family val="2"/>
      <scheme val="minor"/>
    </font>
    <font>
      <b/>
      <sz val="12"/>
      <name val="Arial"/>
      <family val="2"/>
    </font>
    <font>
      <b/>
      <sz val="9"/>
      <color theme="0"/>
      <name val="Arial"/>
      <family val="2"/>
    </font>
    <font>
      <b/>
      <sz val="14"/>
      <color theme="1"/>
      <name val="Calibri"/>
      <family val="2"/>
      <scheme val="minor"/>
    </font>
    <font>
      <i/>
      <sz val="13"/>
      <color theme="1"/>
      <name val="Calibri"/>
      <family val="2"/>
      <scheme val="minor"/>
    </font>
    <font>
      <b/>
      <sz val="11"/>
      <color rgb="FFFF0000"/>
      <name val="Calibri"/>
      <family val="2"/>
      <scheme val="minor"/>
    </font>
  </fonts>
  <fills count="15">
    <fill>
      <patternFill patternType="none"/>
    </fill>
    <fill>
      <patternFill patternType="gray125"/>
    </fill>
    <fill>
      <patternFill patternType="solid">
        <fgColor theme="8"/>
        <bgColor indexed="64"/>
      </patternFill>
    </fill>
    <fill>
      <patternFill patternType="solid">
        <fgColor theme="8" tint="-0.249977111117893"/>
        <bgColor indexed="64"/>
      </patternFill>
    </fill>
    <fill>
      <patternFill patternType="solid">
        <fgColor theme="0"/>
        <bgColor indexed="64"/>
      </patternFill>
    </fill>
    <fill>
      <patternFill patternType="solid">
        <fgColor theme="5" tint="0.59999389629810485"/>
        <bgColor indexed="64"/>
      </patternFill>
    </fill>
    <fill>
      <patternFill patternType="solid">
        <fgColor rgb="FFE7E6E6"/>
        <bgColor indexed="64"/>
      </patternFill>
    </fill>
    <fill>
      <patternFill patternType="solid">
        <fgColor rgb="FFB4C6E7"/>
        <bgColor indexed="64"/>
      </patternFill>
    </fill>
    <fill>
      <patternFill patternType="solid">
        <fgColor rgb="FFE2EFDA"/>
        <bgColor indexed="64"/>
      </patternFill>
    </fill>
    <fill>
      <patternFill patternType="solid">
        <fgColor rgb="FFFFC000"/>
        <bgColor indexed="64"/>
      </patternFill>
    </fill>
    <fill>
      <patternFill patternType="solid">
        <fgColor rgb="FFDECDFD"/>
        <bgColor indexed="64"/>
      </patternFill>
    </fill>
    <fill>
      <patternFill patternType="solid">
        <fgColor theme="2"/>
        <bgColor indexed="64"/>
      </patternFill>
    </fill>
    <fill>
      <patternFill patternType="solid">
        <fgColor theme="0" tint="-0.249977111117893"/>
        <bgColor indexed="64"/>
      </patternFill>
    </fill>
    <fill>
      <patternFill patternType="solid">
        <fgColor rgb="FFFFFF00"/>
        <bgColor indexed="64"/>
      </patternFill>
    </fill>
    <fill>
      <patternFill patternType="solid">
        <fgColor theme="2" tint="-9.9978637043366805E-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bottom/>
      <diagonal/>
    </border>
    <border>
      <left/>
      <right/>
      <top style="medium">
        <color indexed="64"/>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indexed="64"/>
      </right>
      <top style="medium">
        <color rgb="FF000000"/>
      </top>
      <bottom style="medium">
        <color rgb="FF000000"/>
      </bottom>
      <diagonal/>
    </border>
    <border>
      <left style="thin">
        <color indexed="64"/>
      </left>
      <right style="medium">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1" fillId="0" borderId="0"/>
    <xf numFmtId="0" fontId="4" fillId="0" borderId="0"/>
  </cellStyleXfs>
  <cellXfs count="120">
    <xf numFmtId="0" fontId="0" fillId="0" borderId="0" xfId="0"/>
    <xf numFmtId="0" fontId="5" fillId="0" borderId="0" xfId="1" applyFont="1" applyFill="1" applyBorder="1" applyAlignment="1">
      <alignment horizontal="left" vertical="center"/>
    </xf>
    <xf numFmtId="0" fontId="5" fillId="5" borderId="0" xfId="1" applyFont="1" applyFill="1" applyBorder="1" applyAlignment="1">
      <alignment horizontal="left" vertical="center"/>
    </xf>
    <xf numFmtId="0" fontId="8" fillId="0" borderId="0" xfId="0" applyFont="1"/>
    <xf numFmtId="0" fontId="8" fillId="0" borderId="0" xfId="0" applyFont="1" applyBorder="1" applyAlignment="1">
      <alignment wrapText="1"/>
    </xf>
    <xf numFmtId="0" fontId="8" fillId="0" borderId="0" xfId="0" applyFont="1" applyAlignment="1">
      <alignment vertical="center"/>
    </xf>
    <xf numFmtId="0" fontId="11" fillId="7" borderId="0" xfId="0" applyFont="1" applyFill="1" applyAlignment="1">
      <alignment vertical="center"/>
    </xf>
    <xf numFmtId="0" fontId="5" fillId="3" borderId="8" xfId="1" applyFont="1" applyFill="1" applyBorder="1" applyAlignment="1">
      <alignment horizontal="left" vertical="center"/>
    </xf>
    <xf numFmtId="0" fontId="2" fillId="3" borderId="9" xfId="1" applyFont="1" applyFill="1" applyBorder="1" applyAlignment="1">
      <alignment horizontal="left" vertical="center"/>
    </xf>
    <xf numFmtId="0" fontId="5" fillId="3" borderId="11" xfId="1" applyFont="1" applyFill="1" applyBorder="1" applyAlignment="1">
      <alignment horizontal="left" vertical="center"/>
    </xf>
    <xf numFmtId="0" fontId="0" fillId="6" borderId="0" xfId="0" applyFill="1"/>
    <xf numFmtId="0" fontId="9" fillId="6" borderId="0" xfId="0" applyFont="1" applyFill="1" applyAlignment="1"/>
    <xf numFmtId="0" fontId="7" fillId="0" borderId="0" xfId="0" applyFont="1"/>
    <xf numFmtId="0" fontId="8" fillId="8" borderId="12" xfId="0" applyFont="1" applyFill="1" applyBorder="1"/>
    <xf numFmtId="0" fontId="12" fillId="5" borderId="4" xfId="1" applyFont="1" applyFill="1" applyBorder="1" applyAlignment="1">
      <alignment horizontal="left" vertical="center"/>
    </xf>
    <xf numFmtId="0" fontId="3" fillId="2" borderId="23" xfId="1" applyFont="1" applyFill="1" applyBorder="1" applyAlignment="1">
      <alignment horizontal="center" vertical="center"/>
    </xf>
    <xf numFmtId="0" fontId="3" fillId="2" borderId="23" xfId="1" applyFont="1" applyFill="1" applyBorder="1" applyAlignment="1">
      <alignment horizontal="center" vertical="center" wrapText="1"/>
    </xf>
    <xf numFmtId="0" fontId="3" fillId="2" borderId="24" xfId="1" applyFont="1" applyFill="1" applyBorder="1" applyAlignment="1">
      <alignment horizontal="center" vertical="center" wrapText="1"/>
    </xf>
    <xf numFmtId="0" fontId="8" fillId="0" borderId="0" xfId="0" applyFont="1" applyBorder="1" applyAlignment="1">
      <alignment vertical="center"/>
    </xf>
    <xf numFmtId="0" fontId="5" fillId="3" borderId="25" xfId="1" applyFont="1" applyFill="1" applyBorder="1" applyAlignment="1">
      <alignment horizontal="left" vertical="center"/>
    </xf>
    <xf numFmtId="0" fontId="6" fillId="7" borderId="10" xfId="1" applyFont="1" applyFill="1" applyBorder="1" applyAlignment="1">
      <alignment horizontal="left" vertical="center"/>
    </xf>
    <xf numFmtId="0" fontId="5" fillId="7" borderId="2" xfId="1" applyFont="1" applyFill="1" applyBorder="1" applyAlignment="1">
      <alignment horizontal="left" vertical="center"/>
    </xf>
    <xf numFmtId="0" fontId="0" fillId="0" borderId="6" xfId="0" applyBorder="1"/>
    <xf numFmtId="0" fontId="8" fillId="8" borderId="27" xfId="0" applyFont="1" applyFill="1" applyBorder="1"/>
    <xf numFmtId="165" fontId="0" fillId="0" borderId="6" xfId="0" applyNumberFormat="1" applyBorder="1"/>
    <xf numFmtId="0" fontId="11" fillId="0" borderId="0" xfId="0" applyFont="1"/>
    <xf numFmtId="0" fontId="8" fillId="9" borderId="6" xfId="0" applyFont="1" applyFill="1" applyBorder="1" applyAlignment="1">
      <alignment wrapText="1"/>
    </xf>
    <xf numFmtId="0" fontId="8" fillId="10" borderId="27" xfId="0" applyFont="1" applyFill="1" applyBorder="1"/>
    <xf numFmtId="0" fontId="0" fillId="7" borderId="0" xfId="0" applyFont="1" applyFill="1" applyAlignment="1">
      <alignment vertical="top" wrapText="1"/>
    </xf>
    <xf numFmtId="0" fontId="0" fillId="0" borderId="0" xfId="0" applyFont="1" applyAlignment="1">
      <alignment vertical="top" wrapText="1"/>
    </xf>
    <xf numFmtId="0" fontId="0" fillId="0" borderId="0" xfId="0" applyFont="1" applyAlignment="1">
      <alignment wrapText="1"/>
    </xf>
    <xf numFmtId="0" fontId="0" fillId="0" borderId="0" xfId="0" applyFont="1" applyAlignment="1"/>
    <xf numFmtId="0" fontId="0" fillId="0" borderId="0" xfId="0" applyFont="1"/>
    <xf numFmtId="0" fontId="0" fillId="0" borderId="0" xfId="0" applyFont="1" applyBorder="1"/>
    <xf numFmtId="0" fontId="0" fillId="3" borderId="26" xfId="0" applyFont="1" applyFill="1" applyBorder="1"/>
    <xf numFmtId="164" fontId="0" fillId="3" borderId="26" xfId="0" applyNumberFormat="1" applyFont="1" applyFill="1" applyBorder="1"/>
    <xf numFmtId="0" fontId="0" fillId="0" borderId="7" xfId="0" applyFont="1" applyBorder="1"/>
    <xf numFmtId="0" fontId="0" fillId="0" borderId="1" xfId="0" applyFont="1" applyBorder="1"/>
    <xf numFmtId="164" fontId="0" fillId="0" borderId="1" xfId="0" applyNumberFormat="1" applyFont="1" applyBorder="1"/>
    <xf numFmtId="0" fontId="0" fillId="7" borderId="1" xfId="0" applyFont="1" applyFill="1" applyBorder="1"/>
    <xf numFmtId="164" fontId="0" fillId="7" borderId="1" xfId="0" applyNumberFormat="1" applyFont="1" applyFill="1" applyBorder="1"/>
    <xf numFmtId="0" fontId="0" fillId="3" borderId="1" xfId="0" applyFont="1" applyFill="1" applyBorder="1"/>
    <xf numFmtId="0" fontId="0" fillId="0" borderId="0" xfId="0" applyFont="1" applyFill="1"/>
    <xf numFmtId="0" fontId="4" fillId="0" borderId="4" xfId="2" applyFont="1" applyFill="1" applyBorder="1" applyAlignment="1">
      <alignment vertical="center"/>
    </xf>
    <xf numFmtId="0" fontId="0" fillId="0" borderId="0" xfId="0" applyFont="1" applyFill="1" applyBorder="1"/>
    <xf numFmtId="0" fontId="0" fillId="5" borderId="0" xfId="0" applyFont="1" applyFill="1" applyBorder="1"/>
    <xf numFmtId="0" fontId="0" fillId="8" borderId="13" xfId="0" applyFont="1" applyFill="1" applyBorder="1"/>
    <xf numFmtId="0" fontId="0" fillId="8" borderId="14" xfId="0" applyFont="1" applyFill="1" applyBorder="1"/>
    <xf numFmtId="164" fontId="14" fillId="5" borderId="20" xfId="0" applyNumberFormat="1" applyFont="1" applyFill="1" applyBorder="1"/>
    <xf numFmtId="164" fontId="14" fillId="5" borderId="21" xfId="0" applyNumberFormat="1" applyFont="1" applyFill="1" applyBorder="1"/>
    <xf numFmtId="0" fontId="0" fillId="11" borderId="0" xfId="0" applyFill="1" applyBorder="1"/>
    <xf numFmtId="0" fontId="7" fillId="11" borderId="0" xfId="0" applyFont="1" applyFill="1"/>
    <xf numFmtId="0" fontId="0" fillId="11" borderId="0" xfId="0" applyFill="1"/>
    <xf numFmtId="0" fontId="0" fillId="11" borderId="4" xfId="0" applyFill="1" applyBorder="1"/>
    <xf numFmtId="0" fontId="0" fillId="11" borderId="28" xfId="0" applyFill="1" applyBorder="1" applyAlignment="1">
      <alignment horizontal="left" vertical="top"/>
    </xf>
    <xf numFmtId="0" fontId="0" fillId="11" borderId="29" xfId="0" applyFill="1" applyBorder="1"/>
    <xf numFmtId="0" fontId="0" fillId="11" borderId="3" xfId="0" applyFill="1" applyBorder="1"/>
    <xf numFmtId="0" fontId="0" fillId="11" borderId="30" xfId="0" applyFill="1" applyBorder="1" applyAlignment="1">
      <alignment horizontal="left" vertical="top"/>
    </xf>
    <xf numFmtId="0" fontId="8" fillId="12" borderId="31" xfId="0" applyFont="1" applyFill="1" applyBorder="1"/>
    <xf numFmtId="0" fontId="8" fillId="12" borderId="32" xfId="0" applyFont="1" applyFill="1" applyBorder="1" applyAlignment="1">
      <alignment wrapText="1"/>
    </xf>
    <xf numFmtId="0" fontId="8" fillId="12" borderId="33" xfId="0" applyFont="1" applyFill="1" applyBorder="1" applyAlignment="1">
      <alignment wrapText="1"/>
    </xf>
    <xf numFmtId="165" fontId="0" fillId="0" borderId="41" xfId="0" applyNumberFormat="1" applyBorder="1"/>
    <xf numFmtId="0" fontId="0" fillId="4" borderId="1" xfId="0" applyFill="1" applyBorder="1"/>
    <xf numFmtId="0" fontId="16" fillId="13" borderId="0" xfId="0" applyFont="1" applyFill="1"/>
    <xf numFmtId="0" fontId="0" fillId="13" borderId="0" xfId="0" applyFill="1"/>
    <xf numFmtId="0" fontId="0" fillId="11" borderId="0" xfId="0" applyFill="1" applyBorder="1" applyAlignment="1">
      <alignment horizontal="left" vertical="top"/>
    </xf>
    <xf numFmtId="0" fontId="16" fillId="4" borderId="0" xfId="0" applyFont="1" applyFill="1" applyBorder="1" applyAlignment="1">
      <alignment horizontal="center"/>
    </xf>
    <xf numFmtId="0" fontId="8" fillId="4" borderId="0" xfId="0" applyFont="1" applyFill="1" applyBorder="1" applyAlignment="1">
      <alignment wrapText="1"/>
    </xf>
    <xf numFmtId="0" fontId="0" fillId="4" borderId="0" xfId="0" applyFill="1" applyBorder="1" applyAlignment="1">
      <alignment horizontal="left" vertical="top"/>
    </xf>
    <xf numFmtId="0" fontId="0" fillId="4" borderId="0" xfId="0" applyFill="1" applyBorder="1"/>
    <xf numFmtId="0" fontId="0" fillId="4" borderId="0" xfId="0" applyFill="1"/>
    <xf numFmtId="0" fontId="8" fillId="8" borderId="27" xfId="0" applyFont="1" applyFill="1" applyBorder="1" applyAlignment="1">
      <alignment wrapText="1"/>
    </xf>
    <xf numFmtId="0" fontId="8" fillId="14" borderId="40" xfId="0" applyFont="1" applyFill="1" applyBorder="1"/>
    <xf numFmtId="0" fontId="8" fillId="14" borderId="32" xfId="0" applyFont="1" applyFill="1" applyBorder="1" applyAlignment="1">
      <alignment wrapText="1"/>
    </xf>
    <xf numFmtId="0" fontId="16" fillId="4" borderId="0" xfId="0" applyFont="1" applyFill="1"/>
    <xf numFmtId="0" fontId="8" fillId="4" borderId="0" xfId="0" applyFont="1" applyFill="1"/>
    <xf numFmtId="0" fontId="0" fillId="4" borderId="10" xfId="0" applyFill="1" applyBorder="1"/>
    <xf numFmtId="0" fontId="0" fillId="4" borderId="26" xfId="0" applyFill="1" applyBorder="1"/>
    <xf numFmtId="0" fontId="0" fillId="4" borderId="39" xfId="0" applyFill="1" applyBorder="1"/>
    <xf numFmtId="0" fontId="0" fillId="4" borderId="34" xfId="0" applyFill="1" applyBorder="1"/>
    <xf numFmtId="0" fontId="0" fillId="4" borderId="35" xfId="0" applyFill="1" applyBorder="1"/>
    <xf numFmtId="0" fontId="0" fillId="4" borderId="36" xfId="0" applyFill="1" applyBorder="1"/>
    <xf numFmtId="0" fontId="0" fillId="4" borderId="37" xfId="0" applyFill="1" applyBorder="1"/>
    <xf numFmtId="0" fontId="0" fillId="4" borderId="38" xfId="0" applyFill="1" applyBorder="1"/>
    <xf numFmtId="0" fontId="8" fillId="14" borderId="43" xfId="0" applyFont="1" applyFill="1" applyBorder="1" applyAlignment="1">
      <alignment horizontal="center" wrapText="1"/>
    </xf>
    <xf numFmtId="0" fontId="9" fillId="6" borderId="0" xfId="0" applyFont="1" applyFill="1" applyAlignment="1">
      <alignment horizontal="center"/>
    </xf>
    <xf numFmtId="0" fontId="16" fillId="11" borderId="0" xfId="0" applyFont="1" applyFill="1" applyBorder="1" applyAlignment="1">
      <alignment horizontal="center"/>
    </xf>
    <xf numFmtId="0" fontId="10" fillId="0" borderId="0" xfId="0" applyFont="1" applyBorder="1" applyAlignment="1">
      <alignment horizontal="left" vertical="top" wrapText="1"/>
    </xf>
    <xf numFmtId="0" fontId="10" fillId="0" borderId="0" xfId="0" applyFont="1" applyFill="1" applyAlignment="1">
      <alignment horizontal="center" vertical="top"/>
    </xf>
    <xf numFmtId="0" fontId="9" fillId="6" borderId="0" xfId="0" applyFont="1" applyFill="1" applyAlignment="1">
      <alignment horizontal="center" vertical="center"/>
    </xf>
    <xf numFmtId="0" fontId="10" fillId="0" borderId="0" xfId="0" applyFont="1" applyAlignment="1">
      <alignment horizontal="left" vertical="top" wrapText="1"/>
    </xf>
    <xf numFmtId="0" fontId="9" fillId="6" borderId="0" xfId="0" applyFont="1" applyFill="1" applyAlignment="1">
      <alignment horizontal="center"/>
    </xf>
    <xf numFmtId="0" fontId="8" fillId="6" borderId="0" xfId="0" applyFont="1" applyFill="1" applyAlignment="1">
      <alignment horizontal="center" vertical="center"/>
    </xf>
    <xf numFmtId="0" fontId="10" fillId="0" borderId="5" xfId="0" applyFont="1" applyBorder="1" applyAlignment="1">
      <alignment horizontal="left" vertical="top" wrapText="1"/>
    </xf>
    <xf numFmtId="0" fontId="9" fillId="11" borderId="0" xfId="0" applyFont="1" applyFill="1" applyBorder="1" applyAlignment="1">
      <alignment horizontal="center" vertical="center" wrapText="1"/>
    </xf>
    <xf numFmtId="0" fontId="10" fillId="0" borderId="0" xfId="0" applyFont="1" applyFill="1" applyAlignment="1">
      <alignment horizontal="left" vertical="top" wrapText="1"/>
    </xf>
    <xf numFmtId="0" fontId="10" fillId="0" borderId="0" xfId="0" applyFont="1" applyFill="1" applyAlignment="1">
      <alignment horizontal="left" vertical="top"/>
    </xf>
    <xf numFmtId="0" fontId="0" fillId="6" borderId="0" xfId="0" applyFill="1" applyAlignment="1">
      <alignment horizontal="center"/>
    </xf>
    <xf numFmtId="0" fontId="9" fillId="6" borderId="3" xfId="0" applyFont="1" applyFill="1" applyBorder="1" applyAlignment="1">
      <alignment horizontal="center" vertical="center"/>
    </xf>
    <xf numFmtId="0" fontId="16" fillId="11" borderId="0" xfId="0" applyFont="1" applyFill="1" applyBorder="1" applyAlignment="1">
      <alignment horizontal="center"/>
    </xf>
    <xf numFmtId="0" fontId="0" fillId="0" borderId="17" xfId="0" applyFont="1" applyBorder="1" applyAlignment="1">
      <alignment horizontal="left"/>
    </xf>
    <xf numFmtId="0" fontId="0" fillId="0" borderId="18" xfId="0" applyFont="1" applyBorder="1" applyAlignment="1">
      <alignment horizontal="left"/>
    </xf>
    <xf numFmtId="0" fontId="0" fillId="0" borderId="19" xfId="0" applyFont="1" applyBorder="1" applyAlignment="1">
      <alignment horizontal="left"/>
    </xf>
    <xf numFmtId="0" fontId="0" fillId="0" borderId="15" xfId="0" applyFont="1" applyBorder="1" applyAlignment="1">
      <alignment horizontal="left"/>
    </xf>
    <xf numFmtId="0" fontId="0" fillId="0" borderId="0" xfId="0" applyFont="1" applyBorder="1" applyAlignment="1">
      <alignment horizontal="left"/>
    </xf>
    <xf numFmtId="0" fontId="0" fillId="0" borderId="16" xfId="0" applyFont="1" applyBorder="1" applyAlignment="1">
      <alignment horizontal="left"/>
    </xf>
    <xf numFmtId="0" fontId="4" fillId="0" borderId="6" xfId="2" applyFont="1" applyBorder="1" applyAlignment="1">
      <alignment horizontal="center" vertical="center"/>
    </xf>
    <xf numFmtId="0" fontId="4" fillId="4" borderId="6"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2" xfId="1" applyFont="1" applyFill="1" applyBorder="1" applyAlignment="1">
      <alignment horizontal="center" vertical="center"/>
    </xf>
    <xf numFmtId="0" fontId="4" fillId="0" borderId="6" xfId="2" applyFont="1" applyBorder="1" applyAlignment="1">
      <alignment horizontal="left" vertical="top"/>
    </xf>
    <xf numFmtId="0" fontId="4" fillId="4" borderId="6" xfId="1" applyFont="1" applyFill="1" applyBorder="1" applyAlignment="1">
      <alignment horizontal="left" vertical="top" wrapText="1"/>
    </xf>
    <xf numFmtId="0" fontId="4" fillId="4" borderId="6" xfId="1" applyFont="1" applyFill="1" applyBorder="1" applyAlignment="1">
      <alignment horizontal="left" vertical="top"/>
    </xf>
    <xf numFmtId="0" fontId="7" fillId="0" borderId="4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42" xfId="0" applyFont="1" applyBorder="1" applyAlignment="1">
      <alignment horizontal="center" vertical="center"/>
    </xf>
    <xf numFmtId="0" fontId="11" fillId="8" borderId="0" xfId="0" applyFont="1" applyFill="1" applyAlignment="1">
      <alignment horizontal="left"/>
    </xf>
    <xf numFmtId="0" fontId="7" fillId="0" borderId="6" xfId="0" applyFont="1" applyBorder="1" applyAlignment="1">
      <alignment horizontal="center" vertical="center"/>
    </xf>
    <xf numFmtId="0" fontId="11" fillId="10" borderId="0" xfId="0" applyFont="1" applyFill="1" applyAlignment="1">
      <alignment horizontal="left"/>
    </xf>
    <xf numFmtId="0" fontId="11" fillId="9" borderId="0" xfId="0" applyFont="1" applyFill="1" applyAlignment="1">
      <alignment horizontal="left"/>
    </xf>
  </cellXfs>
  <cellStyles count="3">
    <cellStyle name="Normal" xfId="0" builtinId="0"/>
    <cellStyle name="Normal 2" xfId="1" xr:uid="{3099DA2F-DFC7-453A-9522-D118BC0D4FF0}"/>
    <cellStyle name="Normal_Proposal Page" xfId="2" xr:uid="{58DE7F11-614B-4755-A858-B405FCC138F9}"/>
  </cellStyles>
  <dxfs count="0"/>
  <tableStyles count="0" defaultTableStyle="TableStyleMedium2" defaultPivotStyle="PivotStyleLight16"/>
  <colors>
    <mruColors>
      <color rgb="FFDECDFD"/>
      <color rgb="FFF6CD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F5BDE-241A-451E-BC71-D41AE1039D98}">
  <sheetPr>
    <tabColor rgb="FFD0CECE"/>
  </sheetPr>
  <dimension ref="A1:Q20"/>
  <sheetViews>
    <sheetView zoomScale="80" zoomScaleNormal="80" workbookViewId="0">
      <selection activeCell="B8" sqref="B8:J8"/>
    </sheetView>
  </sheetViews>
  <sheetFormatPr defaultColWidth="8.85546875" defaultRowHeight="15" x14ac:dyDescent="0.25"/>
  <cols>
    <col min="1" max="1" width="4.140625" customWidth="1"/>
    <col min="9" max="9" width="58.42578125" customWidth="1"/>
    <col min="10" max="10" width="12" customWidth="1"/>
    <col min="11" max="11" width="6.28515625" customWidth="1"/>
    <col min="16" max="16" width="115.85546875" customWidth="1"/>
    <col min="17" max="17" width="4.42578125" customWidth="1"/>
  </cols>
  <sheetData>
    <row r="1" spans="1:17" x14ac:dyDescent="0.25">
      <c r="A1" s="10"/>
      <c r="B1" s="10"/>
      <c r="C1" s="10"/>
      <c r="D1" s="10"/>
      <c r="E1" s="10"/>
      <c r="F1" s="10"/>
      <c r="G1" s="10"/>
      <c r="H1" s="10"/>
      <c r="I1" s="10"/>
      <c r="J1" s="10"/>
      <c r="K1" s="10"/>
      <c r="L1" s="10"/>
      <c r="M1" s="10"/>
      <c r="N1" s="10"/>
      <c r="O1" s="10"/>
      <c r="P1" s="10"/>
      <c r="Q1" s="10"/>
    </row>
    <row r="2" spans="1:17" ht="17.25" x14ac:dyDescent="0.3">
      <c r="A2" s="91" t="s">
        <v>0</v>
      </c>
      <c r="B2" s="91"/>
      <c r="C2" s="91"/>
      <c r="D2" s="91"/>
      <c r="E2" s="91"/>
      <c r="F2" s="91"/>
      <c r="G2" s="91"/>
      <c r="H2" s="91"/>
      <c r="I2" s="91"/>
      <c r="J2" s="91"/>
      <c r="K2" s="11"/>
      <c r="L2" s="89" t="s">
        <v>1</v>
      </c>
      <c r="M2" s="89"/>
      <c r="N2" s="89"/>
      <c r="O2" s="89"/>
      <c r="P2" s="89"/>
      <c r="Q2" s="10"/>
    </row>
    <row r="3" spans="1:17" ht="19.7" customHeight="1" x14ac:dyDescent="0.3">
      <c r="A3" s="85"/>
      <c r="B3" s="95" t="s">
        <v>2</v>
      </c>
      <c r="C3" s="95"/>
      <c r="D3" s="95"/>
      <c r="E3" s="95"/>
      <c r="F3" s="95"/>
      <c r="G3" s="95"/>
      <c r="H3" s="95"/>
      <c r="I3" s="95"/>
      <c r="J3" s="95"/>
      <c r="K3" s="11"/>
      <c r="L3" s="90" t="s">
        <v>3</v>
      </c>
      <c r="M3" s="90"/>
      <c r="N3" s="90"/>
      <c r="O3" s="90"/>
      <c r="P3" s="90"/>
      <c r="Q3" s="10"/>
    </row>
    <row r="4" spans="1:17" ht="21.95" customHeight="1" x14ac:dyDescent="0.3">
      <c r="A4" s="85"/>
      <c r="B4" s="95"/>
      <c r="C4" s="95"/>
      <c r="D4" s="95"/>
      <c r="E4" s="95"/>
      <c r="F4" s="95"/>
      <c r="G4" s="95"/>
      <c r="H4" s="95"/>
      <c r="I4" s="95"/>
      <c r="J4" s="95"/>
      <c r="K4" s="11"/>
      <c r="L4" s="90"/>
      <c r="M4" s="90"/>
      <c r="N4" s="90"/>
      <c r="O4" s="90"/>
      <c r="P4" s="90"/>
      <c r="Q4" s="10"/>
    </row>
    <row r="5" spans="1:17" ht="16.7" customHeight="1" x14ac:dyDescent="0.3">
      <c r="A5" s="85"/>
      <c r="B5" s="90" t="s">
        <v>4</v>
      </c>
      <c r="C5" s="90"/>
      <c r="D5" s="90"/>
      <c r="E5" s="90"/>
      <c r="F5" s="90"/>
      <c r="G5" s="90"/>
      <c r="H5" s="90"/>
      <c r="I5" s="90"/>
      <c r="J5" s="90"/>
      <c r="K5" s="11"/>
      <c r="L5" s="90"/>
      <c r="M5" s="90"/>
      <c r="N5" s="90"/>
      <c r="O5" s="90"/>
      <c r="P5" s="90"/>
      <c r="Q5" s="10"/>
    </row>
    <row r="6" spans="1:17" ht="26.45" customHeight="1" x14ac:dyDescent="0.3">
      <c r="A6" s="85"/>
      <c r="B6" s="90"/>
      <c r="C6" s="90"/>
      <c r="D6" s="90"/>
      <c r="E6" s="90"/>
      <c r="F6" s="90"/>
      <c r="G6" s="90"/>
      <c r="H6" s="90"/>
      <c r="I6" s="90"/>
      <c r="J6" s="90"/>
      <c r="K6" s="11"/>
      <c r="L6" s="90"/>
      <c r="M6" s="90"/>
      <c r="N6" s="90"/>
      <c r="O6" s="90"/>
      <c r="P6" s="90"/>
      <c r="Q6" s="10"/>
    </row>
    <row r="7" spans="1:17" ht="24.95" customHeight="1" x14ac:dyDescent="0.3">
      <c r="A7" s="85"/>
      <c r="B7" s="96" t="s">
        <v>5</v>
      </c>
      <c r="C7" s="96"/>
      <c r="D7" s="96"/>
      <c r="E7" s="96"/>
      <c r="F7" s="96"/>
      <c r="G7" s="96"/>
      <c r="H7" s="96"/>
      <c r="I7" s="96"/>
      <c r="J7" s="96"/>
      <c r="K7" s="11"/>
      <c r="L7" s="90"/>
      <c r="M7" s="90"/>
      <c r="N7" s="90"/>
      <c r="O7" s="90"/>
      <c r="P7" s="90"/>
      <c r="Q7" s="10"/>
    </row>
    <row r="8" spans="1:17" ht="24.75" customHeight="1" x14ac:dyDescent="0.3">
      <c r="A8" s="85"/>
      <c r="B8" s="96" t="s">
        <v>6</v>
      </c>
      <c r="C8" s="96"/>
      <c r="D8" s="96"/>
      <c r="E8" s="96"/>
      <c r="F8" s="96"/>
      <c r="G8" s="96"/>
      <c r="H8" s="96"/>
      <c r="I8" s="96"/>
      <c r="J8" s="96"/>
      <c r="K8" s="11"/>
      <c r="L8" s="90"/>
      <c r="M8" s="90"/>
      <c r="N8" s="90"/>
      <c r="O8" s="90"/>
      <c r="P8" s="90"/>
      <c r="Q8" s="10"/>
    </row>
    <row r="9" spans="1:17" ht="25.5" customHeight="1" x14ac:dyDescent="0.25">
      <c r="A9" s="10"/>
      <c r="B9" s="88"/>
      <c r="C9" s="88"/>
      <c r="D9" s="88"/>
      <c r="E9" s="88"/>
      <c r="F9" s="88"/>
      <c r="G9" s="88"/>
      <c r="H9" s="88"/>
      <c r="I9" s="88"/>
      <c r="J9" s="88"/>
      <c r="K9" s="10"/>
      <c r="L9" s="90"/>
      <c r="M9" s="90"/>
      <c r="N9" s="90"/>
      <c r="O9" s="90"/>
      <c r="P9" s="90"/>
      <c r="Q9" s="10"/>
    </row>
    <row r="10" spans="1:17" ht="18" hidden="1" customHeight="1" x14ac:dyDescent="0.25">
      <c r="A10" s="10"/>
      <c r="B10" s="88"/>
      <c r="C10" s="88"/>
      <c r="D10" s="88"/>
      <c r="E10" s="88"/>
      <c r="F10" s="88"/>
      <c r="G10" s="88"/>
      <c r="H10" s="88"/>
      <c r="I10" s="88"/>
      <c r="J10" s="88"/>
      <c r="K10" s="10"/>
      <c r="L10" s="90"/>
      <c r="M10" s="90"/>
      <c r="N10" s="90"/>
      <c r="O10" s="90"/>
      <c r="P10" s="90"/>
      <c r="Q10" s="10"/>
    </row>
    <row r="11" spans="1:17" ht="15" customHeight="1" x14ac:dyDescent="0.25">
      <c r="A11" s="97"/>
      <c r="B11" s="89" t="s">
        <v>7</v>
      </c>
      <c r="C11" s="89"/>
      <c r="D11" s="89"/>
      <c r="E11" s="89"/>
      <c r="F11" s="89"/>
      <c r="G11" s="89"/>
      <c r="H11" s="89"/>
      <c r="I11" s="89"/>
      <c r="J11" s="89"/>
      <c r="K11" s="92"/>
      <c r="L11" s="90"/>
      <c r="M11" s="90"/>
      <c r="N11" s="90"/>
      <c r="O11" s="90"/>
      <c r="P11" s="90"/>
      <c r="Q11" s="92"/>
    </row>
    <row r="12" spans="1:17" ht="7.5" customHeight="1" thickBot="1" x14ac:dyDescent="0.3">
      <c r="A12" s="97"/>
      <c r="B12" s="89"/>
      <c r="C12" s="89"/>
      <c r="D12" s="89"/>
      <c r="E12" s="89"/>
      <c r="F12" s="89"/>
      <c r="G12" s="89"/>
      <c r="H12" s="89"/>
      <c r="I12" s="89"/>
      <c r="J12" s="89"/>
      <c r="K12" s="92"/>
      <c r="L12" s="90"/>
      <c r="M12" s="90"/>
      <c r="N12" s="90"/>
      <c r="O12" s="90"/>
      <c r="P12" s="90"/>
      <c r="Q12" s="92"/>
    </row>
    <row r="13" spans="1:17" ht="7.5" hidden="1" customHeight="1" thickBot="1" x14ac:dyDescent="0.3">
      <c r="A13" s="97"/>
      <c r="B13" s="98"/>
      <c r="C13" s="98"/>
      <c r="D13" s="98"/>
      <c r="E13" s="98"/>
      <c r="F13" s="98"/>
      <c r="G13" s="98"/>
      <c r="H13" s="98"/>
      <c r="I13" s="98"/>
      <c r="J13" s="98"/>
      <c r="K13" s="92"/>
      <c r="L13" s="90"/>
      <c r="M13" s="90"/>
      <c r="N13" s="90"/>
      <c r="O13" s="90"/>
      <c r="P13" s="90"/>
      <c r="Q13" s="92"/>
    </row>
    <row r="14" spans="1:17" ht="15" customHeight="1" x14ac:dyDescent="0.25">
      <c r="A14" s="97"/>
      <c r="B14" s="93" t="s">
        <v>8</v>
      </c>
      <c r="C14" s="93"/>
      <c r="D14" s="93"/>
      <c r="E14" s="93"/>
      <c r="F14" s="93"/>
      <c r="G14" s="93"/>
      <c r="H14" s="93"/>
      <c r="I14" s="93"/>
      <c r="J14" s="93"/>
      <c r="K14" s="92"/>
      <c r="L14" s="90"/>
      <c r="M14" s="90"/>
      <c r="N14" s="90"/>
      <c r="O14" s="90"/>
      <c r="P14" s="90"/>
      <c r="Q14" s="92"/>
    </row>
    <row r="15" spans="1:17" ht="58.5" customHeight="1" x14ac:dyDescent="0.25">
      <c r="A15" s="97"/>
      <c r="B15" s="87"/>
      <c r="C15" s="87"/>
      <c r="D15" s="87"/>
      <c r="E15" s="87"/>
      <c r="F15" s="87"/>
      <c r="G15" s="87"/>
      <c r="H15" s="87"/>
      <c r="I15" s="87"/>
      <c r="J15" s="87"/>
      <c r="K15" s="92"/>
      <c r="L15" s="90"/>
      <c r="M15" s="90"/>
      <c r="N15" s="90"/>
      <c r="O15" s="90"/>
      <c r="P15" s="90"/>
      <c r="Q15" s="92"/>
    </row>
    <row r="16" spans="1:17" ht="26.45" customHeight="1" x14ac:dyDescent="0.25">
      <c r="A16" s="97"/>
      <c r="B16" s="94" t="s">
        <v>9</v>
      </c>
      <c r="C16" s="94"/>
      <c r="D16" s="94"/>
      <c r="E16" s="94"/>
      <c r="F16" s="94"/>
      <c r="G16" s="94"/>
      <c r="H16" s="94"/>
      <c r="I16" s="94"/>
      <c r="J16" s="94"/>
      <c r="K16" s="92"/>
      <c r="L16" s="90"/>
      <c r="M16" s="90"/>
      <c r="N16" s="90"/>
      <c r="O16" s="90"/>
      <c r="P16" s="90"/>
      <c r="Q16" s="92"/>
    </row>
    <row r="17" spans="1:17" ht="362.25" customHeight="1" x14ac:dyDescent="0.25">
      <c r="A17" s="97"/>
      <c r="B17" s="87" t="s">
        <v>10</v>
      </c>
      <c r="C17" s="87"/>
      <c r="D17" s="87"/>
      <c r="E17" s="87"/>
      <c r="F17" s="87"/>
      <c r="G17" s="87"/>
      <c r="H17" s="87"/>
      <c r="I17" s="87"/>
      <c r="J17" s="87"/>
      <c r="K17" s="92"/>
      <c r="L17" s="90"/>
      <c r="M17" s="90"/>
      <c r="N17" s="90"/>
      <c r="O17" s="90"/>
      <c r="P17" s="90"/>
      <c r="Q17" s="92"/>
    </row>
    <row r="18" spans="1:17" ht="23.25" customHeight="1" x14ac:dyDescent="0.25">
      <c r="A18" s="97"/>
      <c r="B18" s="97"/>
      <c r="C18" s="97"/>
      <c r="D18" s="97"/>
      <c r="E18" s="97"/>
      <c r="F18" s="97"/>
      <c r="G18" s="97"/>
      <c r="H18" s="97"/>
      <c r="I18" s="97"/>
      <c r="J18" s="97"/>
      <c r="K18" s="97"/>
      <c r="L18" s="97"/>
      <c r="M18" s="97"/>
      <c r="N18" s="97"/>
      <c r="O18" s="97"/>
      <c r="P18" s="97"/>
      <c r="Q18" s="92"/>
    </row>
    <row r="20" spans="1:17" ht="17.25" x14ac:dyDescent="0.25">
      <c r="B20" s="87"/>
      <c r="C20" s="87"/>
      <c r="D20" s="87"/>
      <c r="E20" s="87"/>
      <c r="F20" s="87"/>
      <c r="G20" s="87"/>
      <c r="H20" s="87"/>
      <c r="I20" s="87"/>
      <c r="J20" s="87"/>
    </row>
  </sheetData>
  <mergeCells count="17">
    <mergeCell ref="Q11:Q18"/>
    <mergeCell ref="B18:P18"/>
    <mergeCell ref="A11:A18"/>
    <mergeCell ref="B11:J13"/>
    <mergeCell ref="B5:J6"/>
    <mergeCell ref="B8:J8"/>
    <mergeCell ref="B20:J20"/>
    <mergeCell ref="B9:J10"/>
    <mergeCell ref="L2:P2"/>
    <mergeCell ref="L3:P17"/>
    <mergeCell ref="A2:J2"/>
    <mergeCell ref="K11:K17"/>
    <mergeCell ref="B14:J15"/>
    <mergeCell ref="B16:J16"/>
    <mergeCell ref="B17:J17"/>
    <mergeCell ref="B3:J4"/>
    <mergeCell ref="B7:J7"/>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FAFE8-7EDD-46BA-9067-8BABB9EFEADF}">
  <dimension ref="A1:K16"/>
  <sheetViews>
    <sheetView showGridLines="0" tabSelected="1" zoomScale="120" zoomScaleNormal="120" workbookViewId="0">
      <selection activeCell="G5" sqref="G5"/>
    </sheetView>
  </sheetViews>
  <sheetFormatPr defaultColWidth="8.85546875" defaultRowHeight="15" x14ac:dyDescent="0.25"/>
  <cols>
    <col min="1" max="1" width="32.42578125" customWidth="1"/>
    <col min="2" max="2" width="21.42578125" customWidth="1"/>
    <col min="3" max="3" width="24" customWidth="1"/>
    <col min="4" max="4" width="2.5703125" customWidth="1"/>
    <col min="5" max="5" width="2.5703125" style="70" customWidth="1"/>
    <col min="6" max="6" width="2.5703125" customWidth="1"/>
    <col min="7" max="7" width="19.5703125" customWidth="1"/>
    <col min="8" max="8" width="20.5703125" customWidth="1"/>
    <col min="9" max="9" width="22.140625" customWidth="1"/>
    <col min="10" max="10" width="3.85546875" customWidth="1"/>
  </cols>
  <sheetData>
    <row r="1" spans="1:11" ht="19.5" x14ac:dyDescent="0.3">
      <c r="A1" s="25" t="s">
        <v>11</v>
      </c>
      <c r="B1" s="3"/>
      <c r="C1" s="3"/>
      <c r="D1" s="3"/>
      <c r="E1" s="75"/>
      <c r="F1" s="3"/>
    </row>
    <row r="2" spans="1:11" x14ac:dyDescent="0.25">
      <c r="F2" s="70"/>
      <c r="G2" s="74"/>
      <c r="H2" s="70"/>
      <c r="I2" s="70"/>
      <c r="J2" s="70"/>
    </row>
    <row r="3" spans="1:11" ht="15.75" thickBot="1" x14ac:dyDescent="0.3">
      <c r="A3" s="99" t="s">
        <v>12</v>
      </c>
      <c r="B3" s="99"/>
      <c r="C3" s="99"/>
      <c r="D3" s="86"/>
      <c r="E3" s="66"/>
      <c r="F3" s="64"/>
      <c r="G3" s="63" t="s">
        <v>13</v>
      </c>
      <c r="H3" s="64"/>
      <c r="I3" s="64"/>
      <c r="J3" s="64"/>
    </row>
    <row r="4" spans="1:11" ht="15.95" customHeight="1" thickBot="1" x14ac:dyDescent="0.3">
      <c r="A4" s="58" t="s">
        <v>14</v>
      </c>
      <c r="B4" s="59" t="s">
        <v>15</v>
      </c>
      <c r="C4" s="60" t="s">
        <v>16</v>
      </c>
      <c r="D4" s="86"/>
      <c r="E4" s="67"/>
      <c r="F4" s="64"/>
      <c r="G4" s="72" t="s">
        <v>17</v>
      </c>
      <c r="H4" s="73" t="s">
        <v>15</v>
      </c>
      <c r="I4" s="84" t="s">
        <v>16</v>
      </c>
      <c r="J4" s="64"/>
    </row>
    <row r="5" spans="1:11" x14ac:dyDescent="0.25">
      <c r="A5" s="53" t="s">
        <v>18</v>
      </c>
      <c r="B5" s="50" t="s">
        <v>19</v>
      </c>
      <c r="C5" s="54">
        <v>0.5</v>
      </c>
      <c r="D5" s="65"/>
      <c r="E5" s="68"/>
      <c r="F5" s="64"/>
      <c r="G5" s="76"/>
      <c r="H5" s="77"/>
      <c r="I5" s="78" t="str">
        <f>IFERROR(INDEX($C$5:$C$11,MATCH($H5,$B$5:$B$11,0)),"")</f>
        <v/>
      </c>
      <c r="J5" s="64"/>
    </row>
    <row r="6" spans="1:11" x14ac:dyDescent="0.25">
      <c r="A6" s="53" t="s">
        <v>20</v>
      </c>
      <c r="B6" s="50" t="s">
        <v>21</v>
      </c>
      <c r="C6" s="54">
        <v>0.6</v>
      </c>
      <c r="D6" s="65"/>
      <c r="E6" s="68"/>
      <c r="F6" s="64"/>
      <c r="G6" s="79"/>
      <c r="H6" s="77"/>
      <c r="I6" s="80" t="str">
        <f t="shared" ref="I6:I14" si="0">IFERROR(INDEX($C$5:$C$11,MATCH($H6,$B$5:$B$11,0)),"")</f>
        <v/>
      </c>
      <c r="J6" s="64"/>
    </row>
    <row r="7" spans="1:11" x14ac:dyDescent="0.25">
      <c r="A7" s="53" t="s">
        <v>22</v>
      </c>
      <c r="B7" s="50" t="s">
        <v>23</v>
      </c>
      <c r="C7" s="54">
        <v>0.7</v>
      </c>
      <c r="D7" s="65"/>
      <c r="E7" s="68"/>
      <c r="F7" s="64"/>
      <c r="G7" s="79"/>
      <c r="H7" s="77"/>
      <c r="I7" s="80" t="str">
        <f t="shared" si="0"/>
        <v/>
      </c>
      <c r="J7" s="64"/>
    </row>
    <row r="8" spans="1:11" x14ac:dyDescent="0.25">
      <c r="A8" s="53" t="s">
        <v>24</v>
      </c>
      <c r="B8" s="50" t="s">
        <v>25</v>
      </c>
      <c r="C8" s="54">
        <v>0.8</v>
      </c>
      <c r="D8" s="65"/>
      <c r="E8" s="68"/>
      <c r="F8" s="64"/>
      <c r="G8" s="79"/>
      <c r="H8" s="77"/>
      <c r="I8" s="80" t="str">
        <f t="shared" si="0"/>
        <v/>
      </c>
      <c r="J8" s="64"/>
    </row>
    <row r="9" spans="1:11" x14ac:dyDescent="0.25">
      <c r="A9" s="53" t="s">
        <v>26</v>
      </c>
      <c r="B9" s="50" t="s">
        <v>27</v>
      </c>
      <c r="C9" s="54">
        <v>0.8</v>
      </c>
      <c r="D9" s="65"/>
      <c r="E9" s="68"/>
      <c r="F9" s="64"/>
      <c r="G9" s="79"/>
      <c r="H9" s="77"/>
      <c r="I9" s="80" t="str">
        <f t="shared" si="0"/>
        <v/>
      </c>
      <c r="J9" s="64"/>
    </row>
    <row r="10" spans="1:11" x14ac:dyDescent="0.25">
      <c r="A10" s="53" t="s">
        <v>28</v>
      </c>
      <c r="B10" s="50" t="s">
        <v>29</v>
      </c>
      <c r="C10" s="54">
        <v>0.8</v>
      </c>
      <c r="D10" s="65"/>
      <c r="E10" s="68"/>
      <c r="F10" s="64"/>
      <c r="G10" s="79"/>
      <c r="H10" s="77"/>
      <c r="I10" s="80" t="str">
        <f t="shared" si="0"/>
        <v/>
      </c>
      <c r="J10" s="64"/>
    </row>
    <row r="11" spans="1:11" ht="15.75" thickBot="1" x14ac:dyDescent="0.3">
      <c r="A11" s="55" t="s">
        <v>30</v>
      </c>
      <c r="B11" s="56" t="s">
        <v>31</v>
      </c>
      <c r="C11" s="57">
        <v>1</v>
      </c>
      <c r="D11" s="65"/>
      <c r="E11" s="68"/>
      <c r="F11" s="64"/>
      <c r="G11" s="79"/>
      <c r="H11" s="77"/>
      <c r="I11" s="80" t="str">
        <f t="shared" si="0"/>
        <v/>
      </c>
      <c r="J11" s="64"/>
    </row>
    <row r="12" spans="1:11" x14ac:dyDescent="0.25">
      <c r="A12" s="50"/>
      <c r="B12" s="50"/>
      <c r="C12" s="50"/>
      <c r="D12" s="50"/>
      <c r="E12" s="69"/>
      <c r="F12" s="64"/>
      <c r="G12" s="79"/>
      <c r="H12" s="77"/>
      <c r="I12" s="80" t="str">
        <f t="shared" si="0"/>
        <v/>
      </c>
      <c r="J12" s="64"/>
    </row>
    <row r="13" spans="1:11" x14ac:dyDescent="0.25">
      <c r="A13" s="51" t="s">
        <v>32</v>
      </c>
      <c r="B13" s="52"/>
      <c r="C13" s="52"/>
      <c r="D13" s="52"/>
      <c r="F13" s="64"/>
      <c r="G13" s="79"/>
      <c r="H13" s="77"/>
      <c r="I13" s="80" t="str">
        <f t="shared" si="0"/>
        <v/>
      </c>
      <c r="J13" s="64"/>
    </row>
    <row r="14" spans="1:11" ht="15.75" thickBot="1" x14ac:dyDescent="0.3">
      <c r="A14" s="52"/>
      <c r="B14" s="52"/>
      <c r="C14" s="52"/>
      <c r="D14" s="52"/>
      <c r="F14" s="64"/>
      <c r="G14" s="81"/>
      <c r="H14" s="82"/>
      <c r="I14" s="83" t="str">
        <f t="shared" si="0"/>
        <v/>
      </c>
      <c r="J14" s="64"/>
    </row>
    <row r="15" spans="1:11" x14ac:dyDescent="0.25">
      <c r="A15" s="51" t="s">
        <v>33</v>
      </c>
      <c r="B15" s="52"/>
      <c r="C15" s="52"/>
      <c r="D15" s="52"/>
      <c r="F15" s="64"/>
      <c r="G15" s="64"/>
      <c r="H15" s="64"/>
      <c r="I15" s="64"/>
      <c r="J15" s="64"/>
    </row>
    <row r="16" spans="1:11" x14ac:dyDescent="0.25">
      <c r="F16" s="70"/>
      <c r="G16" s="70"/>
      <c r="H16" s="70"/>
      <c r="I16" s="70"/>
      <c r="J16" s="70"/>
      <c r="K16" s="70"/>
    </row>
  </sheetData>
  <mergeCells count="1">
    <mergeCell ref="A3:C3"/>
  </mergeCells>
  <dataValidations count="1">
    <dataValidation type="list" allowBlank="1" showInputMessage="1" showErrorMessage="1" sqref="H5:H14" xr:uid="{0257F754-5DDA-4C75-9EF9-039AD6EEA1BB}">
      <formula1>$B$5:$B$11</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B3C25-AC1E-7A4B-B854-6FD71A89F54D}">
  <sheetPr>
    <tabColor rgb="FF8EA9DB"/>
  </sheetPr>
  <dimension ref="A1:Q88"/>
  <sheetViews>
    <sheetView showGridLines="0" zoomScale="123" workbookViewId="0">
      <pane ySplit="3" topLeftCell="A5" activePane="bottomLeft" state="frozen"/>
      <selection pane="bottomLeft" activeCell="E5" sqref="E5"/>
    </sheetView>
  </sheetViews>
  <sheetFormatPr defaultColWidth="8.85546875" defaultRowHeight="15" x14ac:dyDescent="0.25"/>
  <cols>
    <col min="1" max="1" width="28.7109375" style="32" customWidth="1"/>
    <col min="2" max="2" width="29.42578125" style="32" customWidth="1"/>
    <col min="3" max="3" width="36.28515625" style="32" customWidth="1"/>
    <col min="4" max="4" width="20.28515625" style="32" customWidth="1"/>
    <col min="5" max="6" width="23.7109375" style="32" customWidth="1"/>
    <col min="7" max="7" width="12.7109375" style="32" customWidth="1"/>
    <col min="8" max="8" width="14.42578125" style="32" customWidth="1"/>
    <col min="9" max="9" width="18.42578125" style="32" customWidth="1"/>
    <col min="10" max="10" width="18.28515625" style="32" customWidth="1"/>
    <col min="11" max="11" width="18.42578125" style="32" customWidth="1"/>
    <col min="12" max="12" width="34.140625" style="32" customWidth="1"/>
    <col min="13" max="14" width="8.85546875" style="32"/>
    <col min="15" max="15" width="14.28515625" style="32" customWidth="1"/>
    <col min="16" max="16384" width="8.85546875" style="32"/>
  </cols>
  <sheetData>
    <row r="1" spans="1:17" ht="27" customHeight="1" x14ac:dyDescent="0.25">
      <c r="A1" s="6" t="s">
        <v>34</v>
      </c>
      <c r="B1" s="28"/>
      <c r="C1" s="29"/>
      <c r="D1" s="29"/>
      <c r="E1" s="29"/>
      <c r="F1" s="29"/>
      <c r="G1" s="29"/>
      <c r="H1" s="29"/>
      <c r="I1" s="29"/>
      <c r="J1" s="29"/>
      <c r="K1" s="5"/>
      <c r="L1" s="30"/>
      <c r="M1" s="31"/>
      <c r="N1" s="31"/>
      <c r="O1" s="31"/>
    </row>
    <row r="2" spans="1:17" x14ac:dyDescent="0.25">
      <c r="A2" s="18" t="s">
        <v>35</v>
      </c>
      <c r="B2" s="29"/>
      <c r="C2" s="29"/>
      <c r="D2" s="29"/>
      <c r="E2" s="29"/>
      <c r="F2" s="29"/>
      <c r="G2" s="29"/>
      <c r="H2" s="29"/>
      <c r="I2" s="29"/>
      <c r="J2" s="29"/>
      <c r="K2" s="18"/>
      <c r="L2" s="31"/>
      <c r="M2" s="31"/>
      <c r="N2" s="31"/>
      <c r="O2" s="31"/>
    </row>
    <row r="3" spans="1:17" ht="48.4" customHeight="1" x14ac:dyDescent="0.25">
      <c r="A3" s="108" t="s">
        <v>36</v>
      </c>
      <c r="B3" s="109"/>
      <c r="C3" s="15" t="s">
        <v>37</v>
      </c>
      <c r="D3" s="15" t="s">
        <v>14</v>
      </c>
      <c r="E3" s="15" t="s">
        <v>38</v>
      </c>
      <c r="F3" s="15" t="s">
        <v>39</v>
      </c>
      <c r="G3" s="16" t="s">
        <v>40</v>
      </c>
      <c r="H3" s="16" t="s">
        <v>41</v>
      </c>
      <c r="I3" s="16" t="s">
        <v>42</v>
      </c>
      <c r="J3" s="16" t="s">
        <v>43</v>
      </c>
      <c r="K3" s="16" t="s">
        <v>44</v>
      </c>
      <c r="L3" s="17" t="s">
        <v>45</v>
      </c>
      <c r="N3" s="33"/>
      <c r="O3" s="33"/>
      <c r="P3" s="33"/>
      <c r="Q3" s="33"/>
    </row>
    <row r="4" spans="1:17" ht="20.25" x14ac:dyDescent="0.25">
      <c r="A4" s="19" t="s">
        <v>46</v>
      </c>
      <c r="B4" s="8"/>
      <c r="C4" s="34"/>
      <c r="D4" s="34"/>
      <c r="E4" s="34"/>
      <c r="F4" s="34"/>
      <c r="G4" s="34"/>
      <c r="H4" s="34"/>
      <c r="I4" s="34"/>
      <c r="J4" s="34"/>
      <c r="K4" s="35"/>
      <c r="L4" s="35"/>
      <c r="N4" s="33"/>
      <c r="O4" s="33"/>
      <c r="P4" s="33"/>
      <c r="Q4" s="33"/>
    </row>
    <row r="5" spans="1:17" x14ac:dyDescent="0.25">
      <c r="A5" s="112" t="s">
        <v>47</v>
      </c>
      <c r="B5" s="112" t="s">
        <v>48</v>
      </c>
      <c r="C5" s="36" t="s">
        <v>49</v>
      </c>
      <c r="D5" s="37" t="s">
        <v>18</v>
      </c>
      <c r="E5" s="37"/>
      <c r="F5" s="37" t="str">
        <f>IFERROR(INDEX('Drop down options'!$H$5:$H$14,MATCH($E5,'Drop down options'!$G$5:$G$14,0)),"")</f>
        <v/>
      </c>
      <c r="G5" s="37" t="str">
        <f>IFERROR(INDEX('Drop down options'!$I$5:$I$14,MATCH($E5,'Drop down options'!$G$5:$G$14,0)),"")</f>
        <v/>
      </c>
      <c r="H5" s="38"/>
      <c r="I5" s="38">
        <f>IF(D5="Pay costs",H5*0.2,0)</f>
        <v>0</v>
      </c>
      <c r="J5" s="37"/>
      <c r="K5" s="38">
        <f>(H5*J5)+(I5*J5)</f>
        <v>0</v>
      </c>
      <c r="L5" s="38">
        <f>IF(G5="",0,K5*G5)</f>
        <v>0</v>
      </c>
      <c r="N5" s="33"/>
      <c r="O5" s="33"/>
      <c r="P5" s="33"/>
      <c r="Q5" s="33"/>
    </row>
    <row r="6" spans="1:17" x14ac:dyDescent="0.25">
      <c r="A6" s="112"/>
      <c r="B6" s="112"/>
      <c r="C6" s="36" t="s">
        <v>50</v>
      </c>
      <c r="D6" s="37" t="s">
        <v>18</v>
      </c>
      <c r="E6" s="37"/>
      <c r="F6" s="37" t="str">
        <f>IFERROR(INDEX('Drop down options'!$H$5:$H$14,MATCH($E6,'Drop down options'!$G$5:$G$14,0)),"")</f>
        <v/>
      </c>
      <c r="G6" s="37" t="str">
        <f>IFERROR(INDEX('Drop down options'!$I$5:$I$14,MATCH($E6,'Drop down options'!$G$5:$G$14,0)),"")</f>
        <v/>
      </c>
      <c r="H6" s="38"/>
      <c r="I6" s="38">
        <f t="shared" ref="I6:I19" si="0">IF(D6="Pay costs",H6*0.2,0)</f>
        <v>0</v>
      </c>
      <c r="J6" s="37"/>
      <c r="K6" s="38">
        <f t="shared" ref="K6:K19" si="1">(H6*J6)+(I6*J6)</f>
        <v>0</v>
      </c>
      <c r="L6" s="38">
        <f t="shared" ref="L6:L19" si="2">IF(G6="",0,K6*G6)</f>
        <v>0</v>
      </c>
      <c r="N6" s="33"/>
      <c r="O6" s="33"/>
      <c r="P6" s="33"/>
      <c r="Q6" s="33"/>
    </row>
    <row r="7" spans="1:17" x14ac:dyDescent="0.25">
      <c r="A7" s="112"/>
      <c r="B7" s="112"/>
      <c r="C7" s="36" t="s">
        <v>51</v>
      </c>
      <c r="D7" s="37" t="s">
        <v>26</v>
      </c>
      <c r="E7" s="37"/>
      <c r="F7" s="37" t="str">
        <f>IFERROR(INDEX('Drop down options'!$H$5:$H$14,MATCH($E7,'Drop down options'!$G$5:$G$14,0)),"")</f>
        <v/>
      </c>
      <c r="G7" s="37" t="str">
        <f>IFERROR(INDEX('Drop down options'!$I$5:$I$14,MATCH($E7,'Drop down options'!$G$5:$G$14,0)),"")</f>
        <v/>
      </c>
      <c r="H7" s="38"/>
      <c r="I7" s="38">
        <f t="shared" si="0"/>
        <v>0</v>
      </c>
      <c r="J7" s="37"/>
      <c r="K7" s="38">
        <f t="shared" si="1"/>
        <v>0</v>
      </c>
      <c r="L7" s="38">
        <f t="shared" si="2"/>
        <v>0</v>
      </c>
      <c r="N7" s="33"/>
      <c r="O7" s="33"/>
      <c r="P7" s="33"/>
      <c r="Q7" s="33"/>
    </row>
    <row r="8" spans="1:17" x14ac:dyDescent="0.25">
      <c r="A8" s="112"/>
      <c r="B8" s="112"/>
      <c r="C8" s="36" t="s">
        <v>52</v>
      </c>
      <c r="D8" s="37" t="s">
        <v>26</v>
      </c>
      <c r="E8" s="37"/>
      <c r="F8" s="37" t="str">
        <f>IFERROR(INDEX('Drop down options'!$H$5:$H$14,MATCH($E8,'Drop down options'!$G$5:$G$14,0)),"")</f>
        <v/>
      </c>
      <c r="G8" s="37" t="str">
        <f>IFERROR(INDEX('Drop down options'!$I$5:$I$14,MATCH($E8,'Drop down options'!$G$5:$G$14,0)),"")</f>
        <v/>
      </c>
      <c r="H8" s="38"/>
      <c r="I8" s="38">
        <f t="shared" si="0"/>
        <v>0</v>
      </c>
      <c r="J8" s="37"/>
      <c r="K8" s="38">
        <f t="shared" si="1"/>
        <v>0</v>
      </c>
      <c r="L8" s="38">
        <f t="shared" si="2"/>
        <v>0</v>
      </c>
      <c r="N8" s="33"/>
      <c r="O8" s="33"/>
      <c r="P8" s="33"/>
      <c r="Q8" s="33"/>
    </row>
    <row r="9" spans="1:17" x14ac:dyDescent="0.25">
      <c r="A9" s="112"/>
      <c r="B9" s="112"/>
      <c r="C9" s="36" t="s">
        <v>53</v>
      </c>
      <c r="D9" s="37" t="s">
        <v>22</v>
      </c>
      <c r="E9" s="37"/>
      <c r="F9" s="37" t="str">
        <f>IFERROR(INDEX('Drop down options'!$H$5:$H$14,MATCH($E9,'Drop down options'!$G$5:$G$14,0)),"")</f>
        <v/>
      </c>
      <c r="G9" s="37" t="str">
        <f>IFERROR(INDEX('Drop down options'!$I$5:$I$14,MATCH($E9,'Drop down options'!$G$5:$G$14,0)),"")</f>
        <v/>
      </c>
      <c r="H9" s="38"/>
      <c r="I9" s="38">
        <f t="shared" si="0"/>
        <v>0</v>
      </c>
      <c r="J9" s="37"/>
      <c r="K9" s="38">
        <f t="shared" si="1"/>
        <v>0</v>
      </c>
      <c r="L9" s="38">
        <f t="shared" si="2"/>
        <v>0</v>
      </c>
      <c r="N9" s="33"/>
      <c r="O9" s="33"/>
      <c r="P9" s="33"/>
      <c r="Q9" s="33"/>
    </row>
    <row r="10" spans="1:17" x14ac:dyDescent="0.25">
      <c r="A10" s="112"/>
      <c r="B10" s="112"/>
      <c r="C10" s="36" t="s">
        <v>54</v>
      </c>
      <c r="D10" s="37" t="s">
        <v>22</v>
      </c>
      <c r="E10" s="37"/>
      <c r="F10" s="37" t="str">
        <f>IFERROR(INDEX('Drop down options'!$H$5:$H$14,MATCH($E10,'Drop down options'!$G$5:$G$14,0)),"")</f>
        <v/>
      </c>
      <c r="G10" s="37" t="str">
        <f>IFERROR(INDEX('Drop down options'!$I$5:$I$14,MATCH($E10,'Drop down options'!$G$5:$G$14,0)),"")</f>
        <v/>
      </c>
      <c r="H10" s="38"/>
      <c r="I10" s="38">
        <f t="shared" si="0"/>
        <v>0</v>
      </c>
      <c r="J10" s="37"/>
      <c r="K10" s="38">
        <f t="shared" si="1"/>
        <v>0</v>
      </c>
      <c r="L10" s="38">
        <f t="shared" si="2"/>
        <v>0</v>
      </c>
      <c r="N10" s="33"/>
      <c r="O10" s="33"/>
      <c r="P10" s="33"/>
      <c r="Q10" s="33"/>
    </row>
    <row r="11" spans="1:17" x14ac:dyDescent="0.25">
      <c r="A11" s="112"/>
      <c r="B11" s="112"/>
      <c r="C11" s="36" t="s">
        <v>55</v>
      </c>
      <c r="D11" s="37" t="s">
        <v>22</v>
      </c>
      <c r="E11" s="37"/>
      <c r="F11" s="37" t="str">
        <f>IFERROR(INDEX('Drop down options'!$H$5:$H$14,MATCH($E11,'Drop down options'!$G$5:$G$14,0)),"")</f>
        <v/>
      </c>
      <c r="G11" s="37" t="str">
        <f>IFERROR(INDEX('Drop down options'!$I$5:$I$14,MATCH($E11,'Drop down options'!$G$5:$G$14,0)),"")</f>
        <v/>
      </c>
      <c r="H11" s="38"/>
      <c r="I11" s="38">
        <f t="shared" si="0"/>
        <v>0</v>
      </c>
      <c r="J11" s="37"/>
      <c r="K11" s="38">
        <f t="shared" si="1"/>
        <v>0</v>
      </c>
      <c r="L11" s="38">
        <f t="shared" si="2"/>
        <v>0</v>
      </c>
      <c r="N11" s="33"/>
      <c r="O11" s="33"/>
      <c r="P11" s="33"/>
      <c r="Q11" s="33"/>
    </row>
    <row r="12" spans="1:17" x14ac:dyDescent="0.25">
      <c r="A12" s="112"/>
      <c r="B12" s="112"/>
      <c r="C12" s="36" t="s">
        <v>56</v>
      </c>
      <c r="D12" s="37" t="s">
        <v>20</v>
      </c>
      <c r="E12" s="37"/>
      <c r="F12" s="37" t="str">
        <f>IFERROR(INDEX('Drop down options'!$H$5:$H$14,MATCH($E12,'Drop down options'!$G$5:$G$14,0)),"")</f>
        <v/>
      </c>
      <c r="G12" s="37" t="str">
        <f>IFERROR(INDEX('Drop down options'!$I$5:$I$14,MATCH($E12,'Drop down options'!$G$5:$G$14,0)),"")</f>
        <v/>
      </c>
      <c r="H12" s="38"/>
      <c r="I12" s="38">
        <f t="shared" si="0"/>
        <v>0</v>
      </c>
      <c r="J12" s="37"/>
      <c r="K12" s="38">
        <f t="shared" si="1"/>
        <v>0</v>
      </c>
      <c r="L12" s="38">
        <f t="shared" si="2"/>
        <v>0</v>
      </c>
      <c r="N12" s="33"/>
      <c r="O12" s="33"/>
      <c r="P12" s="33"/>
      <c r="Q12" s="33"/>
    </row>
    <row r="13" spans="1:17" x14ac:dyDescent="0.25">
      <c r="A13" s="112"/>
      <c r="B13" s="112"/>
      <c r="C13" s="36" t="s">
        <v>57</v>
      </c>
      <c r="D13" s="37" t="s">
        <v>20</v>
      </c>
      <c r="E13" s="37"/>
      <c r="F13" s="37" t="str">
        <f>IFERROR(INDEX('Drop down options'!$H$5:$H$14,MATCH($E13,'Drop down options'!$G$5:$G$14,0)),"")</f>
        <v/>
      </c>
      <c r="G13" s="37" t="str">
        <f>IFERROR(INDEX('Drop down options'!$I$5:$I$14,MATCH($E13,'Drop down options'!$G$5:$G$14,0)),"")</f>
        <v/>
      </c>
      <c r="H13" s="38"/>
      <c r="I13" s="38">
        <f t="shared" si="0"/>
        <v>0</v>
      </c>
      <c r="J13" s="37"/>
      <c r="K13" s="38">
        <f t="shared" si="1"/>
        <v>0</v>
      </c>
      <c r="L13" s="38">
        <f t="shared" si="2"/>
        <v>0</v>
      </c>
    </row>
    <row r="14" spans="1:17" x14ac:dyDescent="0.25">
      <c r="A14" s="112"/>
      <c r="B14" s="112"/>
      <c r="C14" s="36"/>
      <c r="D14" s="37"/>
      <c r="E14" s="37"/>
      <c r="F14" s="37" t="str">
        <f>IFERROR(INDEX('Drop down options'!$H$5:$H$14,MATCH($E14,'Drop down options'!$G$5:$G$14,0)),"")</f>
        <v/>
      </c>
      <c r="G14" s="37" t="str">
        <f>IFERROR(INDEX('Drop down options'!$I$5:$I$14,MATCH($E14,'Drop down options'!$G$5:$G$14,0)),"")</f>
        <v/>
      </c>
      <c r="H14" s="38"/>
      <c r="I14" s="38">
        <f t="shared" si="0"/>
        <v>0</v>
      </c>
      <c r="J14" s="37"/>
      <c r="K14" s="38">
        <f t="shared" si="1"/>
        <v>0</v>
      </c>
      <c r="L14" s="38">
        <f t="shared" si="2"/>
        <v>0</v>
      </c>
    </row>
    <row r="15" spans="1:17" x14ac:dyDescent="0.25">
      <c r="A15" s="112"/>
      <c r="B15" s="112"/>
      <c r="C15" s="36"/>
      <c r="D15" s="37"/>
      <c r="E15" s="37"/>
      <c r="F15" s="37" t="str">
        <f>IFERROR(INDEX('Drop down options'!$H$5:$H$14,MATCH($E15,'Drop down options'!$G$5:$G$14,0)),"")</f>
        <v/>
      </c>
      <c r="G15" s="37" t="str">
        <f>IFERROR(INDEX('Drop down options'!$I$5:$I$14,MATCH($E15,'Drop down options'!$G$5:$G$14,0)),"")</f>
        <v/>
      </c>
      <c r="H15" s="38"/>
      <c r="I15" s="38">
        <f t="shared" si="0"/>
        <v>0</v>
      </c>
      <c r="J15" s="37"/>
      <c r="K15" s="38">
        <f t="shared" si="1"/>
        <v>0</v>
      </c>
      <c r="L15" s="38">
        <f t="shared" si="2"/>
        <v>0</v>
      </c>
    </row>
    <row r="16" spans="1:17" x14ac:dyDescent="0.25">
      <c r="A16" s="112"/>
      <c r="B16" s="112"/>
      <c r="C16" s="36"/>
      <c r="D16" s="37"/>
      <c r="E16" s="37"/>
      <c r="F16" s="37" t="str">
        <f>IFERROR(INDEX('Drop down options'!$H$5:$H$14,MATCH($E16,'Drop down options'!$G$5:$G$14,0)),"")</f>
        <v/>
      </c>
      <c r="G16" s="37" t="str">
        <f>IFERROR(INDEX('Drop down options'!$I$5:$I$14,MATCH($E16,'Drop down options'!$G$5:$G$14,0)),"")</f>
        <v/>
      </c>
      <c r="H16" s="38"/>
      <c r="I16" s="38">
        <f t="shared" si="0"/>
        <v>0</v>
      </c>
      <c r="J16" s="37"/>
      <c r="K16" s="38">
        <f t="shared" si="1"/>
        <v>0</v>
      </c>
      <c r="L16" s="38">
        <f t="shared" si="2"/>
        <v>0</v>
      </c>
    </row>
    <row r="17" spans="1:17" x14ac:dyDescent="0.25">
      <c r="A17" s="112"/>
      <c r="B17" s="112"/>
      <c r="C17" s="36"/>
      <c r="D17" s="37"/>
      <c r="E17" s="37"/>
      <c r="F17" s="37" t="str">
        <f>IFERROR(INDEX('Drop down options'!$H$5:$H$14,MATCH($E17,'Drop down options'!$G$5:$G$14,0)),"")</f>
        <v/>
      </c>
      <c r="G17" s="37" t="str">
        <f>IFERROR(INDEX('Drop down options'!$I$5:$I$14,MATCH($E17,'Drop down options'!$G$5:$G$14,0)),"")</f>
        <v/>
      </c>
      <c r="H17" s="38"/>
      <c r="I17" s="38">
        <f t="shared" si="0"/>
        <v>0</v>
      </c>
      <c r="J17" s="37"/>
      <c r="K17" s="38">
        <f t="shared" si="1"/>
        <v>0</v>
      </c>
      <c r="L17" s="38">
        <f t="shared" si="2"/>
        <v>0</v>
      </c>
      <c r="O17" s="33"/>
      <c r="P17" s="4"/>
      <c r="Q17" s="4"/>
    </row>
    <row r="18" spans="1:17" x14ac:dyDescent="0.25">
      <c r="A18" s="112"/>
      <c r="B18" s="112"/>
      <c r="C18" s="36"/>
      <c r="D18" s="37"/>
      <c r="E18" s="37"/>
      <c r="F18" s="37" t="str">
        <f>IFERROR(INDEX('Drop down options'!$H$5:$H$14,MATCH($E18,'Drop down options'!$G$5:$G$14,0)),"")</f>
        <v/>
      </c>
      <c r="G18" s="37" t="str">
        <f>IFERROR(INDEX('Drop down options'!$I$5:$I$14,MATCH($E18,'Drop down options'!$G$5:$G$14,0)),"")</f>
        <v/>
      </c>
      <c r="H18" s="38"/>
      <c r="I18" s="38">
        <f t="shared" si="0"/>
        <v>0</v>
      </c>
      <c r="J18" s="37"/>
      <c r="K18" s="38">
        <f t="shared" si="1"/>
        <v>0</v>
      </c>
      <c r="L18" s="38">
        <f t="shared" si="2"/>
        <v>0</v>
      </c>
      <c r="O18" s="33"/>
      <c r="P18" s="33"/>
      <c r="Q18" s="33"/>
    </row>
    <row r="19" spans="1:17" x14ac:dyDescent="0.25">
      <c r="A19" s="112"/>
      <c r="B19" s="112"/>
      <c r="C19" s="36" t="s">
        <v>58</v>
      </c>
      <c r="D19" s="37" t="s">
        <v>20</v>
      </c>
      <c r="E19" s="37"/>
      <c r="F19" s="37" t="str">
        <f>IFERROR(INDEX('Drop down options'!$H$5:$H$14,MATCH($E19,'Drop down options'!$G$5:$G$14,0)),"")</f>
        <v/>
      </c>
      <c r="G19" s="37" t="str">
        <f>IFERROR(INDEX('Drop down options'!$I$5:$I$14,MATCH($E19,'Drop down options'!$G$5:$G$14,0)),"")</f>
        <v/>
      </c>
      <c r="H19" s="38"/>
      <c r="I19" s="38">
        <f t="shared" si="0"/>
        <v>0</v>
      </c>
      <c r="J19" s="37"/>
      <c r="K19" s="38">
        <f t="shared" si="1"/>
        <v>0</v>
      </c>
      <c r="L19" s="38">
        <f t="shared" si="2"/>
        <v>0</v>
      </c>
      <c r="O19" s="33"/>
      <c r="P19" s="33"/>
      <c r="Q19" s="33"/>
    </row>
    <row r="20" spans="1:17" x14ac:dyDescent="0.25">
      <c r="A20" s="20" t="s">
        <v>59</v>
      </c>
      <c r="B20" s="21"/>
      <c r="C20" s="39"/>
      <c r="D20" s="39"/>
      <c r="E20" s="39"/>
      <c r="F20" s="39"/>
      <c r="G20" s="39"/>
      <c r="H20" s="39"/>
      <c r="I20" s="39"/>
      <c r="J20" s="39"/>
      <c r="K20" s="40">
        <f>SUM(K5:K19)</f>
        <v>0</v>
      </c>
      <c r="L20" s="40">
        <f>SUM(L5:L19)</f>
        <v>0</v>
      </c>
      <c r="O20" s="33"/>
      <c r="P20" s="33"/>
      <c r="Q20" s="33"/>
    </row>
    <row r="21" spans="1:17" x14ac:dyDescent="0.25">
      <c r="A21" s="7" t="s">
        <v>60</v>
      </c>
      <c r="B21" s="9"/>
      <c r="C21" s="41"/>
      <c r="D21" s="41"/>
      <c r="E21" s="41"/>
      <c r="F21" s="41"/>
      <c r="G21" s="41"/>
      <c r="H21" s="41"/>
      <c r="I21" s="41"/>
      <c r="J21" s="41"/>
      <c r="K21" s="41"/>
      <c r="L21" s="41"/>
      <c r="O21" s="33"/>
      <c r="P21" s="33"/>
      <c r="Q21" s="33"/>
    </row>
    <row r="22" spans="1:17" x14ac:dyDescent="0.25">
      <c r="A22" s="110" t="s">
        <v>47</v>
      </c>
      <c r="B22" s="112" t="s">
        <v>48</v>
      </c>
      <c r="C22" s="36"/>
      <c r="D22" s="37"/>
      <c r="E22" s="37"/>
      <c r="F22" s="37" t="str">
        <f>IFERROR(INDEX('Drop down options'!$H$5:$H$14,MATCH($E22,'Drop down options'!$G$5:$G$14,0)),"")</f>
        <v/>
      </c>
      <c r="G22" s="37" t="str">
        <f>IFERROR(INDEX('Drop down options'!$I$5:$I$14,MATCH($E22,'Drop down options'!$G$5:$G$14,0)),"")</f>
        <v/>
      </c>
      <c r="H22" s="38"/>
      <c r="I22" s="38">
        <f t="shared" ref="I22:I31" si="3">IF(D22="Pay costs",H22*0.2,0)</f>
        <v>0</v>
      </c>
      <c r="J22" s="37"/>
      <c r="K22" s="38">
        <f t="shared" ref="K22:K31" si="4">(H22*J22)+(I22*J22)</f>
        <v>0</v>
      </c>
      <c r="L22" s="38">
        <f t="shared" ref="L22:L31" si="5">IF(G22="",0,K22*G22)</f>
        <v>0</v>
      </c>
      <c r="O22" s="33"/>
      <c r="P22" s="33"/>
      <c r="Q22" s="33"/>
    </row>
    <row r="23" spans="1:17" x14ac:dyDescent="0.25">
      <c r="A23" s="110"/>
      <c r="B23" s="112"/>
      <c r="C23" s="36"/>
      <c r="D23" s="37"/>
      <c r="E23" s="37"/>
      <c r="F23" s="37" t="str">
        <f>IFERROR(INDEX('Drop down options'!$H$5:$H$14,MATCH($E23,'Drop down options'!$G$5:$G$14,0)),"")</f>
        <v/>
      </c>
      <c r="G23" s="37" t="str">
        <f>IFERROR(INDEX('Drop down options'!$I$5:$I$14,MATCH($E23,'Drop down options'!$G$5:$G$14,0)),"")</f>
        <v/>
      </c>
      <c r="H23" s="38"/>
      <c r="I23" s="38">
        <f t="shared" si="3"/>
        <v>0</v>
      </c>
      <c r="J23" s="37"/>
      <c r="K23" s="38">
        <f t="shared" si="4"/>
        <v>0</v>
      </c>
      <c r="L23" s="38">
        <f t="shared" si="5"/>
        <v>0</v>
      </c>
      <c r="O23" s="33"/>
      <c r="P23" s="33"/>
      <c r="Q23" s="33"/>
    </row>
    <row r="24" spans="1:17" x14ac:dyDescent="0.25">
      <c r="A24" s="110"/>
      <c r="B24" s="112"/>
      <c r="C24" s="36"/>
      <c r="D24" s="37"/>
      <c r="E24" s="37"/>
      <c r="F24" s="37" t="str">
        <f>IFERROR(INDEX('Drop down options'!$H$5:$H$14,MATCH($E24,'Drop down options'!$G$5:$G$14,0)),"")</f>
        <v/>
      </c>
      <c r="G24" s="37" t="str">
        <f>IFERROR(INDEX('Drop down options'!$I$5:$I$14,MATCH($E24,'Drop down options'!$G$5:$G$14,0)),"")</f>
        <v/>
      </c>
      <c r="H24" s="38"/>
      <c r="I24" s="38">
        <f t="shared" si="3"/>
        <v>0</v>
      </c>
      <c r="J24" s="37"/>
      <c r="K24" s="38">
        <f t="shared" si="4"/>
        <v>0</v>
      </c>
      <c r="L24" s="38">
        <f t="shared" si="5"/>
        <v>0</v>
      </c>
      <c r="O24" s="33"/>
      <c r="P24" s="33"/>
      <c r="Q24" s="33"/>
    </row>
    <row r="25" spans="1:17" x14ac:dyDescent="0.25">
      <c r="A25" s="110"/>
      <c r="B25" s="112"/>
      <c r="C25" s="36"/>
      <c r="D25" s="37"/>
      <c r="E25" s="37"/>
      <c r="F25" s="37" t="str">
        <f>IFERROR(INDEX('Drop down options'!$H$5:$H$14,MATCH($E25,'Drop down options'!$G$5:$G$14,0)),"")</f>
        <v/>
      </c>
      <c r="G25" s="37" t="str">
        <f>IFERROR(INDEX('Drop down options'!$I$5:$I$14,MATCH($E25,'Drop down options'!$G$5:$G$14,0)),"")</f>
        <v/>
      </c>
      <c r="H25" s="38"/>
      <c r="I25" s="38">
        <f t="shared" si="3"/>
        <v>0</v>
      </c>
      <c r="J25" s="37"/>
      <c r="K25" s="38">
        <f t="shared" si="4"/>
        <v>0</v>
      </c>
      <c r="L25" s="38">
        <f t="shared" si="5"/>
        <v>0</v>
      </c>
      <c r="O25" s="33"/>
      <c r="P25" s="33"/>
      <c r="Q25" s="33"/>
    </row>
    <row r="26" spans="1:17" x14ac:dyDescent="0.25">
      <c r="A26" s="110"/>
      <c r="B26" s="112"/>
      <c r="C26" s="36"/>
      <c r="D26" s="37"/>
      <c r="E26" s="37"/>
      <c r="F26" s="37" t="str">
        <f>IFERROR(INDEX('Drop down options'!$H$5:$H$14,MATCH($E26,'Drop down options'!$G$5:$G$14,0)),"")</f>
        <v/>
      </c>
      <c r="G26" s="37" t="str">
        <f>IFERROR(INDEX('Drop down options'!$I$5:$I$14,MATCH($E26,'Drop down options'!$G$5:$G$14,0)),"")</f>
        <v/>
      </c>
      <c r="H26" s="38"/>
      <c r="I26" s="38">
        <f t="shared" si="3"/>
        <v>0</v>
      </c>
      <c r="J26" s="37"/>
      <c r="K26" s="38">
        <f t="shared" si="4"/>
        <v>0</v>
      </c>
      <c r="L26" s="38">
        <f t="shared" si="5"/>
        <v>0</v>
      </c>
      <c r="O26" s="33"/>
      <c r="P26" s="33"/>
      <c r="Q26" s="33"/>
    </row>
    <row r="27" spans="1:17" x14ac:dyDescent="0.25">
      <c r="A27" s="110"/>
      <c r="B27" s="112"/>
      <c r="C27" s="36"/>
      <c r="D27" s="37"/>
      <c r="E27" s="37"/>
      <c r="F27" s="37" t="str">
        <f>IFERROR(INDEX('Drop down options'!$H$5:$H$14,MATCH($E27,'Drop down options'!$G$5:$G$14,0)),"")</f>
        <v/>
      </c>
      <c r="G27" s="37" t="str">
        <f>IFERROR(INDEX('Drop down options'!$I$5:$I$14,MATCH($E27,'Drop down options'!$G$5:$G$14,0)),"")</f>
        <v/>
      </c>
      <c r="H27" s="38"/>
      <c r="I27" s="38">
        <f t="shared" si="3"/>
        <v>0</v>
      </c>
      <c r="J27" s="37"/>
      <c r="K27" s="38">
        <f t="shared" si="4"/>
        <v>0</v>
      </c>
      <c r="L27" s="38">
        <f t="shared" si="5"/>
        <v>0</v>
      </c>
      <c r="O27" s="33"/>
      <c r="P27" s="33"/>
      <c r="Q27" s="33"/>
    </row>
    <row r="28" spans="1:17" x14ac:dyDescent="0.25">
      <c r="A28" s="110"/>
      <c r="B28" s="112"/>
      <c r="C28" s="36"/>
      <c r="D28" s="37"/>
      <c r="E28" s="37"/>
      <c r="F28" s="37" t="str">
        <f>IFERROR(INDEX('Drop down options'!$H$5:$H$14,MATCH($E28,'Drop down options'!$G$5:$G$14,0)),"")</f>
        <v/>
      </c>
      <c r="G28" s="37" t="str">
        <f>IFERROR(INDEX('Drop down options'!$I$5:$I$14,MATCH($E28,'Drop down options'!$G$5:$G$14,0)),"")</f>
        <v/>
      </c>
      <c r="H28" s="38"/>
      <c r="I28" s="38">
        <f t="shared" si="3"/>
        <v>0</v>
      </c>
      <c r="J28" s="37"/>
      <c r="K28" s="38">
        <f t="shared" si="4"/>
        <v>0</v>
      </c>
      <c r="L28" s="38">
        <f t="shared" si="5"/>
        <v>0</v>
      </c>
      <c r="O28" s="33"/>
      <c r="P28" s="33"/>
      <c r="Q28" s="33"/>
    </row>
    <row r="29" spans="1:17" x14ac:dyDescent="0.25">
      <c r="A29" s="110"/>
      <c r="B29" s="112"/>
      <c r="C29" s="36"/>
      <c r="D29" s="37"/>
      <c r="E29" s="37"/>
      <c r="F29" s="37" t="str">
        <f>IFERROR(INDEX('Drop down options'!$H$5:$H$14,MATCH($E29,'Drop down options'!$G$5:$G$14,0)),"")</f>
        <v/>
      </c>
      <c r="G29" s="37" t="str">
        <f>IFERROR(INDEX('Drop down options'!$I$5:$I$14,MATCH($E29,'Drop down options'!$G$5:$G$14,0)),"")</f>
        <v/>
      </c>
      <c r="H29" s="38"/>
      <c r="I29" s="38">
        <f t="shared" si="3"/>
        <v>0</v>
      </c>
      <c r="J29" s="37"/>
      <c r="K29" s="38">
        <f t="shared" si="4"/>
        <v>0</v>
      </c>
      <c r="L29" s="38">
        <f t="shared" si="5"/>
        <v>0</v>
      </c>
      <c r="O29" s="33"/>
      <c r="P29" s="33"/>
      <c r="Q29" s="33"/>
    </row>
    <row r="30" spans="1:17" x14ac:dyDescent="0.25">
      <c r="A30" s="110"/>
      <c r="B30" s="112"/>
      <c r="C30" s="36"/>
      <c r="D30" s="37"/>
      <c r="E30" s="37"/>
      <c r="F30" s="37" t="str">
        <f>IFERROR(INDEX('Drop down options'!$H$5:$H$14,MATCH($E30,'Drop down options'!$G$5:$G$14,0)),"")</f>
        <v/>
      </c>
      <c r="G30" s="37" t="str">
        <f>IFERROR(INDEX('Drop down options'!$I$5:$I$14,MATCH($E30,'Drop down options'!$G$5:$G$14,0)),"")</f>
        <v/>
      </c>
      <c r="H30" s="38"/>
      <c r="I30" s="38">
        <f t="shared" si="3"/>
        <v>0</v>
      </c>
      <c r="J30" s="37"/>
      <c r="K30" s="38">
        <f t="shared" si="4"/>
        <v>0</v>
      </c>
      <c r="L30" s="38">
        <f t="shared" si="5"/>
        <v>0</v>
      </c>
      <c r="O30" s="33"/>
      <c r="P30" s="33"/>
      <c r="Q30" s="33"/>
    </row>
    <row r="31" spans="1:17" x14ac:dyDescent="0.25">
      <c r="A31" s="110"/>
      <c r="B31" s="112"/>
      <c r="C31" s="36"/>
      <c r="D31" s="37"/>
      <c r="E31" s="37"/>
      <c r="F31" s="37" t="str">
        <f>IFERROR(INDEX('Drop down options'!$H$5:$H$14,MATCH($E31,'Drop down options'!$G$5:$G$14,0)),"")</f>
        <v/>
      </c>
      <c r="G31" s="37" t="str">
        <f>IFERROR(INDEX('Drop down options'!$I$5:$I$14,MATCH($E31,'Drop down options'!$G$5:$G$14,0)),"")</f>
        <v/>
      </c>
      <c r="H31" s="38"/>
      <c r="I31" s="38">
        <f t="shared" si="3"/>
        <v>0</v>
      </c>
      <c r="J31" s="37"/>
      <c r="K31" s="38">
        <f t="shared" si="4"/>
        <v>0</v>
      </c>
      <c r="L31" s="38">
        <f t="shared" si="5"/>
        <v>0</v>
      </c>
      <c r="O31" s="33"/>
      <c r="P31" s="33"/>
      <c r="Q31" s="33"/>
    </row>
    <row r="32" spans="1:17" x14ac:dyDescent="0.25">
      <c r="A32" s="20" t="s">
        <v>61</v>
      </c>
      <c r="B32" s="21"/>
      <c r="C32" s="39"/>
      <c r="D32" s="39"/>
      <c r="E32" s="39"/>
      <c r="F32" s="39"/>
      <c r="G32" s="39"/>
      <c r="H32" s="39"/>
      <c r="I32" s="39"/>
      <c r="J32" s="39"/>
      <c r="K32" s="40">
        <f>SUM(K22:K31)</f>
        <v>0</v>
      </c>
      <c r="L32" s="40">
        <f>SUM(L22:L31)</f>
        <v>0</v>
      </c>
      <c r="O32" s="33"/>
      <c r="P32" s="33"/>
      <c r="Q32" s="33"/>
    </row>
    <row r="33" spans="1:12" x14ac:dyDescent="0.25">
      <c r="A33" s="7" t="s">
        <v>62</v>
      </c>
      <c r="B33" s="9"/>
      <c r="C33" s="41"/>
      <c r="D33" s="41"/>
      <c r="E33" s="41"/>
      <c r="F33" s="41"/>
      <c r="G33" s="41"/>
      <c r="H33" s="41"/>
      <c r="I33" s="41"/>
      <c r="J33" s="41"/>
      <c r="K33" s="41"/>
      <c r="L33" s="41"/>
    </row>
    <row r="34" spans="1:12" x14ac:dyDescent="0.25">
      <c r="A34" s="110" t="s">
        <v>47</v>
      </c>
      <c r="B34" s="111" t="s">
        <v>48</v>
      </c>
      <c r="C34" s="36"/>
      <c r="D34" s="37"/>
      <c r="E34" s="37"/>
      <c r="F34" s="37" t="str">
        <f>IFERROR(INDEX('Drop down options'!$H$5:$H$14,MATCH($E34,'Drop down options'!$G$5:$G$14,0)),"")</f>
        <v/>
      </c>
      <c r="G34" s="37" t="str">
        <f>IFERROR(INDEX('Drop down options'!$I$5:$I$14,MATCH($E34,'Drop down options'!$G$5:$G$14,0)),"")</f>
        <v/>
      </c>
      <c r="H34" s="38"/>
      <c r="I34" s="38">
        <f t="shared" ref="I34:I46" si="6">IF(D34="Pay costs",H34*0.2,0)</f>
        <v>0</v>
      </c>
      <c r="J34" s="37"/>
      <c r="K34" s="38">
        <f t="shared" ref="K34:K46" si="7">(H34*J34)+(I34*J34)</f>
        <v>0</v>
      </c>
      <c r="L34" s="38">
        <f t="shared" ref="L34:L46" si="8">IF(G34="",0,K34*G34)</f>
        <v>0</v>
      </c>
    </row>
    <row r="35" spans="1:12" x14ac:dyDescent="0.25">
      <c r="A35" s="110"/>
      <c r="B35" s="111"/>
      <c r="C35" s="36"/>
      <c r="D35" s="37"/>
      <c r="E35" s="37"/>
      <c r="F35" s="37" t="str">
        <f>IFERROR(INDEX('Drop down options'!$H$5:$H$14,MATCH($E35,'Drop down options'!$G$5:$G$14,0)),"")</f>
        <v/>
      </c>
      <c r="G35" s="37" t="str">
        <f>IFERROR(INDEX('Drop down options'!$I$5:$I$14,MATCH($E35,'Drop down options'!$G$5:$G$14,0)),"")</f>
        <v/>
      </c>
      <c r="H35" s="38"/>
      <c r="I35" s="38">
        <f t="shared" si="6"/>
        <v>0</v>
      </c>
      <c r="J35" s="37"/>
      <c r="K35" s="38">
        <f t="shared" si="7"/>
        <v>0</v>
      </c>
      <c r="L35" s="38">
        <f t="shared" si="8"/>
        <v>0</v>
      </c>
    </row>
    <row r="36" spans="1:12" x14ac:dyDescent="0.25">
      <c r="A36" s="110"/>
      <c r="B36" s="111"/>
      <c r="C36" s="36"/>
      <c r="D36" s="37"/>
      <c r="E36" s="37"/>
      <c r="F36" s="37" t="str">
        <f>IFERROR(INDEX('Drop down options'!$H$5:$H$14,MATCH($E36,'Drop down options'!$G$5:$G$14,0)),"")</f>
        <v/>
      </c>
      <c r="G36" s="37" t="str">
        <f>IFERROR(INDEX('Drop down options'!$I$5:$I$14,MATCH($E36,'Drop down options'!$G$5:$G$14,0)),"")</f>
        <v/>
      </c>
      <c r="H36" s="38"/>
      <c r="I36" s="38">
        <f t="shared" si="6"/>
        <v>0</v>
      </c>
      <c r="J36" s="37"/>
      <c r="K36" s="38">
        <f t="shared" si="7"/>
        <v>0</v>
      </c>
      <c r="L36" s="38">
        <f t="shared" si="8"/>
        <v>0</v>
      </c>
    </row>
    <row r="37" spans="1:12" x14ac:dyDescent="0.25">
      <c r="A37" s="110"/>
      <c r="B37" s="111"/>
      <c r="C37" s="36"/>
      <c r="D37" s="37"/>
      <c r="E37" s="37"/>
      <c r="F37" s="37" t="str">
        <f>IFERROR(INDEX('Drop down options'!$H$5:$H$14,MATCH($E37,'Drop down options'!$G$5:$G$14,0)),"")</f>
        <v/>
      </c>
      <c r="G37" s="37" t="str">
        <f>IFERROR(INDEX('Drop down options'!$I$5:$I$14,MATCH($E37,'Drop down options'!$G$5:$G$14,0)),"")</f>
        <v/>
      </c>
      <c r="H37" s="38"/>
      <c r="I37" s="38">
        <f t="shared" si="6"/>
        <v>0</v>
      </c>
      <c r="J37" s="37"/>
      <c r="K37" s="38">
        <f t="shared" si="7"/>
        <v>0</v>
      </c>
      <c r="L37" s="38">
        <f t="shared" si="8"/>
        <v>0</v>
      </c>
    </row>
    <row r="38" spans="1:12" x14ac:dyDescent="0.25">
      <c r="A38" s="110"/>
      <c r="B38" s="111"/>
      <c r="C38" s="36"/>
      <c r="D38" s="37"/>
      <c r="E38" s="37"/>
      <c r="F38" s="37" t="str">
        <f>IFERROR(INDEX('Drop down options'!$H$5:$H$14,MATCH($E38,'Drop down options'!$G$5:$G$14,0)),"")</f>
        <v/>
      </c>
      <c r="G38" s="37" t="str">
        <f>IFERROR(INDEX('Drop down options'!$I$5:$I$14,MATCH($E38,'Drop down options'!$G$5:$G$14,0)),"")</f>
        <v/>
      </c>
      <c r="H38" s="38"/>
      <c r="I38" s="38">
        <f t="shared" si="6"/>
        <v>0</v>
      </c>
      <c r="J38" s="37"/>
      <c r="K38" s="38">
        <f t="shared" si="7"/>
        <v>0</v>
      </c>
      <c r="L38" s="38">
        <f t="shared" si="8"/>
        <v>0</v>
      </c>
    </row>
    <row r="39" spans="1:12" x14ac:dyDescent="0.25">
      <c r="A39" s="110"/>
      <c r="B39" s="111"/>
      <c r="C39" s="36"/>
      <c r="D39" s="37"/>
      <c r="E39" s="37"/>
      <c r="F39" s="37" t="str">
        <f>IFERROR(INDEX('Drop down options'!$H$5:$H$14,MATCH($E39,'Drop down options'!$G$5:$G$14,0)),"")</f>
        <v/>
      </c>
      <c r="G39" s="37" t="str">
        <f>IFERROR(INDEX('Drop down options'!$I$5:$I$14,MATCH($E39,'Drop down options'!$G$5:$G$14,0)),"")</f>
        <v/>
      </c>
      <c r="H39" s="38"/>
      <c r="I39" s="38">
        <f t="shared" si="6"/>
        <v>0</v>
      </c>
      <c r="J39" s="37"/>
      <c r="K39" s="38">
        <f t="shared" si="7"/>
        <v>0</v>
      </c>
      <c r="L39" s="38">
        <f t="shared" si="8"/>
        <v>0</v>
      </c>
    </row>
    <row r="40" spans="1:12" x14ac:dyDescent="0.25">
      <c r="A40" s="110"/>
      <c r="B40" s="111"/>
      <c r="C40" s="36"/>
      <c r="D40" s="37"/>
      <c r="E40" s="37"/>
      <c r="F40" s="37" t="str">
        <f>IFERROR(INDEX('Drop down options'!$H$5:$H$14,MATCH($E40,'Drop down options'!$G$5:$G$14,0)),"")</f>
        <v/>
      </c>
      <c r="G40" s="37" t="str">
        <f>IFERROR(INDEX('Drop down options'!$I$5:$I$14,MATCH($E40,'Drop down options'!$G$5:$G$14,0)),"")</f>
        <v/>
      </c>
      <c r="H40" s="38"/>
      <c r="I40" s="38">
        <f t="shared" si="6"/>
        <v>0</v>
      </c>
      <c r="J40" s="37"/>
      <c r="K40" s="38">
        <f t="shared" si="7"/>
        <v>0</v>
      </c>
      <c r="L40" s="38">
        <f t="shared" si="8"/>
        <v>0</v>
      </c>
    </row>
    <row r="41" spans="1:12" x14ac:dyDescent="0.25">
      <c r="A41" s="110"/>
      <c r="B41" s="111"/>
      <c r="C41" s="36"/>
      <c r="D41" s="37"/>
      <c r="E41" s="37"/>
      <c r="F41" s="37" t="str">
        <f>IFERROR(INDEX('Drop down options'!$H$5:$H$14,MATCH($E41,'Drop down options'!$G$5:$G$14,0)),"")</f>
        <v/>
      </c>
      <c r="G41" s="37" t="str">
        <f>IFERROR(INDEX('Drop down options'!$I$5:$I$14,MATCH($E41,'Drop down options'!$G$5:$G$14,0)),"")</f>
        <v/>
      </c>
      <c r="H41" s="38"/>
      <c r="I41" s="38">
        <f t="shared" si="6"/>
        <v>0</v>
      </c>
      <c r="J41" s="37"/>
      <c r="K41" s="38">
        <f t="shared" si="7"/>
        <v>0</v>
      </c>
      <c r="L41" s="38">
        <f t="shared" si="8"/>
        <v>0</v>
      </c>
    </row>
    <row r="42" spans="1:12" x14ac:dyDescent="0.25">
      <c r="A42" s="110"/>
      <c r="B42" s="111"/>
      <c r="C42" s="36"/>
      <c r="D42" s="37"/>
      <c r="E42" s="37"/>
      <c r="F42" s="37" t="str">
        <f>IFERROR(INDEX('Drop down options'!$H$5:$H$14,MATCH($E42,'Drop down options'!$G$5:$G$14,0)),"")</f>
        <v/>
      </c>
      <c r="G42" s="37" t="str">
        <f>IFERROR(INDEX('Drop down options'!$I$5:$I$14,MATCH($E42,'Drop down options'!$G$5:$G$14,0)),"")</f>
        <v/>
      </c>
      <c r="H42" s="38"/>
      <c r="I42" s="38">
        <f t="shared" si="6"/>
        <v>0</v>
      </c>
      <c r="J42" s="37"/>
      <c r="K42" s="38">
        <f t="shared" si="7"/>
        <v>0</v>
      </c>
      <c r="L42" s="38">
        <f t="shared" si="8"/>
        <v>0</v>
      </c>
    </row>
    <row r="43" spans="1:12" x14ac:dyDescent="0.25">
      <c r="A43" s="110"/>
      <c r="B43" s="111"/>
      <c r="C43" s="36"/>
      <c r="D43" s="37"/>
      <c r="E43" s="37"/>
      <c r="F43" s="37" t="str">
        <f>IFERROR(INDEX('Drop down options'!$H$5:$H$14,MATCH($E43,'Drop down options'!$G$5:$G$14,0)),"")</f>
        <v/>
      </c>
      <c r="G43" s="37" t="str">
        <f>IFERROR(INDEX('Drop down options'!$I$5:$I$14,MATCH($E43,'Drop down options'!$G$5:$G$14,0)),"")</f>
        <v/>
      </c>
      <c r="H43" s="38"/>
      <c r="I43" s="38">
        <f t="shared" si="6"/>
        <v>0</v>
      </c>
      <c r="J43" s="37"/>
      <c r="K43" s="38">
        <f t="shared" si="7"/>
        <v>0</v>
      </c>
      <c r="L43" s="38">
        <f t="shared" si="8"/>
        <v>0</v>
      </c>
    </row>
    <row r="44" spans="1:12" x14ac:dyDescent="0.25">
      <c r="A44" s="110"/>
      <c r="B44" s="111"/>
      <c r="C44" s="36"/>
      <c r="D44" s="37"/>
      <c r="E44" s="37"/>
      <c r="F44" s="37" t="str">
        <f>IFERROR(INDEX('Drop down options'!$H$5:$H$14,MATCH($E44,'Drop down options'!$G$5:$G$14,0)),"")</f>
        <v/>
      </c>
      <c r="G44" s="37" t="str">
        <f>IFERROR(INDEX('Drop down options'!$I$5:$I$14,MATCH($E44,'Drop down options'!$G$5:$G$14,0)),"")</f>
        <v/>
      </c>
      <c r="H44" s="38"/>
      <c r="I44" s="38">
        <f t="shared" si="6"/>
        <v>0</v>
      </c>
      <c r="J44" s="37"/>
      <c r="K44" s="38">
        <f t="shared" si="7"/>
        <v>0</v>
      </c>
      <c r="L44" s="38">
        <f t="shared" si="8"/>
        <v>0</v>
      </c>
    </row>
    <row r="45" spans="1:12" x14ac:dyDescent="0.25">
      <c r="A45" s="110"/>
      <c r="B45" s="111"/>
      <c r="C45" s="36"/>
      <c r="D45" s="37"/>
      <c r="E45" s="37"/>
      <c r="F45" s="37" t="str">
        <f>IFERROR(INDEX('Drop down options'!$H$5:$H$14,MATCH($E45,'Drop down options'!$G$5:$G$14,0)),"")</f>
        <v/>
      </c>
      <c r="G45" s="37" t="str">
        <f>IFERROR(INDEX('Drop down options'!$I$5:$I$14,MATCH($E45,'Drop down options'!$G$5:$G$14,0)),"")</f>
        <v/>
      </c>
      <c r="H45" s="38"/>
      <c r="I45" s="38">
        <f t="shared" si="6"/>
        <v>0</v>
      </c>
      <c r="J45" s="37"/>
      <c r="K45" s="38">
        <f t="shared" si="7"/>
        <v>0</v>
      </c>
      <c r="L45" s="38">
        <f t="shared" si="8"/>
        <v>0</v>
      </c>
    </row>
    <row r="46" spans="1:12" x14ac:dyDescent="0.25">
      <c r="A46" s="110"/>
      <c r="B46" s="111"/>
      <c r="C46" s="36"/>
      <c r="D46" s="37"/>
      <c r="E46" s="37"/>
      <c r="F46" s="37" t="str">
        <f>IFERROR(INDEX('Drop down options'!$H$5:$H$14,MATCH($E46,'Drop down options'!$G$5:$G$14,0)),"")</f>
        <v/>
      </c>
      <c r="G46" s="37" t="str">
        <f>IFERROR(INDEX('Drop down options'!$I$5:$I$14,MATCH($E46,'Drop down options'!$G$5:$G$14,0)),"")</f>
        <v/>
      </c>
      <c r="H46" s="38"/>
      <c r="I46" s="38">
        <f t="shared" si="6"/>
        <v>0</v>
      </c>
      <c r="J46" s="37"/>
      <c r="K46" s="38">
        <f t="shared" si="7"/>
        <v>0</v>
      </c>
      <c r="L46" s="38">
        <f t="shared" si="8"/>
        <v>0</v>
      </c>
    </row>
    <row r="47" spans="1:12" x14ac:dyDescent="0.25">
      <c r="A47" s="20" t="s">
        <v>63</v>
      </c>
      <c r="B47" s="21"/>
      <c r="C47" s="39"/>
      <c r="D47" s="39"/>
      <c r="E47" s="39"/>
      <c r="F47" s="39"/>
      <c r="G47" s="39"/>
      <c r="H47" s="39"/>
      <c r="I47" s="39"/>
      <c r="J47" s="39"/>
      <c r="K47" s="40">
        <f>SUM(K34:K46)</f>
        <v>0</v>
      </c>
      <c r="L47" s="40">
        <f>SUM(L34:L46)</f>
        <v>0</v>
      </c>
    </row>
    <row r="48" spans="1:12" x14ac:dyDescent="0.25">
      <c r="A48" s="7" t="s">
        <v>64</v>
      </c>
      <c r="B48" s="9"/>
      <c r="C48" s="41"/>
      <c r="D48" s="41"/>
      <c r="E48" s="41"/>
      <c r="F48" s="41"/>
      <c r="G48" s="41"/>
      <c r="H48" s="41"/>
      <c r="I48" s="41"/>
      <c r="J48" s="41"/>
      <c r="K48" s="41"/>
      <c r="L48" s="41"/>
    </row>
    <row r="49" spans="1:12" x14ac:dyDescent="0.25">
      <c r="A49" s="106" t="s">
        <v>47</v>
      </c>
      <c r="B49" s="107" t="s">
        <v>48</v>
      </c>
      <c r="C49" s="36"/>
      <c r="D49" s="37"/>
      <c r="E49" s="37"/>
      <c r="F49" s="37" t="str">
        <f>IFERROR(INDEX('Drop down options'!$H$5:$H$14,MATCH($E49,'Drop down options'!$G$5:$G$14,0)),"")</f>
        <v/>
      </c>
      <c r="G49" s="37" t="str">
        <f>IFERROR(INDEX('Drop down options'!$I$5:$I$14,MATCH($E49,'Drop down options'!$G$5:$G$14,0)),"")</f>
        <v/>
      </c>
      <c r="H49" s="38"/>
      <c r="I49" s="38">
        <f t="shared" ref="I49:I60" si="9">IF(D49="Pay costs",H49*0.2,0)</f>
        <v>0</v>
      </c>
      <c r="J49" s="37"/>
      <c r="K49" s="38">
        <f t="shared" ref="K49:K60" si="10">(H49*J49)+(I49*J49)</f>
        <v>0</v>
      </c>
      <c r="L49" s="38">
        <f t="shared" ref="L49:L60" si="11">IF(G49="",0,K49*G49)</f>
        <v>0</v>
      </c>
    </row>
    <row r="50" spans="1:12" x14ac:dyDescent="0.25">
      <c r="A50" s="106"/>
      <c r="B50" s="107"/>
      <c r="C50" s="36"/>
      <c r="D50" s="37"/>
      <c r="E50" s="37"/>
      <c r="F50" s="37" t="str">
        <f>IFERROR(INDEX('Drop down options'!$H$5:$H$14,MATCH($E50,'Drop down options'!$G$5:$G$14,0)),"")</f>
        <v/>
      </c>
      <c r="G50" s="37" t="str">
        <f>IFERROR(INDEX('Drop down options'!$I$5:$I$14,MATCH($E50,'Drop down options'!$G$5:$G$14,0)),"")</f>
        <v/>
      </c>
      <c r="H50" s="38"/>
      <c r="I50" s="38">
        <f t="shared" si="9"/>
        <v>0</v>
      </c>
      <c r="J50" s="37"/>
      <c r="K50" s="38">
        <f t="shared" si="10"/>
        <v>0</v>
      </c>
      <c r="L50" s="38">
        <f t="shared" si="11"/>
        <v>0</v>
      </c>
    </row>
    <row r="51" spans="1:12" x14ac:dyDescent="0.25">
      <c r="A51" s="106"/>
      <c r="B51" s="107"/>
      <c r="C51" s="36"/>
      <c r="D51" s="37"/>
      <c r="E51" s="37"/>
      <c r="F51" s="37" t="str">
        <f>IFERROR(INDEX('Drop down options'!$H$5:$H$14,MATCH($E51,'Drop down options'!$G$5:$G$14,0)),"")</f>
        <v/>
      </c>
      <c r="G51" s="37" t="str">
        <f>IFERROR(INDEX('Drop down options'!$I$5:$I$14,MATCH($E51,'Drop down options'!$G$5:$G$14,0)),"")</f>
        <v/>
      </c>
      <c r="H51" s="38"/>
      <c r="I51" s="38">
        <f t="shared" si="9"/>
        <v>0</v>
      </c>
      <c r="J51" s="37"/>
      <c r="K51" s="38">
        <f t="shared" si="10"/>
        <v>0</v>
      </c>
      <c r="L51" s="38">
        <f t="shared" si="11"/>
        <v>0</v>
      </c>
    </row>
    <row r="52" spans="1:12" x14ac:dyDescent="0.25">
      <c r="A52" s="106"/>
      <c r="B52" s="107"/>
      <c r="C52" s="36"/>
      <c r="D52" s="37"/>
      <c r="E52" s="37"/>
      <c r="F52" s="37" t="str">
        <f>IFERROR(INDEX('Drop down options'!$H$5:$H$14,MATCH($E52,'Drop down options'!$G$5:$G$14,0)),"")</f>
        <v/>
      </c>
      <c r="G52" s="37" t="str">
        <f>IFERROR(INDEX('Drop down options'!$I$5:$I$14,MATCH($E52,'Drop down options'!$G$5:$G$14,0)),"")</f>
        <v/>
      </c>
      <c r="H52" s="38"/>
      <c r="I52" s="38">
        <f t="shared" si="9"/>
        <v>0</v>
      </c>
      <c r="J52" s="37"/>
      <c r="K52" s="38">
        <f t="shared" si="10"/>
        <v>0</v>
      </c>
      <c r="L52" s="38">
        <f t="shared" si="11"/>
        <v>0</v>
      </c>
    </row>
    <row r="53" spans="1:12" x14ac:dyDescent="0.25">
      <c r="A53" s="106"/>
      <c r="B53" s="107"/>
      <c r="C53" s="36"/>
      <c r="D53" s="37"/>
      <c r="E53" s="37"/>
      <c r="F53" s="37" t="str">
        <f>IFERROR(INDEX('Drop down options'!$H$5:$H$14,MATCH($E53,'Drop down options'!$G$5:$G$14,0)),"")</f>
        <v/>
      </c>
      <c r="G53" s="37" t="str">
        <f>IFERROR(INDEX('Drop down options'!$I$5:$I$14,MATCH($E53,'Drop down options'!$G$5:$G$14,0)),"")</f>
        <v/>
      </c>
      <c r="H53" s="38"/>
      <c r="I53" s="38">
        <f t="shared" si="9"/>
        <v>0</v>
      </c>
      <c r="J53" s="37"/>
      <c r="K53" s="38">
        <f t="shared" si="10"/>
        <v>0</v>
      </c>
      <c r="L53" s="38">
        <f t="shared" si="11"/>
        <v>0</v>
      </c>
    </row>
    <row r="54" spans="1:12" x14ac:dyDescent="0.25">
      <c r="A54" s="106"/>
      <c r="B54" s="107"/>
      <c r="C54" s="36"/>
      <c r="D54" s="37"/>
      <c r="E54" s="37"/>
      <c r="F54" s="37" t="str">
        <f>IFERROR(INDEX('Drop down options'!$H$5:$H$14,MATCH($E54,'Drop down options'!$G$5:$G$14,0)),"")</f>
        <v/>
      </c>
      <c r="G54" s="37" t="str">
        <f>IFERROR(INDEX('Drop down options'!$I$5:$I$14,MATCH($E54,'Drop down options'!$G$5:$G$14,0)),"")</f>
        <v/>
      </c>
      <c r="H54" s="38"/>
      <c r="I54" s="38">
        <f t="shared" si="9"/>
        <v>0</v>
      </c>
      <c r="J54" s="37"/>
      <c r="K54" s="38">
        <f t="shared" si="10"/>
        <v>0</v>
      </c>
      <c r="L54" s="38">
        <f t="shared" si="11"/>
        <v>0</v>
      </c>
    </row>
    <row r="55" spans="1:12" x14ac:dyDescent="0.25">
      <c r="A55" s="106"/>
      <c r="B55" s="107"/>
      <c r="C55" s="36"/>
      <c r="D55" s="37"/>
      <c r="E55" s="37"/>
      <c r="F55" s="37" t="str">
        <f>IFERROR(INDEX('Drop down options'!$H$5:$H$14,MATCH($E55,'Drop down options'!$G$5:$G$14,0)),"")</f>
        <v/>
      </c>
      <c r="G55" s="37" t="str">
        <f>IFERROR(INDEX('Drop down options'!$I$5:$I$14,MATCH($E55,'Drop down options'!$G$5:$G$14,0)),"")</f>
        <v/>
      </c>
      <c r="H55" s="38"/>
      <c r="I55" s="38">
        <f t="shared" si="9"/>
        <v>0</v>
      </c>
      <c r="J55" s="37"/>
      <c r="K55" s="38">
        <f t="shared" si="10"/>
        <v>0</v>
      </c>
      <c r="L55" s="38">
        <f t="shared" si="11"/>
        <v>0</v>
      </c>
    </row>
    <row r="56" spans="1:12" x14ac:dyDescent="0.25">
      <c r="A56" s="106"/>
      <c r="B56" s="107"/>
      <c r="C56" s="36"/>
      <c r="D56" s="37"/>
      <c r="E56" s="37"/>
      <c r="F56" s="37" t="str">
        <f>IFERROR(INDEX('Drop down options'!$H$5:$H$14,MATCH($E56,'Drop down options'!$G$5:$G$14,0)),"")</f>
        <v/>
      </c>
      <c r="G56" s="37" t="str">
        <f>IFERROR(INDEX('Drop down options'!$I$5:$I$14,MATCH($E56,'Drop down options'!$G$5:$G$14,0)),"")</f>
        <v/>
      </c>
      <c r="H56" s="38"/>
      <c r="I56" s="38">
        <f t="shared" si="9"/>
        <v>0</v>
      </c>
      <c r="J56" s="37"/>
      <c r="K56" s="38">
        <f t="shared" si="10"/>
        <v>0</v>
      </c>
      <c r="L56" s="38">
        <f t="shared" si="11"/>
        <v>0</v>
      </c>
    </row>
    <row r="57" spans="1:12" x14ac:dyDescent="0.25">
      <c r="A57" s="106"/>
      <c r="B57" s="107"/>
      <c r="C57" s="36"/>
      <c r="D57" s="37"/>
      <c r="E57" s="37"/>
      <c r="F57" s="37" t="str">
        <f>IFERROR(INDEX('Drop down options'!$H$5:$H$14,MATCH($E57,'Drop down options'!$G$5:$G$14,0)),"")</f>
        <v/>
      </c>
      <c r="G57" s="37" t="str">
        <f>IFERROR(INDEX('Drop down options'!$I$5:$I$14,MATCH($E57,'Drop down options'!$G$5:$G$14,0)),"")</f>
        <v/>
      </c>
      <c r="H57" s="38"/>
      <c r="I57" s="38">
        <f t="shared" si="9"/>
        <v>0</v>
      </c>
      <c r="J57" s="37"/>
      <c r="K57" s="38">
        <f t="shared" si="10"/>
        <v>0</v>
      </c>
      <c r="L57" s="38">
        <f t="shared" si="11"/>
        <v>0</v>
      </c>
    </row>
    <row r="58" spans="1:12" x14ac:dyDescent="0.25">
      <c r="A58" s="106"/>
      <c r="B58" s="107"/>
      <c r="C58" s="36"/>
      <c r="D58" s="37"/>
      <c r="E58" s="37"/>
      <c r="F58" s="37" t="str">
        <f>IFERROR(INDEX('Drop down options'!$H$5:$H$14,MATCH($E58,'Drop down options'!$G$5:$G$14,0)),"")</f>
        <v/>
      </c>
      <c r="G58" s="37" t="str">
        <f>IFERROR(INDEX('Drop down options'!$I$5:$I$14,MATCH($E58,'Drop down options'!$G$5:$G$14,0)),"")</f>
        <v/>
      </c>
      <c r="H58" s="38"/>
      <c r="I58" s="38">
        <f t="shared" si="9"/>
        <v>0</v>
      </c>
      <c r="J58" s="37"/>
      <c r="K58" s="38">
        <f t="shared" si="10"/>
        <v>0</v>
      </c>
      <c r="L58" s="38">
        <f t="shared" si="11"/>
        <v>0</v>
      </c>
    </row>
    <row r="59" spans="1:12" x14ac:dyDescent="0.25">
      <c r="A59" s="106"/>
      <c r="B59" s="107"/>
      <c r="C59" s="36"/>
      <c r="D59" s="37"/>
      <c r="E59" s="37"/>
      <c r="F59" s="37" t="str">
        <f>IFERROR(INDEX('Drop down options'!$H$5:$H$14,MATCH($E59,'Drop down options'!$G$5:$G$14,0)),"")</f>
        <v/>
      </c>
      <c r="G59" s="37" t="str">
        <f>IFERROR(INDEX('Drop down options'!$I$5:$I$14,MATCH($E59,'Drop down options'!$G$5:$G$14,0)),"")</f>
        <v/>
      </c>
      <c r="H59" s="38"/>
      <c r="I59" s="38">
        <f t="shared" si="9"/>
        <v>0</v>
      </c>
      <c r="J59" s="37"/>
      <c r="K59" s="38">
        <f t="shared" si="10"/>
        <v>0</v>
      </c>
      <c r="L59" s="38">
        <f t="shared" si="11"/>
        <v>0</v>
      </c>
    </row>
    <row r="60" spans="1:12" x14ac:dyDescent="0.25">
      <c r="A60" s="106"/>
      <c r="B60" s="107"/>
      <c r="C60" s="36"/>
      <c r="D60" s="37"/>
      <c r="E60" s="37"/>
      <c r="F60" s="37" t="str">
        <f>IFERROR(INDEX('Drop down options'!$H$5:$H$14,MATCH($E60,'Drop down options'!$G$5:$G$14,0)),"")</f>
        <v/>
      </c>
      <c r="G60" s="37" t="str">
        <f>IFERROR(INDEX('Drop down options'!$I$5:$I$14,MATCH($E60,'Drop down options'!$G$5:$G$14,0)),"")</f>
        <v/>
      </c>
      <c r="H60" s="38"/>
      <c r="I60" s="38">
        <f t="shared" si="9"/>
        <v>0</v>
      </c>
      <c r="J60" s="37"/>
      <c r="K60" s="38">
        <f t="shared" si="10"/>
        <v>0</v>
      </c>
      <c r="L60" s="38">
        <f t="shared" si="11"/>
        <v>0</v>
      </c>
    </row>
    <row r="61" spans="1:12" x14ac:dyDescent="0.25">
      <c r="A61" s="20" t="s">
        <v>65</v>
      </c>
      <c r="B61" s="21"/>
      <c r="C61" s="39"/>
      <c r="D61" s="39"/>
      <c r="E61" s="39"/>
      <c r="F61" s="39"/>
      <c r="G61" s="39"/>
      <c r="H61" s="39"/>
      <c r="I61" s="39"/>
      <c r="J61" s="39"/>
      <c r="K61" s="40">
        <f>SUM(K49:K60)</f>
        <v>0</v>
      </c>
      <c r="L61" s="40">
        <f>SUM(L49:L60)</f>
        <v>0</v>
      </c>
    </row>
    <row r="62" spans="1:12" s="42" customFormat="1" x14ac:dyDescent="0.25">
      <c r="A62" s="7" t="s">
        <v>66</v>
      </c>
      <c r="B62" s="9"/>
      <c r="C62" s="41"/>
      <c r="D62" s="41"/>
      <c r="E62" s="41"/>
      <c r="F62" s="41"/>
      <c r="G62" s="41"/>
      <c r="H62" s="41"/>
      <c r="I62" s="41"/>
      <c r="J62" s="41"/>
      <c r="K62" s="41"/>
      <c r="L62" s="41"/>
    </row>
    <row r="63" spans="1:12" s="42" customFormat="1" x14ac:dyDescent="0.25">
      <c r="A63" s="106" t="s">
        <v>47</v>
      </c>
      <c r="B63" s="107" t="s">
        <v>48</v>
      </c>
      <c r="C63" s="36"/>
      <c r="D63" s="37"/>
      <c r="E63" s="37"/>
      <c r="F63" s="37" t="str">
        <f>IFERROR(INDEX('Drop down options'!$H$5:$H$14,MATCH($E63,'Drop down options'!$G$5:$G$14,0)),"")</f>
        <v/>
      </c>
      <c r="G63" s="37" t="str">
        <f>IFERROR(INDEX('Drop down options'!$I$5:$I$14,MATCH($E63,'Drop down options'!$G$5:$G$14,0)),"")</f>
        <v/>
      </c>
      <c r="H63" s="38"/>
      <c r="I63" s="38">
        <f t="shared" ref="I63:I74" si="12">IF(D63="Pay costs",H63*0.2,0)</f>
        <v>0</v>
      </c>
      <c r="J63" s="37"/>
      <c r="K63" s="38">
        <f t="shared" ref="K63:K74" si="13">(H63*J63)+(I63*J63)</f>
        <v>0</v>
      </c>
      <c r="L63" s="38">
        <f t="shared" ref="L63:L74" si="14">IF(G63="",0,K63*G63)</f>
        <v>0</v>
      </c>
    </row>
    <row r="64" spans="1:12" x14ac:dyDescent="0.25">
      <c r="A64" s="106"/>
      <c r="B64" s="107"/>
      <c r="C64" s="36"/>
      <c r="D64" s="37"/>
      <c r="E64" s="37"/>
      <c r="F64" s="37" t="str">
        <f>IFERROR(INDEX('Drop down options'!$H$5:$H$14,MATCH($E64,'Drop down options'!$G$5:$G$14,0)),"")</f>
        <v/>
      </c>
      <c r="G64" s="37" t="str">
        <f>IFERROR(INDEX('Drop down options'!$I$5:$I$14,MATCH($E64,'Drop down options'!$G$5:$G$14,0)),"")</f>
        <v/>
      </c>
      <c r="H64" s="38"/>
      <c r="I64" s="38">
        <f t="shared" si="12"/>
        <v>0</v>
      </c>
      <c r="J64" s="37"/>
      <c r="K64" s="38">
        <f t="shared" si="13"/>
        <v>0</v>
      </c>
      <c r="L64" s="38">
        <f t="shared" si="14"/>
        <v>0</v>
      </c>
    </row>
    <row r="65" spans="1:12" x14ac:dyDescent="0.25">
      <c r="A65" s="106"/>
      <c r="B65" s="107"/>
      <c r="C65" s="36"/>
      <c r="D65" s="37"/>
      <c r="E65" s="37"/>
      <c r="F65" s="37" t="str">
        <f>IFERROR(INDEX('Drop down options'!$H$5:$H$14,MATCH($E65,'Drop down options'!$G$5:$G$14,0)),"")</f>
        <v/>
      </c>
      <c r="G65" s="37" t="str">
        <f>IFERROR(INDEX('Drop down options'!$I$5:$I$14,MATCH($E65,'Drop down options'!$G$5:$G$14,0)),"")</f>
        <v/>
      </c>
      <c r="H65" s="38"/>
      <c r="I65" s="38">
        <f t="shared" si="12"/>
        <v>0</v>
      </c>
      <c r="J65" s="37"/>
      <c r="K65" s="38">
        <f t="shared" si="13"/>
        <v>0</v>
      </c>
      <c r="L65" s="38">
        <f t="shared" si="14"/>
        <v>0</v>
      </c>
    </row>
    <row r="66" spans="1:12" x14ac:dyDescent="0.25">
      <c r="A66" s="106"/>
      <c r="B66" s="107"/>
      <c r="C66" s="36"/>
      <c r="D66" s="37"/>
      <c r="E66" s="37"/>
      <c r="F66" s="37" t="str">
        <f>IFERROR(INDEX('Drop down options'!$H$5:$H$14,MATCH($E66,'Drop down options'!$G$5:$G$14,0)),"")</f>
        <v/>
      </c>
      <c r="G66" s="37" t="str">
        <f>IFERROR(INDEX('Drop down options'!$I$5:$I$14,MATCH($E66,'Drop down options'!$G$5:$G$14,0)),"")</f>
        <v/>
      </c>
      <c r="H66" s="38"/>
      <c r="I66" s="38">
        <f t="shared" si="12"/>
        <v>0</v>
      </c>
      <c r="J66" s="37"/>
      <c r="K66" s="38">
        <f t="shared" si="13"/>
        <v>0</v>
      </c>
      <c r="L66" s="38">
        <f t="shared" si="14"/>
        <v>0</v>
      </c>
    </row>
    <row r="67" spans="1:12" x14ac:dyDescent="0.25">
      <c r="A67" s="106"/>
      <c r="B67" s="107"/>
      <c r="C67" s="36"/>
      <c r="D67" s="37"/>
      <c r="E67" s="37"/>
      <c r="F67" s="37" t="str">
        <f>IFERROR(INDEX('Drop down options'!$H$5:$H$14,MATCH($E67,'Drop down options'!$G$5:$G$14,0)),"")</f>
        <v/>
      </c>
      <c r="G67" s="37" t="str">
        <f>IFERROR(INDEX('Drop down options'!$I$5:$I$14,MATCH($E67,'Drop down options'!$G$5:$G$14,0)),"")</f>
        <v/>
      </c>
      <c r="H67" s="38"/>
      <c r="I67" s="38">
        <f t="shared" si="12"/>
        <v>0</v>
      </c>
      <c r="J67" s="37"/>
      <c r="K67" s="38">
        <f t="shared" si="13"/>
        <v>0</v>
      </c>
      <c r="L67" s="38">
        <f t="shared" si="14"/>
        <v>0</v>
      </c>
    </row>
    <row r="68" spans="1:12" x14ac:dyDescent="0.25">
      <c r="A68" s="106"/>
      <c r="B68" s="107"/>
      <c r="C68" s="36"/>
      <c r="D68" s="37"/>
      <c r="E68" s="37"/>
      <c r="F68" s="37" t="str">
        <f>IFERROR(INDEX('Drop down options'!$H$5:$H$14,MATCH($E68,'Drop down options'!$G$5:$G$14,0)),"")</f>
        <v/>
      </c>
      <c r="G68" s="37" t="str">
        <f>IFERROR(INDEX('Drop down options'!$I$5:$I$14,MATCH($E68,'Drop down options'!$G$5:$G$14,0)),"")</f>
        <v/>
      </c>
      <c r="H68" s="38"/>
      <c r="I68" s="38">
        <f t="shared" si="12"/>
        <v>0</v>
      </c>
      <c r="J68" s="37"/>
      <c r="K68" s="38">
        <f t="shared" si="13"/>
        <v>0</v>
      </c>
      <c r="L68" s="38">
        <f t="shared" si="14"/>
        <v>0</v>
      </c>
    </row>
    <row r="69" spans="1:12" x14ac:dyDescent="0.25">
      <c r="A69" s="106"/>
      <c r="B69" s="107"/>
      <c r="C69" s="36"/>
      <c r="D69" s="37"/>
      <c r="E69" s="37"/>
      <c r="F69" s="37" t="str">
        <f>IFERROR(INDEX('Drop down options'!$H$5:$H$14,MATCH($E69,'Drop down options'!$G$5:$G$14,0)),"")</f>
        <v/>
      </c>
      <c r="G69" s="37" t="str">
        <f>IFERROR(INDEX('Drop down options'!$I$5:$I$14,MATCH($E69,'Drop down options'!$G$5:$G$14,0)),"")</f>
        <v/>
      </c>
      <c r="H69" s="38"/>
      <c r="I69" s="38">
        <f t="shared" si="12"/>
        <v>0</v>
      </c>
      <c r="J69" s="37"/>
      <c r="K69" s="38">
        <f t="shared" si="13"/>
        <v>0</v>
      </c>
      <c r="L69" s="38">
        <f t="shared" si="14"/>
        <v>0</v>
      </c>
    </row>
    <row r="70" spans="1:12" x14ac:dyDescent="0.25">
      <c r="A70" s="106"/>
      <c r="B70" s="107"/>
      <c r="C70" s="36"/>
      <c r="D70" s="37"/>
      <c r="E70" s="37"/>
      <c r="F70" s="37" t="str">
        <f>IFERROR(INDEX('Drop down options'!$H$5:$H$14,MATCH($E70,'Drop down options'!$G$5:$G$14,0)),"")</f>
        <v/>
      </c>
      <c r="G70" s="37" t="str">
        <f>IFERROR(INDEX('Drop down options'!$I$5:$I$14,MATCH($E70,'Drop down options'!$G$5:$G$14,0)),"")</f>
        <v/>
      </c>
      <c r="H70" s="38"/>
      <c r="I70" s="38">
        <f t="shared" si="12"/>
        <v>0</v>
      </c>
      <c r="J70" s="37"/>
      <c r="K70" s="38">
        <f t="shared" si="13"/>
        <v>0</v>
      </c>
      <c r="L70" s="38">
        <f t="shared" si="14"/>
        <v>0</v>
      </c>
    </row>
    <row r="71" spans="1:12" x14ac:dyDescent="0.25">
      <c r="A71" s="106"/>
      <c r="B71" s="107"/>
      <c r="C71" s="36"/>
      <c r="D71" s="37"/>
      <c r="E71" s="37"/>
      <c r="F71" s="37" t="str">
        <f>IFERROR(INDEX('Drop down options'!$H$5:$H$14,MATCH($E71,'Drop down options'!$G$5:$G$14,0)),"")</f>
        <v/>
      </c>
      <c r="G71" s="37" t="str">
        <f>IFERROR(INDEX('Drop down options'!$I$5:$I$14,MATCH($E71,'Drop down options'!$G$5:$G$14,0)),"")</f>
        <v/>
      </c>
      <c r="H71" s="38"/>
      <c r="I71" s="38">
        <f t="shared" si="12"/>
        <v>0</v>
      </c>
      <c r="J71" s="37"/>
      <c r="K71" s="38">
        <f t="shared" si="13"/>
        <v>0</v>
      </c>
      <c r="L71" s="38">
        <f t="shared" si="14"/>
        <v>0</v>
      </c>
    </row>
    <row r="72" spans="1:12" x14ac:dyDescent="0.25">
      <c r="A72" s="106"/>
      <c r="B72" s="107"/>
      <c r="C72" s="36"/>
      <c r="D72" s="37"/>
      <c r="E72" s="37"/>
      <c r="F72" s="37" t="str">
        <f>IFERROR(INDEX('Drop down options'!$H$5:$H$14,MATCH($E72,'Drop down options'!$G$5:$G$14,0)),"")</f>
        <v/>
      </c>
      <c r="G72" s="37" t="str">
        <f>IFERROR(INDEX('Drop down options'!$I$5:$I$14,MATCH($E72,'Drop down options'!$G$5:$G$14,0)),"")</f>
        <v/>
      </c>
      <c r="H72" s="38"/>
      <c r="I72" s="38">
        <f t="shared" si="12"/>
        <v>0</v>
      </c>
      <c r="J72" s="37"/>
      <c r="K72" s="38">
        <f t="shared" si="13"/>
        <v>0</v>
      </c>
      <c r="L72" s="38">
        <f t="shared" si="14"/>
        <v>0</v>
      </c>
    </row>
    <row r="73" spans="1:12" x14ac:dyDescent="0.25">
      <c r="A73" s="106"/>
      <c r="B73" s="107"/>
      <c r="C73" s="36"/>
      <c r="D73" s="37"/>
      <c r="E73" s="37"/>
      <c r="F73" s="37" t="str">
        <f>IFERROR(INDEX('Drop down options'!$H$5:$H$14,MATCH($E73,'Drop down options'!$G$5:$G$14,0)),"")</f>
        <v/>
      </c>
      <c r="G73" s="37" t="str">
        <f>IFERROR(INDEX('Drop down options'!$I$5:$I$14,MATCH($E73,'Drop down options'!$G$5:$G$14,0)),"")</f>
        <v/>
      </c>
      <c r="H73" s="38"/>
      <c r="I73" s="38">
        <f t="shared" si="12"/>
        <v>0</v>
      </c>
      <c r="J73" s="37"/>
      <c r="K73" s="38">
        <f t="shared" si="13"/>
        <v>0</v>
      </c>
      <c r="L73" s="38">
        <f t="shared" si="14"/>
        <v>0</v>
      </c>
    </row>
    <row r="74" spans="1:12" x14ac:dyDescent="0.25">
      <c r="A74" s="106"/>
      <c r="B74" s="107"/>
      <c r="C74" s="36"/>
      <c r="D74" s="37"/>
      <c r="E74" s="37"/>
      <c r="F74" s="37" t="str">
        <f>IFERROR(INDEX('Drop down options'!$H$5:$H$14,MATCH($E74,'Drop down options'!$G$5:$G$14,0)),"")</f>
        <v/>
      </c>
      <c r="G74" s="37" t="str">
        <f>IFERROR(INDEX('Drop down options'!$I$5:$I$14,MATCH($E74,'Drop down options'!$G$5:$G$14,0)),"")</f>
        <v/>
      </c>
      <c r="H74" s="38"/>
      <c r="I74" s="38">
        <f t="shared" si="12"/>
        <v>0</v>
      </c>
      <c r="J74" s="37"/>
      <c r="K74" s="38">
        <f t="shared" si="13"/>
        <v>0</v>
      </c>
      <c r="L74" s="38">
        <f t="shared" si="14"/>
        <v>0</v>
      </c>
    </row>
    <row r="75" spans="1:12" x14ac:dyDescent="0.25">
      <c r="A75" s="20" t="s">
        <v>67</v>
      </c>
      <c r="B75" s="21"/>
      <c r="C75" s="39"/>
      <c r="D75" s="39"/>
      <c r="E75" s="39"/>
      <c r="F75" s="39"/>
      <c r="G75" s="39"/>
      <c r="H75" s="39"/>
      <c r="I75" s="39"/>
      <c r="J75" s="39"/>
      <c r="K75" s="40">
        <f>SUM(K63:K74)</f>
        <v>0</v>
      </c>
      <c r="L75" s="40">
        <f>SUM(L63:L74)</f>
        <v>0</v>
      </c>
    </row>
    <row r="76" spans="1:12" x14ac:dyDescent="0.25">
      <c r="A76" s="43" t="s">
        <v>68</v>
      </c>
      <c r="B76" s="1"/>
      <c r="C76" s="44"/>
      <c r="D76" s="44"/>
      <c r="E76" s="44"/>
      <c r="F76" s="44"/>
      <c r="G76" s="44"/>
      <c r="H76" s="44"/>
      <c r="I76" s="44"/>
      <c r="J76" s="44"/>
      <c r="K76" s="44"/>
      <c r="L76" s="44"/>
    </row>
    <row r="77" spans="1:12" ht="18.75" x14ac:dyDescent="0.25">
      <c r="A77" s="14" t="s">
        <v>69</v>
      </c>
      <c r="B77" s="2"/>
      <c r="C77" s="45"/>
      <c r="D77" s="45"/>
      <c r="E77" s="45"/>
      <c r="F77" s="45"/>
      <c r="G77" s="45"/>
      <c r="H77" s="45"/>
      <c r="I77" s="45"/>
      <c r="J77" s="45"/>
      <c r="K77" s="48">
        <v>0</v>
      </c>
      <c r="L77" s="49">
        <v>0</v>
      </c>
    </row>
    <row r="78" spans="1:12" x14ac:dyDescent="0.25">
      <c r="A78" s="43"/>
    </row>
    <row r="82" spans="1:6" x14ac:dyDescent="0.25">
      <c r="A82" s="13" t="s">
        <v>70</v>
      </c>
      <c r="B82" s="46"/>
      <c r="C82" s="46"/>
      <c r="D82" s="46"/>
      <c r="E82" s="46"/>
      <c r="F82" s="47"/>
    </row>
    <row r="83" spans="1:6" x14ac:dyDescent="0.25">
      <c r="A83" s="103" t="s">
        <v>71</v>
      </c>
      <c r="B83" s="104"/>
      <c r="C83" s="104"/>
      <c r="D83" s="104"/>
      <c r="E83" s="104"/>
      <c r="F83" s="105"/>
    </row>
    <row r="84" spans="1:6" x14ac:dyDescent="0.25">
      <c r="A84" s="103"/>
      <c r="B84" s="104"/>
      <c r="C84" s="104"/>
      <c r="D84" s="104"/>
      <c r="E84" s="104"/>
      <c r="F84" s="105"/>
    </row>
    <row r="85" spans="1:6" x14ac:dyDescent="0.25">
      <c r="A85" s="103"/>
      <c r="B85" s="104"/>
      <c r="C85" s="104"/>
      <c r="D85" s="104"/>
      <c r="E85" s="104"/>
      <c r="F85" s="105"/>
    </row>
    <row r="86" spans="1:6" x14ac:dyDescent="0.25">
      <c r="A86" s="103"/>
      <c r="B86" s="104"/>
      <c r="C86" s="104"/>
      <c r="D86" s="104"/>
      <c r="E86" s="104"/>
      <c r="F86" s="105"/>
    </row>
    <row r="87" spans="1:6" x14ac:dyDescent="0.25">
      <c r="A87" s="103"/>
      <c r="B87" s="104"/>
      <c r="C87" s="104"/>
      <c r="D87" s="104"/>
      <c r="E87" s="104"/>
      <c r="F87" s="105"/>
    </row>
    <row r="88" spans="1:6" x14ac:dyDescent="0.25">
      <c r="A88" s="100"/>
      <c r="B88" s="101"/>
      <c r="C88" s="101"/>
      <c r="D88" s="101"/>
      <c r="E88" s="101"/>
      <c r="F88" s="102"/>
    </row>
  </sheetData>
  <mergeCells count="17">
    <mergeCell ref="A63:A74"/>
    <mergeCell ref="B63:B74"/>
    <mergeCell ref="A49:A60"/>
    <mergeCell ref="B49:B60"/>
    <mergeCell ref="A3:B3"/>
    <mergeCell ref="A34:A46"/>
    <mergeCell ref="B34:B46"/>
    <mergeCell ref="A5:A19"/>
    <mergeCell ref="B5:B19"/>
    <mergeCell ref="A22:A31"/>
    <mergeCell ref="B22:B31"/>
    <mergeCell ref="A88:F88"/>
    <mergeCell ref="A83:F83"/>
    <mergeCell ref="A84:F84"/>
    <mergeCell ref="A85:F85"/>
    <mergeCell ref="A86:F86"/>
    <mergeCell ref="A87:F87"/>
  </mergeCells>
  <dataValidations count="3">
    <dataValidation type="list" allowBlank="1" showInputMessage="1" showErrorMessage="1" sqref="D32:D33 D47:D48 D61:D62 D20:D21 D75:D77" xr:uid="{C6D113D3-3F46-4127-A41A-BDDF527C8B90}">
      <formula1>_xlnm.Criteria</formula1>
    </dataValidation>
    <dataValidation type="list" allowBlank="1" showInputMessage="1" showErrorMessage="1" sqref="F20:F21 F32:F33 F47:F48 F61:F62 F75:F77" xr:uid="{37EADE32-A34F-477B-A316-067AD3B00A30}">
      <formula1>$P$3:$P$18</formula1>
    </dataValidation>
    <dataValidation type="list" allowBlank="1" showInputMessage="1" showErrorMessage="1" sqref="D34:D46 D49:D60 D63:D74 D5:D19 D22:D31" xr:uid="{7D795198-5095-284F-9455-26D674CEF95C}">
      <formula1>Budget_category</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ACAE6DB5-1B89-41E0-A616-34FEE338D5DF}">
          <x14:formula1>
            <xm:f>'Drop down options'!$G$5:$G$14</xm:f>
          </x14:formula1>
          <xm:sqref>E5:E19 E22:E31 E34:E46 E49:E60 E63:E74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46321-4255-4D1A-B6B0-343AB30CD6CC}">
  <sheetPr>
    <tabColor rgb="FFA9D08E"/>
  </sheetPr>
  <dimension ref="A1:E92"/>
  <sheetViews>
    <sheetView showGridLines="0" workbookViewId="0">
      <selection activeCell="A5" sqref="A5:A11"/>
    </sheetView>
  </sheetViews>
  <sheetFormatPr defaultColWidth="8.85546875" defaultRowHeight="15" x14ac:dyDescent="0.25"/>
  <cols>
    <col min="1" max="1" width="12" customWidth="1"/>
    <col min="2" max="2" width="14.7109375" customWidth="1"/>
    <col min="3" max="3" width="32" customWidth="1"/>
    <col min="4" max="4" width="20.85546875" customWidth="1"/>
    <col min="5" max="5" width="19.42578125" customWidth="1"/>
  </cols>
  <sheetData>
    <row r="1" spans="1:5" ht="19.5" x14ac:dyDescent="0.3">
      <c r="A1" s="116" t="s">
        <v>72</v>
      </c>
      <c r="B1" s="116"/>
      <c r="C1" s="116"/>
      <c r="D1" s="116"/>
      <c r="E1" s="116"/>
    </row>
    <row r="2" spans="1:5" x14ac:dyDescent="0.25">
      <c r="A2" s="12" t="s">
        <v>73</v>
      </c>
    </row>
    <row r="3" spans="1:5" x14ac:dyDescent="0.25">
      <c r="A3" s="12"/>
      <c r="B3" s="12"/>
    </row>
    <row r="4" spans="1:5" ht="30" x14ac:dyDescent="0.25">
      <c r="A4" s="71" t="s">
        <v>17</v>
      </c>
      <c r="B4" s="23" t="s">
        <v>40</v>
      </c>
      <c r="C4" s="23" t="s">
        <v>74</v>
      </c>
      <c r="D4" s="23" t="s">
        <v>75</v>
      </c>
      <c r="E4" s="23" t="s">
        <v>76</v>
      </c>
    </row>
    <row r="5" spans="1:5" x14ac:dyDescent="0.25">
      <c r="A5" s="115">
        <f>'Drop down options'!G5</f>
        <v>0</v>
      </c>
      <c r="B5" s="114" t="str">
        <f>'Drop down options'!I5</f>
        <v/>
      </c>
      <c r="C5" s="62" t="s">
        <v>18</v>
      </c>
      <c r="D5" s="61">
        <f>SUMIFS('Work Package Breakdown'!K:K,'Work Package Breakdown'!$E:$E,'Summary by organisation'!$A$5,'Work Package Breakdown'!$D:$D,'Summary by organisation'!$C5)</f>
        <v>0</v>
      </c>
      <c r="E5" s="61">
        <f>SUMIFS('Work Package Breakdown'!L:L,'Work Package Breakdown'!$E:$E,'Summary by organisation'!$A$5,'Work Package Breakdown'!$D:$D,'Summary by organisation'!$C5)</f>
        <v>0</v>
      </c>
    </row>
    <row r="6" spans="1:5" x14ac:dyDescent="0.25">
      <c r="A6" s="115"/>
      <c r="B6" s="114"/>
      <c r="C6" s="62" t="s">
        <v>20</v>
      </c>
      <c r="D6" s="61">
        <f>SUMIFS('Work Package Breakdown'!K:K,'Work Package Breakdown'!$E:$E,'Summary by organisation'!$A$5,'Work Package Breakdown'!$D:$D,'Summary by organisation'!$C6)</f>
        <v>0</v>
      </c>
      <c r="E6" s="61">
        <f>SUMIFS('Work Package Breakdown'!L:L,'Work Package Breakdown'!$E:$E,'Summary by organisation'!$A$5,'Work Package Breakdown'!$D:$D,'Summary by organisation'!$C6)</f>
        <v>0</v>
      </c>
    </row>
    <row r="7" spans="1:5" x14ac:dyDescent="0.25">
      <c r="A7" s="115"/>
      <c r="B7" s="114"/>
      <c r="C7" s="62" t="s">
        <v>22</v>
      </c>
      <c r="D7" s="61">
        <f>SUMIFS('Work Package Breakdown'!K:K,'Work Package Breakdown'!$E:$E,'Summary by organisation'!$A$5,'Work Package Breakdown'!$D:$D,'Summary by organisation'!$C7)</f>
        <v>0</v>
      </c>
      <c r="E7" s="61">
        <f>SUMIFS('Work Package Breakdown'!L:L,'Work Package Breakdown'!$E:$E,'Summary by organisation'!$A$5,'Work Package Breakdown'!$D:$D,'Summary by organisation'!$C7)</f>
        <v>0</v>
      </c>
    </row>
    <row r="8" spans="1:5" x14ac:dyDescent="0.25">
      <c r="A8" s="115"/>
      <c r="B8" s="114"/>
      <c r="C8" s="62" t="s">
        <v>24</v>
      </c>
      <c r="D8" s="61">
        <f>SUMIFS('Work Package Breakdown'!K:K,'Work Package Breakdown'!$E:$E,'Summary by organisation'!$A$5,'Work Package Breakdown'!$D:$D,'Summary by organisation'!$C8)</f>
        <v>0</v>
      </c>
      <c r="E8" s="61">
        <f>SUMIFS('Work Package Breakdown'!L:L,'Work Package Breakdown'!$E:$E,'Summary by organisation'!$A$5,'Work Package Breakdown'!$D:$D,'Summary by organisation'!$C8)</f>
        <v>0</v>
      </c>
    </row>
    <row r="9" spans="1:5" x14ac:dyDescent="0.25">
      <c r="A9" s="115"/>
      <c r="B9" s="114"/>
      <c r="C9" s="62" t="s">
        <v>26</v>
      </c>
      <c r="D9" s="61">
        <f>SUMIFS('Work Package Breakdown'!K:K,'Work Package Breakdown'!$E:$E,'Summary by organisation'!$A$5,'Work Package Breakdown'!$D:$D,'Summary by organisation'!$C9)</f>
        <v>0</v>
      </c>
      <c r="E9" s="61">
        <f>SUMIFS('Work Package Breakdown'!L:L,'Work Package Breakdown'!$E:$E,'Summary by organisation'!$A$5,'Work Package Breakdown'!$D:$D,'Summary by organisation'!$C9)</f>
        <v>0</v>
      </c>
    </row>
    <row r="10" spans="1:5" x14ac:dyDescent="0.25">
      <c r="A10" s="115"/>
      <c r="B10" s="114"/>
      <c r="C10" s="62" t="s">
        <v>28</v>
      </c>
      <c r="D10" s="61">
        <f>SUMIFS('Work Package Breakdown'!K:K,'Work Package Breakdown'!$E:$E,'Summary by organisation'!$A$5,'Work Package Breakdown'!$D:$D,'Summary by organisation'!$C10)</f>
        <v>0</v>
      </c>
      <c r="E10" s="61">
        <f>SUMIFS('Work Package Breakdown'!L:L,'Work Package Breakdown'!$E:$E,'Summary by organisation'!$A$5,'Work Package Breakdown'!$D:$D,'Summary by organisation'!$C10)</f>
        <v>0</v>
      </c>
    </row>
    <row r="11" spans="1:5" x14ac:dyDescent="0.25">
      <c r="A11" s="115"/>
      <c r="B11" s="114"/>
      <c r="C11" s="62" t="s">
        <v>30</v>
      </c>
      <c r="D11" s="61">
        <f>SUMIFS('Work Package Breakdown'!K:K,'Work Package Breakdown'!$E:$E,'Summary by organisation'!$A$5,'Work Package Breakdown'!$D:$D,'Summary by organisation'!$C11)</f>
        <v>0</v>
      </c>
      <c r="E11" s="61">
        <f>SUMIFS('Work Package Breakdown'!L:L,'Work Package Breakdown'!$E:$E,'Summary by organisation'!$A$5,'Work Package Breakdown'!$D:$D,'Summary by organisation'!$C11)</f>
        <v>0</v>
      </c>
    </row>
    <row r="13" spans="1:5" ht="30" x14ac:dyDescent="0.25">
      <c r="A13" s="71" t="s">
        <v>17</v>
      </c>
      <c r="B13" s="23" t="s">
        <v>40</v>
      </c>
      <c r="C13" s="23" t="s">
        <v>74</v>
      </c>
      <c r="D13" s="23" t="s">
        <v>75</v>
      </c>
      <c r="E13" s="23" t="s">
        <v>76</v>
      </c>
    </row>
    <row r="14" spans="1:5" x14ac:dyDescent="0.25">
      <c r="A14" s="115">
        <f>'Drop down options'!G6</f>
        <v>0</v>
      </c>
      <c r="B14" s="114" t="str">
        <f>'Drop down options'!I6</f>
        <v/>
      </c>
      <c r="C14" s="62" t="s">
        <v>18</v>
      </c>
      <c r="D14" s="61">
        <f>SUMIFS('Work Package Breakdown'!K:K,'Work Package Breakdown'!$E:$E,'Summary by organisation'!$A$14,'Work Package Breakdown'!$D:$D,'Summary by organisation'!$C14)</f>
        <v>0</v>
      </c>
      <c r="E14" s="61">
        <f>SUMIFS('Work Package Breakdown'!L:L,'Work Package Breakdown'!$E:$E,'Summary by organisation'!$A$14,'Work Package Breakdown'!$D:$D,'Summary by organisation'!$C14)</f>
        <v>0</v>
      </c>
    </row>
    <row r="15" spans="1:5" x14ac:dyDescent="0.25">
      <c r="A15" s="115"/>
      <c r="B15" s="114"/>
      <c r="C15" s="62" t="s">
        <v>20</v>
      </c>
      <c r="D15" s="61">
        <f>SUMIFS('Work Package Breakdown'!K:K,'Work Package Breakdown'!$E:$E,'Summary by organisation'!$A$14,'Work Package Breakdown'!$D:$D,'Summary by organisation'!$C15)</f>
        <v>0</v>
      </c>
      <c r="E15" s="61">
        <f>SUMIFS('Work Package Breakdown'!L:L,'Work Package Breakdown'!$E:$E,'Summary by organisation'!$A$14,'Work Package Breakdown'!$D:$D,'Summary by organisation'!$C15)</f>
        <v>0</v>
      </c>
    </row>
    <row r="16" spans="1:5" x14ac:dyDescent="0.25">
      <c r="A16" s="115"/>
      <c r="B16" s="114"/>
      <c r="C16" s="62" t="s">
        <v>22</v>
      </c>
      <c r="D16" s="61">
        <f>SUMIFS('Work Package Breakdown'!K:K,'Work Package Breakdown'!$E:$E,'Summary by organisation'!$A$14,'Work Package Breakdown'!$D:$D,'Summary by organisation'!$C16)</f>
        <v>0</v>
      </c>
      <c r="E16" s="61">
        <f>SUMIFS('Work Package Breakdown'!L:L,'Work Package Breakdown'!$E:$E,'Summary by organisation'!$A$14,'Work Package Breakdown'!$D:$D,'Summary by organisation'!$C16)</f>
        <v>0</v>
      </c>
    </row>
    <row r="17" spans="1:5" x14ac:dyDescent="0.25">
      <c r="A17" s="115"/>
      <c r="B17" s="114"/>
      <c r="C17" s="62" t="s">
        <v>24</v>
      </c>
      <c r="D17" s="61">
        <f>SUMIFS('Work Package Breakdown'!K:K,'Work Package Breakdown'!$E:$E,'Summary by organisation'!$A$14,'Work Package Breakdown'!$D:$D,'Summary by organisation'!$C17)</f>
        <v>0</v>
      </c>
      <c r="E17" s="61">
        <f>SUMIFS('Work Package Breakdown'!L:L,'Work Package Breakdown'!$E:$E,'Summary by organisation'!$A$14,'Work Package Breakdown'!$D:$D,'Summary by organisation'!$C17)</f>
        <v>0</v>
      </c>
    </row>
    <row r="18" spans="1:5" x14ac:dyDescent="0.25">
      <c r="A18" s="115"/>
      <c r="B18" s="114"/>
      <c r="C18" s="62" t="s">
        <v>26</v>
      </c>
      <c r="D18" s="61">
        <f>SUMIFS('Work Package Breakdown'!K:K,'Work Package Breakdown'!$E:$E,'Summary by organisation'!$A$14,'Work Package Breakdown'!$D:$D,'Summary by organisation'!$C18)</f>
        <v>0</v>
      </c>
      <c r="E18" s="61">
        <f>SUMIFS('Work Package Breakdown'!L:L,'Work Package Breakdown'!$E:$E,'Summary by organisation'!$A$14,'Work Package Breakdown'!$D:$D,'Summary by organisation'!$C18)</f>
        <v>0</v>
      </c>
    </row>
    <row r="19" spans="1:5" x14ac:dyDescent="0.25">
      <c r="A19" s="115"/>
      <c r="B19" s="114"/>
      <c r="C19" s="62" t="s">
        <v>28</v>
      </c>
      <c r="D19" s="61">
        <f>SUMIFS('Work Package Breakdown'!K:K,'Work Package Breakdown'!$E:$E,'Summary by organisation'!$A$14,'Work Package Breakdown'!$D:$D,'Summary by organisation'!$C19)</f>
        <v>0</v>
      </c>
      <c r="E19" s="61">
        <f>SUMIFS('Work Package Breakdown'!L:L,'Work Package Breakdown'!$E:$E,'Summary by organisation'!$A$14,'Work Package Breakdown'!$D:$D,'Summary by organisation'!$C19)</f>
        <v>0</v>
      </c>
    </row>
    <row r="20" spans="1:5" x14ac:dyDescent="0.25">
      <c r="A20" s="115"/>
      <c r="B20" s="114"/>
      <c r="C20" s="62" t="s">
        <v>30</v>
      </c>
      <c r="D20" s="61">
        <f>SUMIFS('Work Package Breakdown'!K:K,'Work Package Breakdown'!$E:$E,'Summary by organisation'!$A$14,'Work Package Breakdown'!$D:$D,'Summary by organisation'!$C20)</f>
        <v>0</v>
      </c>
      <c r="E20" s="61">
        <f>SUMIFS('Work Package Breakdown'!L:L,'Work Package Breakdown'!$E:$E,'Summary by organisation'!$A$14,'Work Package Breakdown'!$D:$D,'Summary by organisation'!$C20)</f>
        <v>0</v>
      </c>
    </row>
    <row r="22" spans="1:5" ht="30" x14ac:dyDescent="0.25">
      <c r="A22" s="71" t="s">
        <v>17</v>
      </c>
      <c r="B22" s="23" t="s">
        <v>40</v>
      </c>
      <c r="C22" s="23" t="s">
        <v>74</v>
      </c>
      <c r="D22" s="23" t="s">
        <v>75</v>
      </c>
      <c r="E22" s="23" t="s">
        <v>76</v>
      </c>
    </row>
    <row r="23" spans="1:5" x14ac:dyDescent="0.25">
      <c r="A23" s="115">
        <f>'Drop down options'!G7</f>
        <v>0</v>
      </c>
      <c r="B23" s="114" t="str">
        <f>'Drop down options'!I7</f>
        <v/>
      </c>
      <c r="C23" s="62" t="s">
        <v>18</v>
      </c>
      <c r="D23" s="61">
        <f>SUMIFS('Work Package Breakdown'!K:K,'Work Package Breakdown'!$E:$E,'Summary by organisation'!$A$23,'Work Package Breakdown'!$D:$D,'Summary by organisation'!$C23)</f>
        <v>0</v>
      </c>
      <c r="E23" s="61">
        <f>SUMIFS('Work Package Breakdown'!L:L,'Work Package Breakdown'!$E:$E,'Summary by organisation'!$A$23,'Work Package Breakdown'!$D:$D,'Summary by organisation'!$C23)</f>
        <v>0</v>
      </c>
    </row>
    <row r="24" spans="1:5" x14ac:dyDescent="0.25">
      <c r="A24" s="115"/>
      <c r="B24" s="114"/>
      <c r="C24" s="62" t="s">
        <v>20</v>
      </c>
      <c r="D24" s="61">
        <f>SUMIFS('Work Package Breakdown'!K:K,'Work Package Breakdown'!$E:$E,'Summary by organisation'!$A$23,'Work Package Breakdown'!$D:$D,'Summary by organisation'!$C24)</f>
        <v>0</v>
      </c>
      <c r="E24" s="61">
        <f>SUMIFS('Work Package Breakdown'!L:L,'Work Package Breakdown'!$E:$E,'Summary by organisation'!$A$23,'Work Package Breakdown'!$D:$D,'Summary by organisation'!$C24)</f>
        <v>0</v>
      </c>
    </row>
    <row r="25" spans="1:5" x14ac:dyDescent="0.25">
      <c r="A25" s="115"/>
      <c r="B25" s="114"/>
      <c r="C25" s="62" t="s">
        <v>22</v>
      </c>
      <c r="D25" s="61">
        <f>SUMIFS('Work Package Breakdown'!K:K,'Work Package Breakdown'!$E:$E,'Summary by organisation'!$A$23,'Work Package Breakdown'!$D:$D,'Summary by organisation'!$C25)</f>
        <v>0</v>
      </c>
      <c r="E25" s="61">
        <f>SUMIFS('Work Package Breakdown'!L:L,'Work Package Breakdown'!$E:$E,'Summary by organisation'!$A$23,'Work Package Breakdown'!$D:$D,'Summary by organisation'!$C25)</f>
        <v>0</v>
      </c>
    </row>
    <row r="26" spans="1:5" x14ac:dyDescent="0.25">
      <c r="A26" s="115"/>
      <c r="B26" s="114"/>
      <c r="C26" s="62" t="s">
        <v>24</v>
      </c>
      <c r="D26" s="61">
        <f>SUMIFS('Work Package Breakdown'!K:K,'Work Package Breakdown'!$E:$E,'Summary by organisation'!$A$23,'Work Package Breakdown'!$D:$D,'Summary by organisation'!$C26)</f>
        <v>0</v>
      </c>
      <c r="E26" s="61">
        <f>SUMIFS('Work Package Breakdown'!L:L,'Work Package Breakdown'!$E:$E,'Summary by organisation'!$A$23,'Work Package Breakdown'!$D:$D,'Summary by organisation'!$C26)</f>
        <v>0</v>
      </c>
    </row>
    <row r="27" spans="1:5" x14ac:dyDescent="0.25">
      <c r="A27" s="115"/>
      <c r="B27" s="114"/>
      <c r="C27" s="62" t="s">
        <v>26</v>
      </c>
      <c r="D27" s="61">
        <f>SUMIFS('Work Package Breakdown'!K:K,'Work Package Breakdown'!$E:$E,'Summary by organisation'!$A$23,'Work Package Breakdown'!$D:$D,'Summary by organisation'!$C27)</f>
        <v>0</v>
      </c>
      <c r="E27" s="61">
        <f>SUMIFS('Work Package Breakdown'!L:L,'Work Package Breakdown'!$E:$E,'Summary by organisation'!$A$23,'Work Package Breakdown'!$D:$D,'Summary by organisation'!$C27)</f>
        <v>0</v>
      </c>
    </row>
    <row r="28" spans="1:5" x14ac:dyDescent="0.25">
      <c r="A28" s="115"/>
      <c r="B28" s="114"/>
      <c r="C28" s="62" t="s">
        <v>28</v>
      </c>
      <c r="D28" s="61">
        <f>SUMIFS('Work Package Breakdown'!K:K,'Work Package Breakdown'!$E:$E,'Summary by organisation'!$A$23,'Work Package Breakdown'!$D:$D,'Summary by organisation'!$C28)</f>
        <v>0</v>
      </c>
      <c r="E28" s="61">
        <f>SUMIFS('Work Package Breakdown'!L:L,'Work Package Breakdown'!$E:$E,'Summary by organisation'!$A$23,'Work Package Breakdown'!$D:$D,'Summary by organisation'!$C28)</f>
        <v>0</v>
      </c>
    </row>
    <row r="29" spans="1:5" x14ac:dyDescent="0.25">
      <c r="A29" s="115"/>
      <c r="B29" s="114"/>
      <c r="C29" s="62" t="s">
        <v>30</v>
      </c>
      <c r="D29" s="61">
        <f>SUMIFS('Work Package Breakdown'!K:K,'Work Package Breakdown'!$E:$E,'Summary by organisation'!$A$23,'Work Package Breakdown'!$D:$D,'Summary by organisation'!$C29)</f>
        <v>0</v>
      </c>
      <c r="E29" s="61">
        <f>SUMIFS('Work Package Breakdown'!L:L,'Work Package Breakdown'!$E:$E,'Summary by organisation'!$A$23,'Work Package Breakdown'!$D:$D,'Summary by organisation'!$C29)</f>
        <v>0</v>
      </c>
    </row>
    <row r="31" spans="1:5" ht="30" x14ac:dyDescent="0.25">
      <c r="A31" s="71" t="s">
        <v>17</v>
      </c>
      <c r="B31" s="23" t="s">
        <v>40</v>
      </c>
      <c r="C31" s="23" t="s">
        <v>74</v>
      </c>
      <c r="D31" s="23" t="s">
        <v>75</v>
      </c>
      <c r="E31" s="23" t="s">
        <v>76</v>
      </c>
    </row>
    <row r="32" spans="1:5" x14ac:dyDescent="0.25">
      <c r="A32" s="115">
        <f>'Drop down options'!G8</f>
        <v>0</v>
      </c>
      <c r="B32" s="115" t="str">
        <f>'Drop down options'!I8</f>
        <v/>
      </c>
      <c r="C32" s="62" t="s">
        <v>18</v>
      </c>
      <c r="D32" s="61">
        <f>SUMIFS('Work Package Breakdown'!K:K,'Work Package Breakdown'!$E:$E,'Summary by organisation'!$A$32,'Work Package Breakdown'!$D:$D,'Summary by organisation'!$C32)</f>
        <v>0</v>
      </c>
      <c r="E32" s="61">
        <f>SUMIFS('Work Package Breakdown'!L:L,'Work Package Breakdown'!$E:$E,'Summary by organisation'!$A$32,'Work Package Breakdown'!$D:$D,'Summary by organisation'!$C32)</f>
        <v>0</v>
      </c>
    </row>
    <row r="33" spans="1:5" x14ac:dyDescent="0.25">
      <c r="A33" s="115"/>
      <c r="B33" s="115"/>
      <c r="C33" s="62" t="s">
        <v>20</v>
      </c>
      <c r="D33" s="61">
        <f>SUMIFS('Work Package Breakdown'!K:K,'Work Package Breakdown'!$E:$E,'Summary by organisation'!$A$32,'Work Package Breakdown'!$D:$D,'Summary by organisation'!$C33)</f>
        <v>0</v>
      </c>
      <c r="E33" s="61">
        <f>SUMIFS('Work Package Breakdown'!L:L,'Work Package Breakdown'!$E:$E,'Summary by organisation'!$A$32,'Work Package Breakdown'!$D:$D,'Summary by organisation'!$C33)</f>
        <v>0</v>
      </c>
    </row>
    <row r="34" spans="1:5" x14ac:dyDescent="0.25">
      <c r="A34" s="115"/>
      <c r="B34" s="115"/>
      <c r="C34" s="62" t="s">
        <v>22</v>
      </c>
      <c r="D34" s="61">
        <f>SUMIFS('Work Package Breakdown'!K:K,'Work Package Breakdown'!$E:$E,'Summary by organisation'!$A$32,'Work Package Breakdown'!$D:$D,'Summary by organisation'!$C34)</f>
        <v>0</v>
      </c>
      <c r="E34" s="61">
        <f>SUMIFS('Work Package Breakdown'!L:L,'Work Package Breakdown'!$E:$E,'Summary by organisation'!$A$32,'Work Package Breakdown'!$D:$D,'Summary by organisation'!$C34)</f>
        <v>0</v>
      </c>
    </row>
    <row r="35" spans="1:5" x14ac:dyDescent="0.25">
      <c r="A35" s="115"/>
      <c r="B35" s="115"/>
      <c r="C35" s="62" t="s">
        <v>24</v>
      </c>
      <c r="D35" s="61">
        <f>SUMIFS('Work Package Breakdown'!K:K,'Work Package Breakdown'!$E:$E,'Summary by organisation'!$A$32,'Work Package Breakdown'!$D:$D,'Summary by organisation'!$C35)</f>
        <v>0</v>
      </c>
      <c r="E35" s="61">
        <f>SUMIFS('Work Package Breakdown'!L:L,'Work Package Breakdown'!$E:$E,'Summary by organisation'!$A$32,'Work Package Breakdown'!$D:$D,'Summary by organisation'!$C35)</f>
        <v>0</v>
      </c>
    </row>
    <row r="36" spans="1:5" x14ac:dyDescent="0.25">
      <c r="A36" s="115"/>
      <c r="B36" s="115"/>
      <c r="C36" s="62" t="s">
        <v>26</v>
      </c>
      <c r="D36" s="61">
        <f>SUMIFS('Work Package Breakdown'!K:K,'Work Package Breakdown'!$E:$E,'Summary by organisation'!$A$32,'Work Package Breakdown'!$D:$D,'Summary by organisation'!$C36)</f>
        <v>0</v>
      </c>
      <c r="E36" s="61">
        <f>SUMIFS('Work Package Breakdown'!L:L,'Work Package Breakdown'!$E:$E,'Summary by organisation'!$A$32,'Work Package Breakdown'!$D:$D,'Summary by organisation'!$C36)</f>
        <v>0</v>
      </c>
    </row>
    <row r="37" spans="1:5" x14ac:dyDescent="0.25">
      <c r="A37" s="115"/>
      <c r="B37" s="115"/>
      <c r="C37" s="62" t="s">
        <v>28</v>
      </c>
      <c r="D37" s="61">
        <f>SUMIFS('Work Package Breakdown'!K:K,'Work Package Breakdown'!$E:$E,'Summary by organisation'!$A$32,'Work Package Breakdown'!$D:$D,'Summary by organisation'!$C37)</f>
        <v>0</v>
      </c>
      <c r="E37" s="61">
        <f>SUMIFS('Work Package Breakdown'!L:L,'Work Package Breakdown'!$E:$E,'Summary by organisation'!$A$32,'Work Package Breakdown'!$D:$D,'Summary by organisation'!$C37)</f>
        <v>0</v>
      </c>
    </row>
    <row r="38" spans="1:5" x14ac:dyDescent="0.25">
      <c r="A38" s="115"/>
      <c r="B38" s="115"/>
      <c r="C38" s="62" t="s">
        <v>30</v>
      </c>
      <c r="D38" s="61">
        <f>SUMIFS('Work Package Breakdown'!K:K,'Work Package Breakdown'!$E:$E,'Summary by organisation'!$A$32,'Work Package Breakdown'!$D:$D,'Summary by organisation'!$C38)</f>
        <v>0</v>
      </c>
      <c r="E38" s="61">
        <f>SUMIFS('Work Package Breakdown'!L:L,'Work Package Breakdown'!$E:$E,'Summary by organisation'!$A$32,'Work Package Breakdown'!$D:$D,'Summary by organisation'!$C38)</f>
        <v>0</v>
      </c>
    </row>
    <row r="40" spans="1:5" ht="30" x14ac:dyDescent="0.25">
      <c r="A40" s="71" t="s">
        <v>17</v>
      </c>
      <c r="B40" s="23" t="s">
        <v>40</v>
      </c>
      <c r="C40" s="23" t="s">
        <v>74</v>
      </c>
      <c r="D40" s="23" t="s">
        <v>75</v>
      </c>
      <c r="E40" s="23" t="s">
        <v>76</v>
      </c>
    </row>
    <row r="41" spans="1:5" x14ac:dyDescent="0.25">
      <c r="A41" s="115">
        <f>'Drop down options'!G9</f>
        <v>0</v>
      </c>
      <c r="B41" s="114" t="str">
        <f>'Drop down options'!I9</f>
        <v/>
      </c>
      <c r="C41" s="62" t="s">
        <v>18</v>
      </c>
      <c r="D41" s="61">
        <f>SUMIFS('Work Package Breakdown'!K:K,'Work Package Breakdown'!$E:$E,'Summary by organisation'!$A$41,'Work Package Breakdown'!$D:$D,'Summary by organisation'!$C41)</f>
        <v>0</v>
      </c>
      <c r="E41" s="61">
        <f>SUMIFS('Work Package Breakdown'!L:L,'Work Package Breakdown'!$E:$E,'Summary by organisation'!$A$41,'Work Package Breakdown'!$D:$D,'Summary by organisation'!$C41)</f>
        <v>0</v>
      </c>
    </row>
    <row r="42" spans="1:5" x14ac:dyDescent="0.25">
      <c r="A42" s="115"/>
      <c r="B42" s="114"/>
      <c r="C42" s="62" t="s">
        <v>20</v>
      </c>
      <c r="D42" s="61">
        <f>SUMIFS('Work Package Breakdown'!K:K,'Work Package Breakdown'!$E:$E,'Summary by organisation'!$A$41,'Work Package Breakdown'!$D:$D,'Summary by organisation'!$C42)</f>
        <v>0</v>
      </c>
      <c r="E42" s="61">
        <f>SUMIFS('Work Package Breakdown'!L:L,'Work Package Breakdown'!$E:$E,'Summary by organisation'!$A$41,'Work Package Breakdown'!$D:$D,'Summary by organisation'!$C42)</f>
        <v>0</v>
      </c>
    </row>
    <row r="43" spans="1:5" x14ac:dyDescent="0.25">
      <c r="A43" s="115"/>
      <c r="B43" s="114"/>
      <c r="C43" s="62" t="s">
        <v>22</v>
      </c>
      <c r="D43" s="61">
        <f>SUMIFS('Work Package Breakdown'!K:K,'Work Package Breakdown'!$E:$E,'Summary by organisation'!$A$41,'Work Package Breakdown'!$D:$D,'Summary by organisation'!$C43)</f>
        <v>0</v>
      </c>
      <c r="E43" s="61">
        <f>SUMIFS('Work Package Breakdown'!L:L,'Work Package Breakdown'!$E:$E,'Summary by organisation'!$A$41,'Work Package Breakdown'!$D:$D,'Summary by organisation'!$C43)</f>
        <v>0</v>
      </c>
    </row>
    <row r="44" spans="1:5" x14ac:dyDescent="0.25">
      <c r="A44" s="115"/>
      <c r="B44" s="114"/>
      <c r="C44" s="62" t="s">
        <v>24</v>
      </c>
      <c r="D44" s="61">
        <f>SUMIFS('Work Package Breakdown'!K:K,'Work Package Breakdown'!$E:$E,'Summary by organisation'!$A$41,'Work Package Breakdown'!$D:$D,'Summary by organisation'!$C44)</f>
        <v>0</v>
      </c>
      <c r="E44" s="61">
        <f>SUMIFS('Work Package Breakdown'!L:L,'Work Package Breakdown'!$E:$E,'Summary by organisation'!$A$41,'Work Package Breakdown'!$D:$D,'Summary by organisation'!$C44)</f>
        <v>0</v>
      </c>
    </row>
    <row r="45" spans="1:5" x14ac:dyDescent="0.25">
      <c r="A45" s="115"/>
      <c r="B45" s="114"/>
      <c r="C45" s="62" t="s">
        <v>26</v>
      </c>
      <c r="D45" s="61">
        <f>SUMIFS('Work Package Breakdown'!K:K,'Work Package Breakdown'!$E:$E,'Summary by organisation'!$A$41,'Work Package Breakdown'!$D:$D,'Summary by organisation'!$C45)</f>
        <v>0</v>
      </c>
      <c r="E45" s="61">
        <f>SUMIFS('Work Package Breakdown'!L:L,'Work Package Breakdown'!$E:$E,'Summary by organisation'!$A$41,'Work Package Breakdown'!$D:$D,'Summary by organisation'!$C45)</f>
        <v>0</v>
      </c>
    </row>
    <row r="46" spans="1:5" x14ac:dyDescent="0.25">
      <c r="A46" s="115"/>
      <c r="B46" s="114"/>
      <c r="C46" s="62" t="s">
        <v>28</v>
      </c>
      <c r="D46" s="61">
        <f>SUMIFS('Work Package Breakdown'!K:K,'Work Package Breakdown'!$E:$E,'Summary by organisation'!$A$41,'Work Package Breakdown'!$D:$D,'Summary by organisation'!$C46)</f>
        <v>0</v>
      </c>
      <c r="E46" s="61">
        <f>SUMIFS('Work Package Breakdown'!L:L,'Work Package Breakdown'!$E:$E,'Summary by organisation'!$A$41,'Work Package Breakdown'!$D:$D,'Summary by organisation'!$C46)</f>
        <v>0</v>
      </c>
    </row>
    <row r="47" spans="1:5" x14ac:dyDescent="0.25">
      <c r="A47" s="115"/>
      <c r="B47" s="114"/>
      <c r="C47" s="62" t="s">
        <v>30</v>
      </c>
      <c r="D47" s="61">
        <f>SUMIFS('Work Package Breakdown'!K:K,'Work Package Breakdown'!$E:$E,'Summary by organisation'!$A$41,'Work Package Breakdown'!$D:$D,'Summary by organisation'!$C47)</f>
        <v>0</v>
      </c>
      <c r="E47" s="61">
        <f>SUMIFS('Work Package Breakdown'!L:L,'Work Package Breakdown'!$E:$E,'Summary by organisation'!$A$41,'Work Package Breakdown'!$D:$D,'Summary by organisation'!$C47)</f>
        <v>0</v>
      </c>
    </row>
    <row r="49" spans="1:5" ht="30" x14ac:dyDescent="0.25">
      <c r="A49" s="71" t="s">
        <v>17</v>
      </c>
      <c r="B49" s="23" t="s">
        <v>40</v>
      </c>
      <c r="C49" s="23" t="s">
        <v>74</v>
      </c>
      <c r="D49" s="23" t="s">
        <v>75</v>
      </c>
      <c r="E49" s="23" t="s">
        <v>76</v>
      </c>
    </row>
    <row r="50" spans="1:5" x14ac:dyDescent="0.25">
      <c r="A50" s="115">
        <f>'Drop down options'!G10</f>
        <v>0</v>
      </c>
      <c r="B50" s="114" t="str">
        <f>'Drop down options'!I10</f>
        <v/>
      </c>
      <c r="C50" s="62" t="s">
        <v>18</v>
      </c>
      <c r="D50" s="61">
        <f>SUMIFS('Work Package Breakdown'!K:K,'Work Package Breakdown'!$E:$E,'Summary by organisation'!$A$50,'Work Package Breakdown'!$D:$D,'Summary by organisation'!$C50)</f>
        <v>0</v>
      </c>
      <c r="E50" s="61">
        <f>SUMIFS('Work Package Breakdown'!L:L,'Work Package Breakdown'!$E:$E,'Summary by organisation'!$A$50,'Work Package Breakdown'!$D:$D,'Summary by organisation'!$C50)</f>
        <v>0</v>
      </c>
    </row>
    <row r="51" spans="1:5" x14ac:dyDescent="0.25">
      <c r="A51" s="115"/>
      <c r="B51" s="114"/>
      <c r="C51" s="62" t="s">
        <v>20</v>
      </c>
      <c r="D51" s="61">
        <f>SUMIFS('Work Package Breakdown'!K:K,'Work Package Breakdown'!$E:$E,'Summary by organisation'!$A$50,'Work Package Breakdown'!$D:$D,'Summary by organisation'!$C51)</f>
        <v>0</v>
      </c>
      <c r="E51" s="61">
        <f>SUMIFS('Work Package Breakdown'!L:L,'Work Package Breakdown'!$E:$E,'Summary by organisation'!$A$50,'Work Package Breakdown'!$D:$D,'Summary by organisation'!$C51)</f>
        <v>0</v>
      </c>
    </row>
    <row r="52" spans="1:5" x14ac:dyDescent="0.25">
      <c r="A52" s="115"/>
      <c r="B52" s="114"/>
      <c r="C52" s="62" t="s">
        <v>22</v>
      </c>
      <c r="D52" s="61">
        <f>SUMIFS('Work Package Breakdown'!K:K,'Work Package Breakdown'!$E:$E,'Summary by organisation'!$A$50,'Work Package Breakdown'!$D:$D,'Summary by organisation'!$C52)</f>
        <v>0</v>
      </c>
      <c r="E52" s="61">
        <f>SUMIFS('Work Package Breakdown'!L:L,'Work Package Breakdown'!$E:$E,'Summary by organisation'!$A$50,'Work Package Breakdown'!$D:$D,'Summary by organisation'!$C52)</f>
        <v>0</v>
      </c>
    </row>
    <row r="53" spans="1:5" x14ac:dyDescent="0.25">
      <c r="A53" s="115"/>
      <c r="B53" s="114"/>
      <c r="C53" s="62" t="s">
        <v>24</v>
      </c>
      <c r="D53" s="61">
        <f>SUMIFS('Work Package Breakdown'!K:K,'Work Package Breakdown'!$E:$E,'Summary by organisation'!$A$50,'Work Package Breakdown'!$D:$D,'Summary by organisation'!$C53)</f>
        <v>0</v>
      </c>
      <c r="E53" s="61">
        <f>SUMIFS('Work Package Breakdown'!L:L,'Work Package Breakdown'!$E:$E,'Summary by organisation'!$A$50,'Work Package Breakdown'!$D:$D,'Summary by organisation'!$C53)</f>
        <v>0</v>
      </c>
    </row>
    <row r="54" spans="1:5" x14ac:dyDescent="0.25">
      <c r="A54" s="115"/>
      <c r="B54" s="114"/>
      <c r="C54" s="62" t="s">
        <v>26</v>
      </c>
      <c r="D54" s="61">
        <f>SUMIFS('Work Package Breakdown'!K:K,'Work Package Breakdown'!$E:$E,'Summary by organisation'!$A$50,'Work Package Breakdown'!$D:$D,'Summary by organisation'!$C54)</f>
        <v>0</v>
      </c>
      <c r="E54" s="61">
        <f>SUMIFS('Work Package Breakdown'!L:L,'Work Package Breakdown'!$E:$E,'Summary by organisation'!$A$50,'Work Package Breakdown'!$D:$D,'Summary by organisation'!$C54)</f>
        <v>0</v>
      </c>
    </row>
    <row r="55" spans="1:5" x14ac:dyDescent="0.25">
      <c r="A55" s="115"/>
      <c r="B55" s="114"/>
      <c r="C55" s="62" t="s">
        <v>28</v>
      </c>
      <c r="D55" s="61">
        <f>SUMIFS('Work Package Breakdown'!K:K,'Work Package Breakdown'!$E:$E,'Summary by organisation'!$A$50,'Work Package Breakdown'!$D:$D,'Summary by organisation'!$C55)</f>
        <v>0</v>
      </c>
      <c r="E55" s="61">
        <f>SUMIFS('Work Package Breakdown'!L:L,'Work Package Breakdown'!$E:$E,'Summary by organisation'!$A$50,'Work Package Breakdown'!$D:$D,'Summary by organisation'!$C55)</f>
        <v>0</v>
      </c>
    </row>
    <row r="56" spans="1:5" x14ac:dyDescent="0.25">
      <c r="A56" s="115"/>
      <c r="B56" s="114"/>
      <c r="C56" s="62" t="s">
        <v>30</v>
      </c>
      <c r="D56" s="61">
        <f>SUMIFS('Work Package Breakdown'!K:K,'Work Package Breakdown'!$E:$E,'Summary by organisation'!$A$50,'Work Package Breakdown'!$D:$D,'Summary by organisation'!$C56)</f>
        <v>0</v>
      </c>
      <c r="E56" s="61">
        <f>SUMIFS('Work Package Breakdown'!L:L,'Work Package Breakdown'!$E:$E,'Summary by organisation'!$A$50,'Work Package Breakdown'!$D:$D,'Summary by organisation'!$C56)</f>
        <v>0</v>
      </c>
    </row>
    <row r="58" spans="1:5" ht="30" x14ac:dyDescent="0.25">
      <c r="A58" s="71" t="s">
        <v>17</v>
      </c>
      <c r="B58" s="23" t="s">
        <v>40</v>
      </c>
      <c r="C58" s="23" t="s">
        <v>74</v>
      </c>
      <c r="D58" s="23" t="s">
        <v>75</v>
      </c>
      <c r="E58" s="23" t="s">
        <v>76</v>
      </c>
    </row>
    <row r="59" spans="1:5" x14ac:dyDescent="0.25">
      <c r="A59" s="115">
        <f>'Drop down options'!G11</f>
        <v>0</v>
      </c>
      <c r="B59" s="114" t="str">
        <f>'Drop down options'!I11</f>
        <v/>
      </c>
      <c r="C59" s="62" t="s">
        <v>18</v>
      </c>
      <c r="D59" s="61">
        <f>SUMIFS('Work Package Breakdown'!K:K,'Work Package Breakdown'!$E:$E,'Summary by organisation'!$A$59,'Work Package Breakdown'!$D:$D,'Summary by organisation'!$C59)</f>
        <v>0</v>
      </c>
      <c r="E59" s="61">
        <f>SUMIFS('Work Package Breakdown'!L:L,'Work Package Breakdown'!$E:$E,'Summary by organisation'!$A$59,'Work Package Breakdown'!$D:$D,'Summary by organisation'!$C59)</f>
        <v>0</v>
      </c>
    </row>
    <row r="60" spans="1:5" x14ac:dyDescent="0.25">
      <c r="A60" s="115"/>
      <c r="B60" s="114"/>
      <c r="C60" s="62" t="s">
        <v>20</v>
      </c>
      <c r="D60" s="61">
        <f>SUMIFS('Work Package Breakdown'!K:K,'Work Package Breakdown'!$E:$E,'Summary by organisation'!$A$59,'Work Package Breakdown'!$D:$D,'Summary by organisation'!$C60)</f>
        <v>0</v>
      </c>
      <c r="E60" s="61">
        <f>SUMIFS('Work Package Breakdown'!L:L,'Work Package Breakdown'!$E:$E,'Summary by organisation'!$A$59,'Work Package Breakdown'!$D:$D,'Summary by organisation'!$C60)</f>
        <v>0</v>
      </c>
    </row>
    <row r="61" spans="1:5" x14ac:dyDescent="0.25">
      <c r="A61" s="115"/>
      <c r="B61" s="114"/>
      <c r="C61" s="62" t="s">
        <v>22</v>
      </c>
      <c r="D61" s="61">
        <f>SUMIFS('Work Package Breakdown'!K:K,'Work Package Breakdown'!$E:$E,'Summary by organisation'!$A$59,'Work Package Breakdown'!$D:$D,'Summary by organisation'!$C61)</f>
        <v>0</v>
      </c>
      <c r="E61" s="61">
        <f>SUMIFS('Work Package Breakdown'!L:L,'Work Package Breakdown'!$E:$E,'Summary by organisation'!$A$59,'Work Package Breakdown'!$D:$D,'Summary by organisation'!$C61)</f>
        <v>0</v>
      </c>
    </row>
    <row r="62" spans="1:5" x14ac:dyDescent="0.25">
      <c r="A62" s="115"/>
      <c r="B62" s="114"/>
      <c r="C62" s="62" t="s">
        <v>24</v>
      </c>
      <c r="D62" s="61">
        <f>SUMIFS('Work Package Breakdown'!K:K,'Work Package Breakdown'!$E:$E,'Summary by organisation'!$A$59,'Work Package Breakdown'!$D:$D,'Summary by organisation'!$C62)</f>
        <v>0</v>
      </c>
      <c r="E62" s="61">
        <f>SUMIFS('Work Package Breakdown'!L:L,'Work Package Breakdown'!$E:$E,'Summary by organisation'!$A$59,'Work Package Breakdown'!$D:$D,'Summary by organisation'!$C62)</f>
        <v>0</v>
      </c>
    </row>
    <row r="63" spans="1:5" x14ac:dyDescent="0.25">
      <c r="A63" s="115"/>
      <c r="B63" s="114"/>
      <c r="C63" s="62" t="s">
        <v>26</v>
      </c>
      <c r="D63" s="61">
        <f>SUMIFS('Work Package Breakdown'!K:K,'Work Package Breakdown'!$E:$E,'Summary by organisation'!$A$59,'Work Package Breakdown'!$D:$D,'Summary by organisation'!$C63)</f>
        <v>0</v>
      </c>
      <c r="E63" s="61">
        <f>SUMIFS('Work Package Breakdown'!L:L,'Work Package Breakdown'!$E:$E,'Summary by organisation'!$A$59,'Work Package Breakdown'!$D:$D,'Summary by organisation'!$C63)</f>
        <v>0</v>
      </c>
    </row>
    <row r="64" spans="1:5" x14ac:dyDescent="0.25">
      <c r="A64" s="115"/>
      <c r="B64" s="114"/>
      <c r="C64" s="62" t="s">
        <v>28</v>
      </c>
      <c r="D64" s="61">
        <f>SUMIFS('Work Package Breakdown'!K:K,'Work Package Breakdown'!$E:$E,'Summary by organisation'!$A$59,'Work Package Breakdown'!$D:$D,'Summary by organisation'!$C64)</f>
        <v>0</v>
      </c>
      <c r="E64" s="61">
        <f>SUMIFS('Work Package Breakdown'!L:L,'Work Package Breakdown'!$E:$E,'Summary by organisation'!$A$59,'Work Package Breakdown'!$D:$D,'Summary by organisation'!$C64)</f>
        <v>0</v>
      </c>
    </row>
    <row r="65" spans="1:5" x14ac:dyDescent="0.25">
      <c r="A65" s="115"/>
      <c r="B65" s="114"/>
      <c r="C65" s="62" t="s">
        <v>30</v>
      </c>
      <c r="D65" s="61">
        <f>SUMIFS('Work Package Breakdown'!K:K,'Work Package Breakdown'!$E:$E,'Summary by organisation'!$A$59,'Work Package Breakdown'!$D:$D,'Summary by organisation'!$C65)</f>
        <v>0</v>
      </c>
      <c r="E65" s="61">
        <f>SUMIFS('Work Package Breakdown'!L:L,'Work Package Breakdown'!$E:$E,'Summary by organisation'!$A$59,'Work Package Breakdown'!$D:$D,'Summary by organisation'!$C65)</f>
        <v>0</v>
      </c>
    </row>
    <row r="67" spans="1:5" ht="30" x14ac:dyDescent="0.25">
      <c r="A67" s="71" t="s">
        <v>17</v>
      </c>
      <c r="B67" s="23" t="s">
        <v>40</v>
      </c>
      <c r="C67" s="23" t="s">
        <v>74</v>
      </c>
      <c r="D67" s="23" t="s">
        <v>75</v>
      </c>
      <c r="E67" s="23" t="s">
        <v>76</v>
      </c>
    </row>
    <row r="68" spans="1:5" x14ac:dyDescent="0.25">
      <c r="A68" s="115">
        <f>'Drop down options'!G12</f>
        <v>0</v>
      </c>
      <c r="B68" s="114" t="str">
        <f>'Drop down options'!I12</f>
        <v/>
      </c>
      <c r="C68" s="62" t="s">
        <v>18</v>
      </c>
      <c r="D68" s="61">
        <f>SUMIFS('Work Package Breakdown'!K:K,'Work Package Breakdown'!$E:$E,'Summary by organisation'!$A$68,'Work Package Breakdown'!$D:$D,'Summary by organisation'!$C68)</f>
        <v>0</v>
      </c>
      <c r="E68" s="61">
        <f>SUMIFS('Work Package Breakdown'!L:L,'Work Package Breakdown'!$E:$E,'Summary by organisation'!$A$68,'Work Package Breakdown'!$D:$D,'Summary by organisation'!$C68)</f>
        <v>0</v>
      </c>
    </row>
    <row r="69" spans="1:5" x14ac:dyDescent="0.25">
      <c r="A69" s="115"/>
      <c r="B69" s="114"/>
      <c r="C69" s="62" t="s">
        <v>20</v>
      </c>
      <c r="D69" s="61">
        <f>SUMIFS('Work Package Breakdown'!K:K,'Work Package Breakdown'!$E:$E,'Summary by organisation'!$A$68,'Work Package Breakdown'!$D:$D,'Summary by organisation'!$C69)</f>
        <v>0</v>
      </c>
      <c r="E69" s="61">
        <f>SUMIFS('Work Package Breakdown'!L:L,'Work Package Breakdown'!$E:$E,'Summary by organisation'!$A$68,'Work Package Breakdown'!$D:$D,'Summary by organisation'!$C69)</f>
        <v>0</v>
      </c>
    </row>
    <row r="70" spans="1:5" x14ac:dyDescent="0.25">
      <c r="A70" s="115"/>
      <c r="B70" s="114"/>
      <c r="C70" s="62" t="s">
        <v>22</v>
      </c>
      <c r="D70" s="61">
        <f>SUMIFS('Work Package Breakdown'!K:K,'Work Package Breakdown'!$E:$E,'Summary by organisation'!$A$68,'Work Package Breakdown'!$D:$D,'Summary by organisation'!$C70)</f>
        <v>0</v>
      </c>
      <c r="E70" s="61">
        <f>SUMIFS('Work Package Breakdown'!L:L,'Work Package Breakdown'!$E:$E,'Summary by organisation'!$A$68,'Work Package Breakdown'!$D:$D,'Summary by organisation'!$C70)</f>
        <v>0</v>
      </c>
    </row>
    <row r="71" spans="1:5" x14ac:dyDescent="0.25">
      <c r="A71" s="115"/>
      <c r="B71" s="114"/>
      <c r="C71" s="62" t="s">
        <v>24</v>
      </c>
      <c r="D71" s="61">
        <f>SUMIFS('Work Package Breakdown'!K:K,'Work Package Breakdown'!$E:$E,'Summary by organisation'!$A$68,'Work Package Breakdown'!$D:$D,'Summary by organisation'!$C71)</f>
        <v>0</v>
      </c>
      <c r="E71" s="61">
        <f>SUMIFS('Work Package Breakdown'!L:L,'Work Package Breakdown'!$E:$E,'Summary by organisation'!$A$68,'Work Package Breakdown'!$D:$D,'Summary by organisation'!$C71)</f>
        <v>0</v>
      </c>
    </row>
    <row r="72" spans="1:5" x14ac:dyDescent="0.25">
      <c r="A72" s="115"/>
      <c r="B72" s="114"/>
      <c r="C72" s="62" t="s">
        <v>26</v>
      </c>
      <c r="D72" s="61">
        <f>SUMIFS('Work Package Breakdown'!K:K,'Work Package Breakdown'!$E:$E,'Summary by organisation'!$A$68,'Work Package Breakdown'!$D:$D,'Summary by organisation'!$C72)</f>
        <v>0</v>
      </c>
      <c r="E72" s="61">
        <f>SUMIFS('Work Package Breakdown'!L:L,'Work Package Breakdown'!$E:$E,'Summary by organisation'!$A$68,'Work Package Breakdown'!$D:$D,'Summary by organisation'!$C72)</f>
        <v>0</v>
      </c>
    </row>
    <row r="73" spans="1:5" x14ac:dyDescent="0.25">
      <c r="A73" s="115"/>
      <c r="B73" s="114"/>
      <c r="C73" s="62" t="s">
        <v>28</v>
      </c>
      <c r="D73" s="61">
        <f>SUMIFS('Work Package Breakdown'!K:K,'Work Package Breakdown'!$E:$E,'Summary by organisation'!$A$68,'Work Package Breakdown'!$D:$D,'Summary by organisation'!$C73)</f>
        <v>0</v>
      </c>
      <c r="E73" s="61">
        <f>SUMIFS('Work Package Breakdown'!L:L,'Work Package Breakdown'!$E:$E,'Summary by organisation'!$A$68,'Work Package Breakdown'!$D:$D,'Summary by organisation'!$C73)</f>
        <v>0</v>
      </c>
    </row>
    <row r="74" spans="1:5" x14ac:dyDescent="0.25">
      <c r="A74" s="115"/>
      <c r="B74" s="114"/>
      <c r="C74" s="62" t="s">
        <v>30</v>
      </c>
      <c r="D74" s="61">
        <f>SUMIFS('Work Package Breakdown'!K:K,'Work Package Breakdown'!$E:$E,'Summary by organisation'!$A$68,'Work Package Breakdown'!$D:$D,'Summary by organisation'!$C74)</f>
        <v>0</v>
      </c>
      <c r="E74" s="61">
        <f>SUMIFS('Work Package Breakdown'!L:L,'Work Package Breakdown'!$E:$E,'Summary by organisation'!$A$68,'Work Package Breakdown'!$D:$D,'Summary by organisation'!$C74)</f>
        <v>0</v>
      </c>
    </row>
    <row r="76" spans="1:5" ht="30" x14ac:dyDescent="0.25">
      <c r="A76" s="71" t="s">
        <v>17</v>
      </c>
      <c r="B76" s="23" t="s">
        <v>40</v>
      </c>
      <c r="C76" s="23" t="s">
        <v>74</v>
      </c>
      <c r="D76" s="23" t="s">
        <v>75</v>
      </c>
      <c r="E76" s="23" t="s">
        <v>76</v>
      </c>
    </row>
    <row r="77" spans="1:5" x14ac:dyDescent="0.25">
      <c r="A77" s="115">
        <f>'Drop down options'!G13</f>
        <v>0</v>
      </c>
      <c r="B77" s="114" t="str">
        <f>'Drop down options'!I13</f>
        <v/>
      </c>
      <c r="C77" s="62" t="s">
        <v>18</v>
      </c>
      <c r="D77" s="61">
        <f>SUMIFS('Work Package Breakdown'!K:K,'Work Package Breakdown'!$E:$E,'Summary by organisation'!$A$77,'Work Package Breakdown'!$D:$D,'Summary by organisation'!$C77)</f>
        <v>0</v>
      </c>
      <c r="E77" s="61">
        <f>SUMIFS('Work Package Breakdown'!L:L,'Work Package Breakdown'!$E:$E,'Summary by organisation'!$A$77,'Work Package Breakdown'!$D:$D,'Summary by organisation'!$C77)</f>
        <v>0</v>
      </c>
    </row>
    <row r="78" spans="1:5" x14ac:dyDescent="0.25">
      <c r="A78" s="115"/>
      <c r="B78" s="114"/>
      <c r="C78" s="62" t="s">
        <v>20</v>
      </c>
      <c r="D78" s="61">
        <f>SUMIFS('Work Package Breakdown'!K:K,'Work Package Breakdown'!$E:$E,'Summary by organisation'!$A$77,'Work Package Breakdown'!$D:$D,'Summary by organisation'!$C78)</f>
        <v>0</v>
      </c>
      <c r="E78" s="61">
        <f>SUMIFS('Work Package Breakdown'!L:L,'Work Package Breakdown'!$E:$E,'Summary by organisation'!$A$77,'Work Package Breakdown'!$D:$D,'Summary by organisation'!$C78)</f>
        <v>0</v>
      </c>
    </row>
    <row r="79" spans="1:5" x14ac:dyDescent="0.25">
      <c r="A79" s="115"/>
      <c r="B79" s="114"/>
      <c r="C79" s="62" t="s">
        <v>22</v>
      </c>
      <c r="D79" s="61">
        <f>SUMIFS('Work Package Breakdown'!K:K,'Work Package Breakdown'!$E:$E,'Summary by organisation'!$A$77,'Work Package Breakdown'!$D:$D,'Summary by organisation'!$C79)</f>
        <v>0</v>
      </c>
      <c r="E79" s="61">
        <f>SUMIFS('Work Package Breakdown'!L:L,'Work Package Breakdown'!$E:$E,'Summary by organisation'!$A$77,'Work Package Breakdown'!$D:$D,'Summary by organisation'!$C79)</f>
        <v>0</v>
      </c>
    </row>
    <row r="80" spans="1:5" x14ac:dyDescent="0.25">
      <c r="A80" s="115"/>
      <c r="B80" s="114"/>
      <c r="C80" s="62" t="s">
        <v>24</v>
      </c>
      <c r="D80" s="61">
        <f>SUMIFS('Work Package Breakdown'!K:K,'Work Package Breakdown'!$E:$E,'Summary by organisation'!$A$77,'Work Package Breakdown'!$D:$D,'Summary by organisation'!$C80)</f>
        <v>0</v>
      </c>
      <c r="E80" s="61">
        <f>SUMIFS('Work Package Breakdown'!L:L,'Work Package Breakdown'!$E:$E,'Summary by organisation'!$A$77,'Work Package Breakdown'!$D:$D,'Summary by organisation'!$C80)</f>
        <v>0</v>
      </c>
    </row>
    <row r="81" spans="1:5" x14ac:dyDescent="0.25">
      <c r="A81" s="115"/>
      <c r="B81" s="114"/>
      <c r="C81" s="62" t="s">
        <v>26</v>
      </c>
      <c r="D81" s="61">
        <f>SUMIFS('Work Package Breakdown'!K:K,'Work Package Breakdown'!$E:$E,'Summary by organisation'!$A$77,'Work Package Breakdown'!$D:$D,'Summary by organisation'!$C81)</f>
        <v>0</v>
      </c>
      <c r="E81" s="61">
        <f>SUMIFS('Work Package Breakdown'!L:L,'Work Package Breakdown'!$E:$E,'Summary by organisation'!$A$77,'Work Package Breakdown'!$D:$D,'Summary by organisation'!$C81)</f>
        <v>0</v>
      </c>
    </row>
    <row r="82" spans="1:5" x14ac:dyDescent="0.25">
      <c r="A82" s="115"/>
      <c r="B82" s="114"/>
      <c r="C82" s="62" t="s">
        <v>28</v>
      </c>
      <c r="D82" s="61">
        <f>SUMIFS('Work Package Breakdown'!K:K,'Work Package Breakdown'!$E:$E,'Summary by organisation'!$A$77,'Work Package Breakdown'!$D:$D,'Summary by organisation'!$C82)</f>
        <v>0</v>
      </c>
      <c r="E82" s="61">
        <f>SUMIFS('Work Package Breakdown'!L:L,'Work Package Breakdown'!$E:$E,'Summary by organisation'!$A$77,'Work Package Breakdown'!$D:$D,'Summary by organisation'!$C82)</f>
        <v>0</v>
      </c>
    </row>
    <row r="83" spans="1:5" x14ac:dyDescent="0.25">
      <c r="A83" s="115"/>
      <c r="B83" s="114"/>
      <c r="C83" s="62" t="s">
        <v>30</v>
      </c>
      <c r="D83" s="61">
        <f>SUMIFS('Work Package Breakdown'!K:K,'Work Package Breakdown'!$E:$E,'Summary by organisation'!$A$77,'Work Package Breakdown'!$D:$D,'Summary by organisation'!$C83)</f>
        <v>0</v>
      </c>
      <c r="E83" s="61">
        <f>SUMIFS('Work Package Breakdown'!L:L,'Work Package Breakdown'!$E:$E,'Summary by organisation'!$A$77,'Work Package Breakdown'!$D:$D,'Summary by organisation'!$C83)</f>
        <v>0</v>
      </c>
    </row>
    <row r="85" spans="1:5" ht="30" x14ac:dyDescent="0.25">
      <c r="A85" s="71" t="s">
        <v>17</v>
      </c>
      <c r="B85" s="23" t="s">
        <v>40</v>
      </c>
      <c r="C85" s="23" t="s">
        <v>74</v>
      </c>
      <c r="D85" s="23" t="s">
        <v>75</v>
      </c>
      <c r="E85" s="23" t="s">
        <v>76</v>
      </c>
    </row>
    <row r="86" spans="1:5" x14ac:dyDescent="0.25">
      <c r="A86" s="113">
        <f>'Drop down options'!G14</f>
        <v>0</v>
      </c>
      <c r="B86" s="114" t="str">
        <f>'Drop down options'!I14</f>
        <v/>
      </c>
      <c r="C86" s="62" t="s">
        <v>18</v>
      </c>
      <c r="D86" s="61">
        <f>SUMIFS('Work Package Breakdown'!K:K,'Work Package Breakdown'!$E:$E,'Summary by organisation'!$A$86,'Work Package Breakdown'!$D:$D,'Summary by organisation'!$C86)</f>
        <v>0</v>
      </c>
      <c r="E86" s="61">
        <f>SUMIFS('Work Package Breakdown'!L:L,'Work Package Breakdown'!$E:$E,'Summary by organisation'!$A$86,'Work Package Breakdown'!$D:$D,'Summary by organisation'!$C86)</f>
        <v>0</v>
      </c>
    </row>
    <row r="87" spans="1:5" x14ac:dyDescent="0.25">
      <c r="A87" s="113"/>
      <c r="B87" s="114"/>
      <c r="C87" s="62" t="s">
        <v>20</v>
      </c>
      <c r="D87" s="61">
        <f>SUMIFS('Work Package Breakdown'!K:K,'Work Package Breakdown'!$E:$E,'Summary by organisation'!$A$86,'Work Package Breakdown'!$D:$D,'Summary by organisation'!$C87)</f>
        <v>0</v>
      </c>
      <c r="E87" s="61">
        <f>SUMIFS('Work Package Breakdown'!L:L,'Work Package Breakdown'!$E:$E,'Summary by organisation'!$A$86,'Work Package Breakdown'!$D:$D,'Summary by organisation'!$C87)</f>
        <v>0</v>
      </c>
    </row>
    <row r="88" spans="1:5" x14ac:dyDescent="0.25">
      <c r="A88" s="113"/>
      <c r="B88" s="114"/>
      <c r="C88" s="62" t="s">
        <v>22</v>
      </c>
      <c r="D88" s="61">
        <f>SUMIFS('Work Package Breakdown'!K:K,'Work Package Breakdown'!$E:$E,'Summary by organisation'!$A$86,'Work Package Breakdown'!$D:$D,'Summary by organisation'!$C88)</f>
        <v>0</v>
      </c>
      <c r="E88" s="61">
        <f>SUMIFS('Work Package Breakdown'!L:L,'Work Package Breakdown'!$E:$E,'Summary by organisation'!$A$86,'Work Package Breakdown'!$D:$D,'Summary by organisation'!$C88)</f>
        <v>0</v>
      </c>
    </row>
    <row r="89" spans="1:5" x14ac:dyDescent="0.25">
      <c r="A89" s="113"/>
      <c r="B89" s="114"/>
      <c r="C89" s="62" t="s">
        <v>24</v>
      </c>
      <c r="D89" s="61">
        <f>SUMIFS('Work Package Breakdown'!K:K,'Work Package Breakdown'!$E:$E,'Summary by organisation'!$A$86,'Work Package Breakdown'!$D:$D,'Summary by organisation'!$C89)</f>
        <v>0</v>
      </c>
      <c r="E89" s="61">
        <f>SUMIFS('Work Package Breakdown'!L:L,'Work Package Breakdown'!$E:$E,'Summary by organisation'!$A$86,'Work Package Breakdown'!$D:$D,'Summary by organisation'!$C89)</f>
        <v>0</v>
      </c>
    </row>
    <row r="90" spans="1:5" x14ac:dyDescent="0.25">
      <c r="A90" s="113"/>
      <c r="B90" s="114"/>
      <c r="C90" s="62" t="s">
        <v>26</v>
      </c>
      <c r="D90" s="61">
        <f>SUMIFS('Work Package Breakdown'!K:K,'Work Package Breakdown'!$E:$E,'Summary by organisation'!$A$86,'Work Package Breakdown'!$D:$D,'Summary by organisation'!$C90)</f>
        <v>0</v>
      </c>
      <c r="E90" s="61">
        <f>SUMIFS('Work Package Breakdown'!L:L,'Work Package Breakdown'!$E:$E,'Summary by organisation'!$A$86,'Work Package Breakdown'!$D:$D,'Summary by organisation'!$C90)</f>
        <v>0</v>
      </c>
    </row>
    <row r="91" spans="1:5" x14ac:dyDescent="0.25">
      <c r="A91" s="113"/>
      <c r="B91" s="114"/>
      <c r="C91" s="62" t="s">
        <v>28</v>
      </c>
      <c r="D91" s="61">
        <f>SUMIFS('Work Package Breakdown'!K:K,'Work Package Breakdown'!$E:$E,'Summary by organisation'!$A$86,'Work Package Breakdown'!$D:$D,'Summary by organisation'!$C91)</f>
        <v>0</v>
      </c>
      <c r="E91" s="61">
        <f>SUMIFS('Work Package Breakdown'!L:L,'Work Package Breakdown'!$E:$E,'Summary by organisation'!$A$86,'Work Package Breakdown'!$D:$D,'Summary by organisation'!$C91)</f>
        <v>0</v>
      </c>
    </row>
    <row r="92" spans="1:5" x14ac:dyDescent="0.25">
      <c r="A92" s="113"/>
      <c r="B92" s="114"/>
      <c r="C92" s="62" t="s">
        <v>30</v>
      </c>
      <c r="D92" s="61">
        <f>SUMIFS('Work Package Breakdown'!K:K,'Work Package Breakdown'!$E:$E,'Summary by organisation'!$A$86,'Work Package Breakdown'!$D:$D,'Summary by organisation'!$C92)</f>
        <v>0</v>
      </c>
      <c r="E92" s="61">
        <f>SUMIFS('Work Package Breakdown'!L:L,'Work Package Breakdown'!$E:$E,'Summary by organisation'!$A$86,'Work Package Breakdown'!$D:$D,'Summary by organisation'!$C92)</f>
        <v>0</v>
      </c>
    </row>
  </sheetData>
  <mergeCells count="21">
    <mergeCell ref="A41:A47"/>
    <mergeCell ref="B41:B47"/>
    <mergeCell ref="A50:A56"/>
    <mergeCell ref="B50:B56"/>
    <mergeCell ref="A1:E1"/>
    <mergeCell ref="A5:A11"/>
    <mergeCell ref="B5:B11"/>
    <mergeCell ref="A14:A20"/>
    <mergeCell ref="B14:B20"/>
    <mergeCell ref="A23:A29"/>
    <mergeCell ref="B23:B29"/>
    <mergeCell ref="A32:A38"/>
    <mergeCell ref="B32:B38"/>
    <mergeCell ref="A86:A92"/>
    <mergeCell ref="B86:B92"/>
    <mergeCell ref="A59:A65"/>
    <mergeCell ref="B59:B65"/>
    <mergeCell ref="A68:A74"/>
    <mergeCell ref="B68:B74"/>
    <mergeCell ref="A77:A83"/>
    <mergeCell ref="B77:B83"/>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FB227-C605-4D1D-8046-2B4530354EF3}">
  <sheetPr>
    <tabColor rgb="FF7030A0"/>
  </sheetPr>
  <dimension ref="A1:D48"/>
  <sheetViews>
    <sheetView showGridLines="0" workbookViewId="0">
      <selection activeCell="I6" sqref="I6"/>
    </sheetView>
  </sheetViews>
  <sheetFormatPr defaultColWidth="8.85546875" defaultRowHeight="15" x14ac:dyDescent="0.25"/>
  <cols>
    <col min="1" max="1" width="20.42578125" customWidth="1"/>
    <col min="2" max="2" width="32" customWidth="1"/>
    <col min="3" max="3" width="20.85546875" customWidth="1"/>
    <col min="4" max="4" width="19.42578125" customWidth="1"/>
  </cols>
  <sheetData>
    <row r="1" spans="1:4" ht="19.5" x14ac:dyDescent="0.3">
      <c r="A1" s="118" t="s">
        <v>77</v>
      </c>
      <c r="B1" s="118"/>
      <c r="C1" s="118"/>
      <c r="D1" s="118"/>
    </row>
    <row r="2" spans="1:4" x14ac:dyDescent="0.25">
      <c r="A2" s="12" t="s">
        <v>78</v>
      </c>
    </row>
    <row r="4" spans="1:4" x14ac:dyDescent="0.25">
      <c r="A4" s="12" t="s">
        <v>79</v>
      </c>
    </row>
    <row r="5" spans="1:4" x14ac:dyDescent="0.25">
      <c r="A5" s="27" t="s">
        <v>80</v>
      </c>
      <c r="B5" s="27" t="s">
        <v>74</v>
      </c>
      <c r="C5" s="27" t="s">
        <v>75</v>
      </c>
      <c r="D5" s="27" t="s">
        <v>76</v>
      </c>
    </row>
    <row r="6" spans="1:4" x14ac:dyDescent="0.25">
      <c r="A6" s="117" t="s">
        <v>81</v>
      </c>
      <c r="B6" s="62" t="s">
        <v>18</v>
      </c>
      <c r="C6" s="24"/>
      <c r="D6" s="24"/>
    </row>
    <row r="7" spans="1:4" x14ac:dyDescent="0.25">
      <c r="A7" s="117"/>
      <c r="B7" s="62" t="s">
        <v>20</v>
      </c>
      <c r="C7" s="24"/>
      <c r="D7" s="24"/>
    </row>
    <row r="8" spans="1:4" x14ac:dyDescent="0.25">
      <c r="A8" s="117"/>
      <c r="B8" s="62" t="s">
        <v>22</v>
      </c>
      <c r="C8" s="24"/>
      <c r="D8" s="24"/>
    </row>
    <row r="9" spans="1:4" x14ac:dyDescent="0.25">
      <c r="A9" s="117"/>
      <c r="B9" s="62" t="s">
        <v>24</v>
      </c>
      <c r="C9" s="24"/>
      <c r="D9" s="24"/>
    </row>
    <row r="10" spans="1:4" x14ac:dyDescent="0.25">
      <c r="A10" s="117"/>
      <c r="B10" s="62" t="s">
        <v>26</v>
      </c>
      <c r="C10" s="24"/>
      <c r="D10" s="24"/>
    </row>
    <row r="11" spans="1:4" x14ac:dyDescent="0.25">
      <c r="A11" s="117"/>
      <c r="B11" s="62" t="s">
        <v>28</v>
      </c>
      <c r="C11" s="24"/>
      <c r="D11" s="24"/>
    </row>
    <row r="12" spans="1:4" x14ac:dyDescent="0.25">
      <c r="A12" s="117"/>
      <c r="B12" s="62" t="s">
        <v>30</v>
      </c>
      <c r="C12" s="24"/>
      <c r="D12" s="24"/>
    </row>
    <row r="14" spans="1:4" x14ac:dyDescent="0.25">
      <c r="A14" s="27" t="s">
        <v>80</v>
      </c>
      <c r="B14" s="27" t="s">
        <v>74</v>
      </c>
      <c r="C14" s="27" t="s">
        <v>75</v>
      </c>
      <c r="D14" s="27" t="s">
        <v>76</v>
      </c>
    </row>
    <row r="15" spans="1:4" x14ac:dyDescent="0.25">
      <c r="A15" s="117" t="s">
        <v>81</v>
      </c>
      <c r="B15" s="62" t="s">
        <v>18</v>
      </c>
      <c r="C15" s="24"/>
      <c r="D15" s="24"/>
    </row>
    <row r="16" spans="1:4" x14ac:dyDescent="0.25">
      <c r="A16" s="117"/>
      <c r="B16" s="62" t="s">
        <v>20</v>
      </c>
      <c r="C16" s="24"/>
      <c r="D16" s="24"/>
    </row>
    <row r="17" spans="1:4" x14ac:dyDescent="0.25">
      <c r="A17" s="117"/>
      <c r="B17" s="62" t="s">
        <v>22</v>
      </c>
      <c r="C17" s="24"/>
      <c r="D17" s="24"/>
    </row>
    <row r="18" spans="1:4" x14ac:dyDescent="0.25">
      <c r="A18" s="117"/>
      <c r="B18" s="62" t="s">
        <v>24</v>
      </c>
      <c r="C18" s="24"/>
      <c r="D18" s="24"/>
    </row>
    <row r="19" spans="1:4" x14ac:dyDescent="0.25">
      <c r="A19" s="117"/>
      <c r="B19" s="62" t="s">
        <v>26</v>
      </c>
      <c r="C19" s="24"/>
      <c r="D19" s="24"/>
    </row>
    <row r="20" spans="1:4" x14ac:dyDescent="0.25">
      <c r="A20" s="117"/>
      <c r="B20" s="62" t="s">
        <v>28</v>
      </c>
      <c r="C20" s="24"/>
      <c r="D20" s="24"/>
    </row>
    <row r="21" spans="1:4" x14ac:dyDescent="0.25">
      <c r="A21" s="117"/>
      <c r="B21" s="62" t="s">
        <v>30</v>
      </c>
      <c r="C21" s="24"/>
      <c r="D21" s="24"/>
    </row>
    <row r="23" spans="1:4" x14ac:dyDescent="0.25">
      <c r="A23" s="27" t="s">
        <v>80</v>
      </c>
      <c r="B23" s="27" t="s">
        <v>74</v>
      </c>
      <c r="C23" s="27" t="s">
        <v>75</v>
      </c>
      <c r="D23" s="27" t="s">
        <v>76</v>
      </c>
    </row>
    <row r="24" spans="1:4" x14ac:dyDescent="0.25">
      <c r="A24" s="117" t="s">
        <v>81</v>
      </c>
      <c r="B24" s="62" t="s">
        <v>18</v>
      </c>
      <c r="C24" s="24"/>
      <c r="D24" s="24"/>
    </row>
    <row r="25" spans="1:4" x14ac:dyDescent="0.25">
      <c r="A25" s="117"/>
      <c r="B25" s="62" t="s">
        <v>20</v>
      </c>
      <c r="C25" s="24"/>
      <c r="D25" s="24"/>
    </row>
    <row r="26" spans="1:4" x14ac:dyDescent="0.25">
      <c r="A26" s="117"/>
      <c r="B26" s="62" t="s">
        <v>22</v>
      </c>
      <c r="C26" s="24"/>
      <c r="D26" s="24"/>
    </row>
    <row r="27" spans="1:4" x14ac:dyDescent="0.25">
      <c r="A27" s="117"/>
      <c r="B27" s="62" t="s">
        <v>24</v>
      </c>
      <c r="C27" s="24"/>
      <c r="D27" s="24"/>
    </row>
    <row r="28" spans="1:4" x14ac:dyDescent="0.25">
      <c r="A28" s="117"/>
      <c r="B28" s="62" t="s">
        <v>26</v>
      </c>
      <c r="C28" s="24"/>
      <c r="D28" s="24"/>
    </row>
    <row r="29" spans="1:4" x14ac:dyDescent="0.25">
      <c r="A29" s="117"/>
      <c r="B29" s="62" t="s">
        <v>28</v>
      </c>
      <c r="C29" s="24"/>
      <c r="D29" s="24"/>
    </row>
    <row r="30" spans="1:4" x14ac:dyDescent="0.25">
      <c r="A30" s="117"/>
      <c r="B30" s="62" t="s">
        <v>30</v>
      </c>
      <c r="C30" s="24"/>
      <c r="D30" s="24"/>
    </row>
    <row r="32" spans="1:4" x14ac:dyDescent="0.25">
      <c r="A32" s="27" t="s">
        <v>80</v>
      </c>
      <c r="B32" s="27" t="s">
        <v>74</v>
      </c>
      <c r="C32" s="27" t="s">
        <v>75</v>
      </c>
      <c r="D32" s="27" t="s">
        <v>76</v>
      </c>
    </row>
    <row r="33" spans="1:4" x14ac:dyDescent="0.25">
      <c r="A33" s="117" t="s">
        <v>81</v>
      </c>
      <c r="B33" s="62" t="s">
        <v>18</v>
      </c>
      <c r="C33" s="24"/>
      <c r="D33" s="24"/>
    </row>
    <row r="34" spans="1:4" x14ac:dyDescent="0.25">
      <c r="A34" s="117"/>
      <c r="B34" s="62" t="s">
        <v>20</v>
      </c>
      <c r="C34" s="24"/>
      <c r="D34" s="24"/>
    </row>
    <row r="35" spans="1:4" x14ac:dyDescent="0.25">
      <c r="A35" s="117"/>
      <c r="B35" s="62" t="s">
        <v>22</v>
      </c>
      <c r="C35" s="24"/>
      <c r="D35" s="24"/>
    </row>
    <row r="36" spans="1:4" x14ac:dyDescent="0.25">
      <c r="A36" s="117"/>
      <c r="B36" s="62" t="s">
        <v>24</v>
      </c>
      <c r="C36" s="24"/>
      <c r="D36" s="24"/>
    </row>
    <row r="37" spans="1:4" x14ac:dyDescent="0.25">
      <c r="A37" s="117"/>
      <c r="B37" s="62" t="s">
        <v>26</v>
      </c>
      <c r="C37" s="24"/>
      <c r="D37" s="24"/>
    </row>
    <row r="38" spans="1:4" x14ac:dyDescent="0.25">
      <c r="A38" s="117"/>
      <c r="B38" s="62" t="s">
        <v>28</v>
      </c>
      <c r="C38" s="24"/>
      <c r="D38" s="24"/>
    </row>
    <row r="39" spans="1:4" x14ac:dyDescent="0.25">
      <c r="A39" s="117"/>
      <c r="B39" s="62" t="s">
        <v>30</v>
      </c>
      <c r="C39" s="24"/>
      <c r="D39" s="24"/>
    </row>
    <row r="41" spans="1:4" x14ac:dyDescent="0.25">
      <c r="A41" s="27" t="s">
        <v>80</v>
      </c>
      <c r="B41" s="27" t="s">
        <v>74</v>
      </c>
      <c r="C41" s="27" t="s">
        <v>75</v>
      </c>
      <c r="D41" s="27" t="s">
        <v>76</v>
      </c>
    </row>
    <row r="42" spans="1:4" x14ac:dyDescent="0.25">
      <c r="A42" s="117" t="s">
        <v>81</v>
      </c>
      <c r="B42" s="62" t="s">
        <v>18</v>
      </c>
      <c r="C42" s="24"/>
      <c r="D42" s="24"/>
    </row>
    <row r="43" spans="1:4" x14ac:dyDescent="0.25">
      <c r="A43" s="117"/>
      <c r="B43" s="62" t="s">
        <v>20</v>
      </c>
      <c r="C43" s="24"/>
      <c r="D43" s="24"/>
    </row>
    <row r="44" spans="1:4" x14ac:dyDescent="0.25">
      <c r="A44" s="117"/>
      <c r="B44" s="62" t="s">
        <v>22</v>
      </c>
      <c r="C44" s="24"/>
      <c r="D44" s="24"/>
    </row>
    <row r="45" spans="1:4" x14ac:dyDescent="0.25">
      <c r="A45" s="117"/>
      <c r="B45" s="62" t="s">
        <v>24</v>
      </c>
      <c r="C45" s="24"/>
      <c r="D45" s="24"/>
    </row>
    <row r="46" spans="1:4" x14ac:dyDescent="0.25">
      <c r="A46" s="117"/>
      <c r="B46" s="62" t="s">
        <v>26</v>
      </c>
      <c r="C46" s="24"/>
      <c r="D46" s="24"/>
    </row>
    <row r="47" spans="1:4" x14ac:dyDescent="0.25">
      <c r="A47" s="117"/>
      <c r="B47" s="62" t="s">
        <v>28</v>
      </c>
      <c r="C47" s="24"/>
      <c r="D47" s="24"/>
    </row>
    <row r="48" spans="1:4" x14ac:dyDescent="0.25">
      <c r="A48" s="117"/>
      <c r="B48" s="62" t="s">
        <v>30</v>
      </c>
      <c r="C48" s="24"/>
      <c r="D48" s="24"/>
    </row>
  </sheetData>
  <mergeCells count="6">
    <mergeCell ref="A42:A48"/>
    <mergeCell ref="A1:D1"/>
    <mergeCell ref="A6:A12"/>
    <mergeCell ref="A15:A21"/>
    <mergeCell ref="A24:A30"/>
    <mergeCell ref="A33:A39"/>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0C36C-460A-4399-847E-9072AD3987F7}">
  <sheetPr>
    <tabColor rgb="FFFFC000"/>
  </sheetPr>
  <dimension ref="A1:E17"/>
  <sheetViews>
    <sheetView showGridLines="0" workbookViewId="0">
      <selection activeCell="B4" sqref="B4"/>
    </sheetView>
  </sheetViews>
  <sheetFormatPr defaultColWidth="8.85546875" defaultRowHeight="15" x14ac:dyDescent="0.25"/>
  <cols>
    <col min="1" max="1" width="10.85546875" customWidth="1"/>
    <col min="2" max="2" width="19.5703125" customWidth="1"/>
    <col min="3" max="3" width="36.28515625" customWidth="1"/>
    <col min="4" max="4" width="17.7109375" customWidth="1"/>
    <col min="5" max="5" width="19.140625" customWidth="1"/>
  </cols>
  <sheetData>
    <row r="1" spans="1:5" ht="19.5" x14ac:dyDescent="0.3">
      <c r="A1" s="119" t="s">
        <v>82</v>
      </c>
      <c r="B1" s="119"/>
      <c r="C1" s="119"/>
      <c r="D1" s="119"/>
      <c r="E1" s="119"/>
    </row>
    <row r="3" spans="1:5" ht="27" customHeight="1" x14ac:dyDescent="0.25">
      <c r="A3" s="26" t="s">
        <v>83</v>
      </c>
      <c r="B3" s="26" t="s">
        <v>84</v>
      </c>
      <c r="C3" s="26" t="s">
        <v>85</v>
      </c>
      <c r="D3" s="26" t="s">
        <v>86</v>
      </c>
      <c r="E3" s="26" t="s">
        <v>87</v>
      </c>
    </row>
    <row r="4" spans="1:5" ht="28.5" customHeight="1" x14ac:dyDescent="0.25">
      <c r="A4" s="22"/>
      <c r="B4" s="22"/>
      <c r="C4" s="22"/>
      <c r="D4" s="22"/>
      <c r="E4" s="22"/>
    </row>
    <row r="5" spans="1:5" ht="39.75" customHeight="1" x14ac:dyDescent="0.25">
      <c r="A5" s="22"/>
      <c r="B5" s="22"/>
      <c r="C5" s="22"/>
      <c r="D5" s="22"/>
      <c r="E5" s="22"/>
    </row>
    <row r="6" spans="1:5" ht="42" customHeight="1" x14ac:dyDescent="0.25">
      <c r="A6" s="22"/>
      <c r="B6" s="22"/>
      <c r="C6" s="22"/>
      <c r="D6" s="22"/>
      <c r="E6" s="22"/>
    </row>
    <row r="7" spans="1:5" ht="44.25" customHeight="1" x14ac:dyDescent="0.25">
      <c r="A7" s="22"/>
      <c r="B7" s="22"/>
      <c r="C7" s="22"/>
      <c r="D7" s="22"/>
      <c r="E7" s="22"/>
    </row>
    <row r="8" spans="1:5" x14ac:dyDescent="0.25">
      <c r="A8" s="22"/>
      <c r="B8" s="22"/>
      <c r="C8" s="22"/>
      <c r="D8" s="22"/>
      <c r="E8" s="22"/>
    </row>
    <row r="9" spans="1:5" x14ac:dyDescent="0.25">
      <c r="A9" s="22"/>
      <c r="B9" s="22"/>
      <c r="C9" s="22"/>
      <c r="D9" s="22"/>
      <c r="E9" s="22"/>
    </row>
    <row r="10" spans="1:5" x14ac:dyDescent="0.25">
      <c r="A10" s="22"/>
      <c r="B10" s="22"/>
      <c r="C10" s="22"/>
      <c r="D10" s="22"/>
      <c r="E10" s="22"/>
    </row>
    <row r="11" spans="1:5" x14ac:dyDescent="0.25">
      <c r="A11" s="22"/>
      <c r="B11" s="22"/>
      <c r="C11" s="22"/>
      <c r="D11" s="22"/>
      <c r="E11" s="22"/>
    </row>
    <row r="12" spans="1:5" x14ac:dyDescent="0.25">
      <c r="A12" s="22"/>
      <c r="B12" s="22"/>
      <c r="C12" s="22"/>
      <c r="D12" s="22"/>
      <c r="E12" s="22"/>
    </row>
    <row r="13" spans="1:5" x14ac:dyDescent="0.25">
      <c r="A13" s="22"/>
      <c r="B13" s="22"/>
      <c r="C13" s="22"/>
      <c r="D13" s="22"/>
      <c r="E13" s="22"/>
    </row>
    <row r="14" spans="1:5" x14ac:dyDescent="0.25">
      <c r="A14" s="22"/>
      <c r="B14" s="22"/>
      <c r="C14" s="22"/>
      <c r="D14" s="22"/>
      <c r="E14" s="22"/>
    </row>
    <row r="15" spans="1:5" x14ac:dyDescent="0.25">
      <c r="A15" s="22"/>
      <c r="B15" s="22"/>
      <c r="C15" s="22"/>
      <c r="D15" s="22"/>
      <c r="E15" s="22"/>
    </row>
    <row r="16" spans="1:5" x14ac:dyDescent="0.25">
      <c r="A16" s="22"/>
      <c r="B16" s="22"/>
      <c r="C16" s="22"/>
      <c r="D16" s="22"/>
      <c r="E16" s="22"/>
    </row>
    <row r="17" spans="1:5" x14ac:dyDescent="0.25">
      <c r="A17" s="22"/>
      <c r="B17" s="22"/>
      <c r="C17" s="22"/>
      <c r="D17" s="22"/>
      <c r="E17" s="22"/>
    </row>
  </sheetData>
  <mergeCells count="1">
    <mergeCell ref="A1:E1"/>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2019-06-20T14:14:43+00:00</Date_x0020_Opened>
    <LegacyRecordCategoryIdentifier xmlns="b67a7830-db79-4a49-bf27-2aff92a2201a"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LegacyDocumentID xmlns="a172083e-e40c-4314-b43a-827352a1ed2c" xsi:nil="true"/>
    <LegacyFolderDocumentID xmlns="a172083e-e40c-4314-b43a-827352a1ed2c" xsi:nil="true"/>
    <ExternallyShared xmlns="b67a7830-db79-4a49-bf27-2aff92a2201a" xsi:nil="true"/>
    <Descriptor xmlns="0063f72e-ace3-48fb-9c1f-5b513408b31f"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 xsi:nil="true"/>
    <LegacyPhysicalItemLocation xmlns="a172083e-e40c-4314-b43a-827352a1ed2c" xsi:nil="true"/>
    <LegacyRequestType xmlns="a172083e-e40c-4314-b43a-827352a1ed2c" xsi:nil="true"/>
    <LegacyDescriptor xmlns="a172083e-e40c-4314-b43a-827352a1ed2c" xsi:nil="true"/>
    <IconOverlay xmlns="http://schemas.microsoft.com/sharepoint/v4"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LegacyDocumentType xmlns="b67a7830-db79-4a49-bf27-2aff92a2201a" xsi:nil="true"/>
    <LegacyReferencesFromOtherItems xmlns="b67a7830-db79-4a49-bf27-2aff92a2201a" xsi:nil="true"/>
    <LegacyLastActionDate xmlns="b67a7830-db79-4a49-bf27-2aff92a2201a" xsi:nil="true"/>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UK Space Agency</TermName>
          <TermId xmlns="http://schemas.microsoft.com/office/infopath/2007/PartnerControls">e94dee48-3a05-4a12-8e11-f3f2fb95bcf1</TermId>
        </TermInfo>
      </Terms>
    </m975189f4ba442ecbf67d4147307b177>
    <Security_x0020_Classification xmlns="0063f72e-ace3-48fb-9c1f-5b513408b31f">OFFICIAL</Security_x0020_Classification>
    <CIRRUSPreviousID xmlns="b413c3fd-5a3b-4239-b985-69032e371c04" xsi:nil="true"/>
    <LegacyModifier xmlns="b67a7830-db79-4a49-bf27-2aff92a2201a">
      <UserInfo>
        <DisplayName/>
        <AccountId xsi:nil="true"/>
        <AccountType/>
      </UserInfo>
    </LegacyModifier>
    <LegacyStatusonTransfer xmlns="b67a7830-db79-4a49-bf27-2aff92a2201a" xsi:nil="true"/>
    <LegacyDispositionAsOfDate xmlns="b67a7830-db79-4a49-bf27-2aff92a2201a" xsi:nil="true"/>
    <LegacyMinister xmlns="a172083e-e40c-4314-b43a-827352a1ed2c" xsi:nil="true"/>
    <CIRRUSPreviousRetentionPolicy xmlns="b413c3fd-5a3b-4239-b985-69032e371c04" xsi:nil="true"/>
    <LegacyFileplanTarget xmlns="b67a7830-db79-4a49-bf27-2aff92a2201a" xsi:nil="true"/>
    <LegacyContentType xmlns="b67a7830-db79-4a49-bf27-2aff92a2201a" xsi:nil="true"/>
    <LegacyCustodian xmlns="b67a7830-db79-4a49-bf27-2aff92a2201a" xsi:nil="true"/>
    <National_x0020_Caveat xmlns="0063f72e-ace3-48fb-9c1f-5b513408b31f" xsi:nil="true"/>
    <LegacyProtectiveMarking xmlns="b67a7830-db79-4a49-bf27-2aff92a2201a" xsi:nil="true"/>
    <LegacyDateFileReturned xmlns="a172083e-e40c-4314-b43a-827352a1ed2c" xsi:nil="true"/>
    <LegacyReferencesToOtherItems xmlns="b67a7830-db79-4a49-bf27-2aff92a2201a" xsi:nil="true"/>
    <Retention_x0020_Label xmlns="a8f60570-4bd3-4f2b-950b-a996de8ab151">Group Review</Retention_x0020_Label>
    <LegacyCopyright xmlns="b67a7830-db79-4a49-bf27-2aff92a2201a" xsi:nil="true"/>
    <LegacyCaseReferenceNumber xmlns="a172083e-e40c-4314-b43a-827352a1ed2c"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TaxCatchAll xmlns="0063f72e-ace3-48fb-9c1f-5b513408b31f">
      <Value>260</Value>
    </TaxCatchAll>
    <LegacyNumericClass xmlns="b67a7830-db79-4a49-bf27-2aff92a2201a" xsi:nil="true"/>
    <LegacyCurrentLocation xmlns="b67a7830-db79-4a49-bf27-2aff92a2201a" xsi:nil="true"/>
    <_dlc_DocId xmlns="0063f72e-ace3-48fb-9c1f-5b513408b31f">2QFN7KK647Q6-676246930-233529</_dlc_DocId>
    <_dlc_DocIdUrl xmlns="0063f72e-ace3-48fb-9c1f-5b513408b31f">
      <Url>https://beisgov.sharepoint.com/sites/beis/397/_layouts/15/DocIdRedir.aspx?ID=2QFN7KK647Q6-676246930-233529</Url>
      <Description>2QFN7KK647Q6-676246930-233529</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E131811EF05BD46B2E09B5AA87C1124" ma:contentTypeVersion="16471" ma:contentTypeDescription="Create a new document." ma:contentTypeScope="" ma:versionID="6b1e122e79ae7ebaae2954bdbdfb4262">
  <xsd:schema xmlns:xsd="http://www.w3.org/2001/XMLSchema" xmlns:xs="http://www.w3.org/2001/XMLSchema" xmlns:p="http://schemas.microsoft.com/office/2006/metadata/properties" xmlns:ns1="http://schemas.microsoft.com/sharepoint/v3" xmlns:ns2="b67a7830-db79-4a49-bf27-2aff92a2201a" xmlns:ns3="b413c3fd-5a3b-4239-b985-69032e371c04" xmlns:ns4="0063f72e-ace3-48fb-9c1f-5b513408b31f" xmlns:ns5="a8f60570-4bd3-4f2b-950b-a996de8ab151" xmlns:ns6="a172083e-e40c-4314-b43a-827352a1ed2c" xmlns:ns7="c963a4c1-1bb4-49f2-a011-9c776a7eed2a" xmlns:ns8="e8b3cbf4-ab10-4273-94c3-c507d6005b6f" xmlns:ns9="http://schemas.microsoft.com/sharepoint/v4" targetNamespace="http://schemas.microsoft.com/office/2006/metadata/properties" ma:root="true" ma:fieldsID="90364023b63991e7075b3ca6c7f3c330" ns1:_="" ns2:_="" ns3:_="" ns4:_="" ns5:_="" ns6:_="" ns7:_="" ns8:_="" ns9:_="">
    <xsd:import namespace="http://schemas.microsoft.com/sharepoint/v3"/>
    <xsd:import namespace="b67a7830-db79-4a49-bf27-2aff92a2201a"/>
    <xsd:import namespace="b413c3fd-5a3b-4239-b985-69032e371c04"/>
    <xsd:import namespace="0063f72e-ace3-48fb-9c1f-5b513408b31f"/>
    <xsd:import namespace="a8f60570-4bd3-4f2b-950b-a996de8ab151"/>
    <xsd:import namespace="a172083e-e40c-4314-b43a-827352a1ed2c"/>
    <xsd:import namespace="c963a4c1-1bb4-49f2-a011-9c776a7eed2a"/>
    <xsd:import namespace="e8b3cbf4-ab10-4273-94c3-c507d6005b6f"/>
    <xsd:import namespace="http://schemas.microsoft.com/sharepoint/v4"/>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2:LegacyDocumentType" minOccurs="0"/>
                <xsd:element ref="ns2:LegacyFileplanTarget" minOccurs="0"/>
                <xsd:element ref="ns2:LegacyNumericClass" minOccurs="0"/>
                <xsd:element ref="ns2:LegacyFolderType"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Tags" minOccurs="0"/>
                <xsd:element ref="ns2:LegacyReferencesFrom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6:LegacyRequestType" minOccurs="0"/>
                <xsd:element ref="ns6:LegacyDescriptor" minOccurs="0"/>
                <xsd:element ref="ns6:LegacyFolderDocumentID" minOccurs="0"/>
                <xsd:element ref="ns6:LegacyDocumentID" minOccurs="0"/>
                <xsd:element ref="ns2:LegacyReferencesToOtherItems" minOccurs="0"/>
                <xsd:element ref="ns2:LegacyCustodian" minOccurs="0"/>
                <xsd:element ref="ns2:LegacyAdditionalAuthors" minOccurs="0"/>
                <xsd:element ref="ns2:LegacyDocumentLink" minOccurs="0"/>
                <xsd:element ref="ns2:LegacyFolderLink" minOccurs="0"/>
                <xsd:element ref="ns6:LegacyPhysicalFormat" minOccurs="0"/>
                <xsd:element ref="ns4:_dlc_DocIdUrl" minOccurs="0"/>
                <xsd:element ref="ns4:_dlc_DocIdPersistId" minOccurs="0"/>
                <xsd:element ref="ns7:m975189f4ba442ecbf67d4147307b177" minOccurs="0"/>
                <xsd:element ref="ns4:TaxCatchAll" minOccurs="0"/>
                <xsd:element ref="ns4:TaxCatchAllLabel" minOccurs="0"/>
                <xsd:element ref="ns4:_dlc_DocId" minOccurs="0"/>
                <xsd:element ref="ns8:MediaServiceMetadata" minOccurs="0"/>
                <xsd:element ref="ns8:MediaServiceFastMetadata" minOccurs="0"/>
                <xsd:element ref="ns8:MediaServiceDateTaken" minOccurs="0"/>
                <xsd:element ref="ns8:MediaServiceAutoTags" minOccurs="0"/>
                <xsd:element ref="ns8:MediaServiceOCR" minOccurs="0"/>
                <xsd:element ref="ns8:MediaServiceLocation" minOccurs="0"/>
                <xsd:element ref="ns4:SharedWithUsers" minOccurs="0"/>
                <xsd:element ref="ns4:SharedWithDetails" minOccurs="0"/>
                <xsd:element ref="ns9:IconOverlay" minOccurs="0"/>
                <xsd:element ref="ns1:_vti_ItemDeclaredRecord" minOccurs="0"/>
                <xsd:element ref="ns1:_vti_ItemHoldRecordStatus" minOccurs="0"/>
                <xsd:element ref="ns3:CIRRUSPreviousRetentionPolicy" minOccurs="0"/>
                <xsd:element ref="ns6:LegacyCaseReferenceNumber" minOccurs="0"/>
                <xsd:element ref="ns8:MediaServiceEventHashCode" minOccurs="0"/>
                <xsd:element ref="ns8: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73" nillable="true" ma:displayName="Declared Record" ma:hidden="true" ma:internalName="_vti_ItemDeclaredRecord" ma:readOnly="true">
      <xsd:simpleType>
        <xsd:restriction base="dms:DateTime"/>
      </xsd:simpleType>
    </xsd:element>
    <xsd:element name="_vti_ItemHoldRecordStatus" ma:index="74"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5" nillable="true" ma:displayName="Legacy Document Type" ma:internalName="LegacyDocumentType">
      <xsd:simpleType>
        <xsd:restriction base="dms:Text">
          <xsd:maxLength value="255"/>
        </xsd:restriction>
      </xsd:simpleType>
    </xsd:element>
    <xsd:element name="LegacyFileplanTarget" ma:index="16" nillable="true" ma:displayName="Legacy Fileplan Target" ma:internalName="LegacyFileplanTarget">
      <xsd:simpleType>
        <xsd:restriction base="dms:Text">
          <xsd:maxLength value="255"/>
        </xsd:restriction>
      </xsd:simpleType>
    </xsd:element>
    <xsd:element name="LegacyNumericClass" ma:index="17" nillable="true" ma:displayName="Legacy Numeric Class" ma:internalName="LegacyNumericClass">
      <xsd:simpleType>
        <xsd:restriction base="dms:Text">
          <xsd:maxLength value="255"/>
        </xsd:restriction>
      </xsd:simpleType>
    </xsd:element>
    <xsd:element name="LegacyFolderType" ma:index="18" nillable="true" ma:displayName="Legacy Folder Type" ma:internalName="LegacyFolderType">
      <xsd:simpleType>
        <xsd:restriction base="dms:Text">
          <xsd:maxLength value="255"/>
        </xsd:restriction>
      </xsd:simpleType>
    </xsd:element>
    <xsd:element name="LegacyRecordFolderIdentifier" ma:index="19" nillable="true" ma:displayName="Legacy Record Folder Identifier" ma:internalName="LegacyRecordFolderIdentifier">
      <xsd:simpleType>
        <xsd:restriction base="dms:Text">
          <xsd:maxLength value="255"/>
        </xsd:restriction>
      </xsd:simpleType>
    </xsd:element>
    <xsd:element name="LegacyCopyright" ma:index="20" nillable="true" ma:displayName="Legacy Copyright" ma:internalName="LegacyCopyright">
      <xsd:simpleType>
        <xsd:restriction base="dms:Text">
          <xsd:maxLength value="255"/>
        </xsd:restriction>
      </xsd:simpleType>
    </xsd:element>
    <xsd:element name="LegacyLastModifiedDate" ma:index="21" nillable="true" ma:displayName="Legacy Last Modified Date" ma:format="DateTime" ma:internalName="LegacyLastModifiedDate">
      <xsd:simpleType>
        <xsd:restriction base="dms:DateTime"/>
      </xsd:simpleType>
    </xsd:element>
    <xsd:element name="LegacyModifier" ma:index="22"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3" nillable="true" ma:displayName="Legacy Folder" ma:internalName="LegacyFolder">
      <xsd:simpleType>
        <xsd:restriction base="dms:Note">
          <xsd:maxLength value="255"/>
        </xsd:restriction>
      </xsd:simpleType>
    </xsd:element>
    <xsd:element name="LegacyContentType" ma:index="24" nillable="true" ma:displayName="Legacy Content Type" ma:internalName="LegacyContentType">
      <xsd:simpleType>
        <xsd:restriction base="dms:Text">
          <xsd:maxLength value="255"/>
        </xsd:restriction>
      </xsd:simpleType>
    </xsd:element>
    <xsd:element name="LegacyExpiryReviewDate" ma:index="25" nillable="true" ma:displayName="Legacy Expiry Review Date" ma:format="DateTime" ma:internalName="LegacyExpiryReviewDate">
      <xsd:simpleType>
        <xsd:restriction base="dms:DateTime"/>
      </xsd:simpleType>
    </xsd:element>
    <xsd:element name="LegacyLastActionDate" ma:index="26" nillable="true" ma:displayName="Legacy Last Action Date" ma:format="DateTime" ma:internalName="LegacyLastActionDate">
      <xsd:simpleType>
        <xsd:restriction base="dms:DateTime"/>
      </xsd:simpleType>
    </xsd:element>
    <xsd:element name="LegacyProtectiveMarking" ma:index="27" nillable="true" ma:displayName="Legacy Protective Marking" ma:internalName="LegacyProtectiveMarking">
      <xsd:simpleType>
        <xsd:restriction base="dms:Text">
          <xsd:maxLength value="255"/>
        </xsd:restriction>
      </xsd:simpleType>
    </xsd:element>
    <xsd:element name="LegacyTags" ma:index="28" nillable="true" ma:displayName="Legacy Tags" ma:internalName="LegacyTags">
      <xsd:simpleType>
        <xsd:restriction base="dms:Note">
          <xsd:maxLength value="255"/>
        </xsd:restriction>
      </xsd:simpleType>
    </xsd:element>
    <xsd:element name="LegacyReferencesFromOtherItems" ma:index="29" nillable="true" ma:displayName="Legacy References From Other Items" ma:internalName="LegacyReferencesFromOtherItems">
      <xsd:simpleType>
        <xsd:restriction base="dms:Text">
          <xsd:maxLength value="255"/>
        </xsd:restriction>
      </xsd:simpleType>
    </xsd:element>
    <xsd:element name="LegacyStatusonTransfer" ma:index="30" nillable="true" ma:displayName="Legacy Status on Transfer" ma:internalName="LegacyStatusonTransfer">
      <xsd:simpleType>
        <xsd:restriction base="dms:Text">
          <xsd:maxLength value="255"/>
        </xsd:restriction>
      </xsd:simpleType>
    </xsd:element>
    <xsd:element name="LegacyDateClosed" ma:index="31" nillable="true" ma:displayName="Legacy Date Closed" ma:format="DateOnly" ma:internalName="LegacyDateClosed">
      <xsd:simpleType>
        <xsd:restriction base="dms:DateTime"/>
      </xsd:simpleType>
    </xsd:element>
    <xsd:element name="LegacyRecordCategoryIdentifier" ma:index="32" nillable="true" ma:displayName="Legacy Record Category Identifier" ma:internalName="LegacyRecordCategoryIdentifier">
      <xsd:simpleType>
        <xsd:restriction base="dms:Text">
          <xsd:maxLength value="255"/>
        </xsd:restriction>
      </xsd:simpleType>
    </xsd:element>
    <xsd:element name="LegacyDispositionAsOfDate" ma:index="33" nillable="true" ma:displayName="Legacy Disposition as of Date" ma:format="DateOnly" ma:internalName="LegacyDispositionAsOfDate">
      <xsd:simpleType>
        <xsd:restriction base="dms:DateTime"/>
      </xsd:simpleType>
    </xsd:element>
    <xsd:element name="LegacyHomeLocation" ma:index="34" nillable="true" ma:displayName="Legacy Home Location" ma:internalName="LegacyHomeLocation">
      <xsd:simpleType>
        <xsd:restriction base="dms:Text">
          <xsd:maxLength value="255"/>
        </xsd:restriction>
      </xsd:simpleType>
    </xsd:element>
    <xsd:element name="LegacyCurrentLocation" ma:index="35" nillable="true" ma:displayName="Legacy Current Location" ma:internalName="LegacyCurrentLocation">
      <xsd:simpleType>
        <xsd:restriction base="dms:Text">
          <xsd:maxLength value="255"/>
        </xsd:restriction>
      </xsd:simpleType>
    </xsd:element>
    <xsd:element name="LegacyReferencesToOtherItems" ma:index="47" nillable="true" ma:displayName="Legacy References To Other Items" ma:internalName="LegacyReferencesToOtherItems">
      <xsd:simpleType>
        <xsd:restriction base="dms:Note">
          <xsd:maxLength value="255"/>
        </xsd:restriction>
      </xsd:simpleType>
    </xsd:element>
    <xsd:element name="LegacyCustodian" ma:index="48" nillable="true" ma:displayName="Legacy Custodian" ma:internalName="LegacyCustodian">
      <xsd:simpleType>
        <xsd:restriction base="dms:Note">
          <xsd:maxLength value="255"/>
        </xsd:restriction>
      </xsd:simpleType>
    </xsd:element>
    <xsd:element name="LegacyAdditionalAuthors" ma:index="49" nillable="true" ma:displayName="Legacy Additional Authors" ma:internalName="LegacyAdditionalAuthors">
      <xsd:simpleType>
        <xsd:restriction base="dms:Note">
          <xsd:maxLength value="255"/>
        </xsd:restriction>
      </xsd:simpleType>
    </xsd:element>
    <xsd:element name="LegacyDocumentLink" ma:index="50" nillable="true" ma:displayName="Legacy Document Link" ma:internalName="LegacyDocumentLink">
      <xsd:simpleType>
        <xsd:restriction base="dms:Text">
          <xsd:maxLength value="255"/>
        </xsd:restriction>
      </xsd:simpleType>
    </xsd:element>
    <xsd:element name="LegacyFolderLink" ma:index="51" nillable="true" ma:displayName="Legacy Folder Link" ma:internalName="LegacyFolder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maxLength value="255"/>
        </xsd:restriction>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default="BEIS"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element name="CIRRUSPreviousRetentionPolicy" ma:index="76" nillable="true" ma:displayName="Previous Retention Policy" ma:description="The retention policy of the document in its previous location." ma:internalName="CIRRUSPreviousRetentionPolicy">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default=""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_dlc_DocIdUrl" ma:index="5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4" nillable="true" ma:displayName="Persist ID" ma:description="Keep ID on add." ma:hidden="true" ma:internalName="_dlc_DocIdPersistId" ma:readOnly="true">
      <xsd:simpleType>
        <xsd:restriction base="dms:Boolean"/>
      </xsd:simpleType>
    </xsd:element>
    <xsd:element name="TaxCatchAll" ma:index="60" nillable="true" ma:displayName="Taxonomy Catch All Column" ma:hidden="true" ma:list="{7a443858-fa6e-4cf2-b840-4d0a346eeaf3}" ma:internalName="TaxCatchAll" ma:showField="CatchAllData"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TaxCatchAllLabel" ma:index="61" nillable="true" ma:displayName="Taxonomy Catch All Column1" ma:hidden="true" ma:list="{7a443858-fa6e-4cf2-b840-4d0a346eeaf3}" ma:internalName="TaxCatchAllLabel" ma:readOnly="true" ma:showField="CatchAllDataLabel"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_dlc_DocId" ma:index="62" nillable="true" ma:displayName="Document ID Value" ma:description="The value of the document ID assigned to this item." ma:internalName="_dlc_DocId" ma:readOnly="true">
      <xsd:simpleType>
        <xsd:restriction base="dms:Text"/>
      </xsd:simpleType>
    </xsd:element>
    <xsd:element name="SharedWithUsers" ma:index="7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7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ateFileReceived" ma:index="36" nillable="true" ma:displayName="Legacy Date File Received" ma:format="DateOnly" ma:internalName="LegacyDateFileReceived">
      <xsd:simpleType>
        <xsd:restriction base="dms:DateTime"/>
      </xsd:simpleType>
    </xsd:element>
    <xsd:element name="LegacyDateFileRequested" ma:index="37" nillable="true" ma:displayName="Legacy Date File Requested" ma:format="DateOnly" ma:internalName="LegacyDateFileRequested">
      <xsd:simpleType>
        <xsd:restriction base="dms:DateTime"/>
      </xsd:simpleType>
    </xsd:element>
    <xsd:element name="LegacyDateFileReturned" ma:index="38" nillable="true" ma:displayName="Legacy Date File Returned" ma:format="DateOnly" ma:internalName="LegacyDateFileReturned">
      <xsd:simpleType>
        <xsd:restriction base="dms:DateTime"/>
      </xsd:simpleType>
    </xsd:element>
    <xsd:element name="LegacyMinister" ma:index="39" nillable="true" ma:displayName="Legacy Minister" ma:internalName="LegacyMinister">
      <xsd:simpleType>
        <xsd:restriction base="dms:Text">
          <xsd:maxLength value="255"/>
        </xsd:restriction>
      </xsd:simpleType>
    </xsd:element>
    <xsd:element name="LegacyMP" ma:index="40" nillable="true" ma:displayName="Legacy MP" ma:internalName="LegacyMP">
      <xsd:simpleType>
        <xsd:restriction base="dms:Text">
          <xsd:maxLength value="255"/>
        </xsd:restriction>
      </xsd:simpleType>
    </xsd:element>
    <xsd:element name="LegacyFolderNotes" ma:index="41" nillable="true" ma:displayName="Legacy Folder Notes" ma:internalName="LegacyFolderNotes">
      <xsd:simpleType>
        <xsd:restriction base="dms:Note">
          <xsd:maxLength value="255"/>
        </xsd:restriction>
      </xsd:simpleType>
    </xsd:element>
    <xsd:element name="LegacyPhysicalItemLocation" ma:index="42"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43" nillable="true" ma:displayName="Legacy Request Type" ma:format="Dropdown" ma:internalName="LegacyRequestType">
      <xsd:simpleType>
        <xsd:restriction base="dms:Choice">
          <xsd:enumeration value="FOI"/>
          <xsd:enumeration value="EIR"/>
          <xsd:enumeration value="PQ"/>
          <xsd:enumeration value="MC"/>
        </xsd:restriction>
      </xsd:simpleType>
    </xsd:element>
    <xsd:element name="LegacyDescriptor" ma:index="44" nillable="true" ma:displayName="Legacy Descriptor" ma:internalName="LegacyDescriptor">
      <xsd:simpleType>
        <xsd:restriction base="dms:Note">
          <xsd:maxLength value="255"/>
        </xsd:restriction>
      </xsd:simpleType>
    </xsd:element>
    <xsd:element name="LegacyFolderDocumentID" ma:index="45" nillable="true" ma:displayName="Legacy Folder Document ID" ma:internalName="LegacyFolderDocumentID">
      <xsd:simpleType>
        <xsd:restriction base="dms:Text">
          <xsd:maxLength value="255"/>
        </xsd:restriction>
      </xsd:simpleType>
    </xsd:element>
    <xsd:element name="LegacyDocumentID" ma:index="46" nillable="true" ma:displayName="Legacy Document ID" ma:internalName="LegacyDocumentID">
      <xsd:simpleType>
        <xsd:restriction base="dms:Text">
          <xsd:maxLength value="255"/>
        </xsd:restriction>
      </xsd:simpleType>
    </xsd:element>
    <xsd:element name="LegacyPhysicalFormat" ma:index="52" nillable="true" ma:displayName="Legacy Physical Format" ma:default="0" ma:internalName="LegacyPhysicalFormat">
      <xsd:simpleType>
        <xsd:restriction base="dms:Boolean"/>
      </xsd:simpleType>
    </xsd:element>
    <xsd:element name="LegacyCaseReferenceNumber" ma:index="77" nillable="true" ma:displayName="Legacy Case Reference Number" ma:internalName="LegacyCaseReferenceNumber">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9"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8b3cbf4-ab10-4273-94c3-c507d6005b6f" elementFormDefault="qualified">
    <xsd:import namespace="http://schemas.microsoft.com/office/2006/documentManagement/types"/>
    <xsd:import namespace="http://schemas.microsoft.com/office/infopath/2007/PartnerControls"/>
    <xsd:element name="MediaServiceMetadata" ma:index="64" nillable="true" ma:displayName="MediaServiceMetadata" ma:hidden="true" ma:internalName="MediaServiceMetadata" ma:readOnly="true">
      <xsd:simpleType>
        <xsd:restriction base="dms:Note"/>
      </xsd:simpleType>
    </xsd:element>
    <xsd:element name="MediaServiceFastMetadata" ma:index="65" nillable="true" ma:displayName="MediaServiceFastMetadata" ma:hidden="true" ma:internalName="MediaServiceFastMetadata" ma:readOnly="true">
      <xsd:simpleType>
        <xsd:restriction base="dms:Note"/>
      </xsd:simpleType>
    </xsd:element>
    <xsd:element name="MediaServiceDateTaken" ma:index="66" nillable="true" ma:displayName="MediaServiceDateTaken" ma:hidden="true" ma:internalName="MediaServiceDateTaken" ma:readOnly="true">
      <xsd:simpleType>
        <xsd:restriction base="dms:Text"/>
      </xsd:simpleType>
    </xsd:element>
    <xsd:element name="MediaServiceAutoTags" ma:index="67" nillable="true" ma:displayName="MediaServiceAutoTags" ma:internalName="MediaServiceAutoTags" ma:readOnly="true">
      <xsd:simpleType>
        <xsd:restriction base="dms:Text"/>
      </xsd:simpleType>
    </xsd:element>
    <xsd:element name="MediaServiceOCR" ma:index="68" nillable="true" ma:displayName="MediaServiceOCR" ma:internalName="MediaServiceOCR" ma:readOnly="true">
      <xsd:simpleType>
        <xsd:restriction base="dms:Note">
          <xsd:maxLength value="255"/>
        </xsd:restriction>
      </xsd:simpleType>
    </xsd:element>
    <xsd:element name="MediaServiceLocation" ma:index="69" nillable="true" ma:displayName="MediaServiceLocation" ma:internalName="MediaServiceLocation" ma:readOnly="true">
      <xsd:simpleType>
        <xsd:restriction base="dms:Text"/>
      </xsd:simpleType>
    </xsd:element>
    <xsd:element name="MediaServiceEventHashCode" ma:index="78" nillable="true" ma:displayName="MediaServiceEventHashCode" ma:hidden="true" ma:internalName="MediaServiceEventHashCode" ma:readOnly="true">
      <xsd:simpleType>
        <xsd:restriction base="dms:Text"/>
      </xsd:simpleType>
    </xsd:element>
    <xsd:element name="MediaServiceGenerationTime" ma:index="79"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7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0BAF38-0E16-4068-BE43-7F20214149BF}">
  <ds:schemaRefs>
    <ds:schemaRef ds:uri="http://schemas.microsoft.com/office/2006/metadata/properties"/>
    <ds:schemaRef ds:uri="http://schemas.microsoft.com/office/infopath/2007/PartnerControls"/>
    <ds:schemaRef ds:uri="b413c3fd-5a3b-4239-b985-69032e371c04"/>
    <ds:schemaRef ds:uri="b67a7830-db79-4a49-bf27-2aff92a2201a"/>
    <ds:schemaRef ds:uri="a172083e-e40c-4314-b43a-827352a1ed2c"/>
    <ds:schemaRef ds:uri="0063f72e-ace3-48fb-9c1f-5b513408b31f"/>
    <ds:schemaRef ds:uri="http://schemas.microsoft.com/sharepoint/v4"/>
    <ds:schemaRef ds:uri="c963a4c1-1bb4-49f2-a011-9c776a7eed2a"/>
    <ds:schemaRef ds:uri="a8f60570-4bd3-4f2b-950b-a996de8ab151"/>
  </ds:schemaRefs>
</ds:datastoreItem>
</file>

<file path=customXml/itemProps2.xml><?xml version="1.0" encoding="utf-8"?>
<ds:datastoreItem xmlns:ds="http://schemas.openxmlformats.org/officeDocument/2006/customXml" ds:itemID="{2AB36C1F-2705-404D-96BE-1A9ED3A50F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67a7830-db79-4a49-bf27-2aff92a2201a"/>
    <ds:schemaRef ds:uri="b413c3fd-5a3b-4239-b985-69032e371c04"/>
    <ds:schemaRef ds:uri="0063f72e-ace3-48fb-9c1f-5b513408b31f"/>
    <ds:schemaRef ds:uri="a8f60570-4bd3-4f2b-950b-a996de8ab151"/>
    <ds:schemaRef ds:uri="a172083e-e40c-4314-b43a-827352a1ed2c"/>
    <ds:schemaRef ds:uri="c963a4c1-1bb4-49f2-a011-9c776a7eed2a"/>
    <ds:schemaRef ds:uri="e8b3cbf4-ab10-4273-94c3-c507d6005b6f"/>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4CB7E4B-09BD-471D-AB40-1EBA40442941}">
  <ds:schemaRefs>
    <ds:schemaRef ds:uri="http://schemas.microsoft.com/sharepoint/events"/>
  </ds:schemaRefs>
</ds:datastoreItem>
</file>

<file path=customXml/itemProps4.xml><?xml version="1.0" encoding="utf-8"?>
<ds:datastoreItem xmlns:ds="http://schemas.openxmlformats.org/officeDocument/2006/customXml" ds:itemID="{E13FDAE5-8E6F-4791-A30C-DF5C000F84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Instructions</vt:lpstr>
      <vt:lpstr>Drop down options</vt:lpstr>
      <vt:lpstr>Work Package Breakdown</vt:lpstr>
      <vt:lpstr>Summary by organisation</vt:lpstr>
      <vt:lpstr>Summary by Work Package</vt:lpstr>
      <vt:lpstr>Proposed Milestone Table</vt:lpstr>
      <vt:lpstr>Budget_category</vt:lpstr>
      <vt:lpstr>'Work Package Breakdown'!Criteria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Gadsby, Athene (BEIS)</dc:creator>
  <cp:keywords/>
  <dc:description/>
  <cp:lastModifiedBy>Gadsby, Athene (BEIS)</cp:lastModifiedBy>
  <cp:revision/>
  <dcterms:created xsi:type="dcterms:W3CDTF">2019-06-20T14:11:00Z</dcterms:created>
  <dcterms:modified xsi:type="dcterms:W3CDTF">2019-11-05T13:41:06Z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0x010100AE131811EF05BD46B2E09B5AA87C1124</vt:lpwstr>
  </property>
  <property fmtid="{D5CDD505-2E9C-101B-9397-08002B2CF9AE}" pid="3" name="Business Unit">
    <vt:lpwstr>260;#UK Space Agency|e94dee48-3a05-4a12-8e11-f3f2fb95bcf1</vt:lpwstr>
  </property>
  <property fmtid="{D5CDD505-2E9C-101B-9397-08002B2CF9AE}" pid="4" name="MailAttachments">
    <vt:bool>false</vt:bool>
  </property>
  <property fmtid="{D5CDD505-2E9C-101B-9397-08002B2CF9AE}" pid="5" name="_dlc_DocIdItemGuid">
    <vt:lpwstr>b3f83cca-9f3c-4a2f-9a22-8ad39ad8780d</vt:lpwstr>
  </property>
  <property fmtid="{D5CDD505-2E9C-101B-9397-08002B2CF9AE}" pid="6" name="MSIP_Label_ba62f585-b40f-4ab9-bafe-39150f03d124_Enabled">
    <vt:lpwstr>true</vt:lpwstr>
  </property>
  <property fmtid="{D5CDD505-2E9C-101B-9397-08002B2CF9AE}" pid="7" name="MSIP_Label_ba62f585-b40f-4ab9-bafe-39150f03d124_SetDate">
    <vt:lpwstr>2019-10-22T13:52:11Z</vt:lpwstr>
  </property>
  <property fmtid="{D5CDD505-2E9C-101B-9397-08002B2CF9AE}" pid="8" name="MSIP_Label_ba62f585-b40f-4ab9-bafe-39150f03d124_Method">
    <vt:lpwstr>Standard</vt:lpwstr>
  </property>
  <property fmtid="{D5CDD505-2E9C-101B-9397-08002B2CF9AE}" pid="9" name="MSIP_Label_ba62f585-b40f-4ab9-bafe-39150f03d124_Name">
    <vt:lpwstr>OFFICIAL</vt:lpwstr>
  </property>
  <property fmtid="{D5CDD505-2E9C-101B-9397-08002B2CF9AE}" pid="10" name="MSIP_Label_ba62f585-b40f-4ab9-bafe-39150f03d124_SiteId">
    <vt:lpwstr>cbac7005-02c1-43eb-b497-e6492d1b2dd8</vt:lpwstr>
  </property>
  <property fmtid="{D5CDD505-2E9C-101B-9397-08002B2CF9AE}" pid="11" name="MSIP_Label_ba62f585-b40f-4ab9-bafe-39150f03d124_ActionId">
    <vt:lpwstr>f67df7c1-607d-441d-8824-0000e95bebe2</vt:lpwstr>
  </property>
  <property fmtid="{D5CDD505-2E9C-101B-9397-08002B2CF9AE}" pid="12" name="MSIP_Label_ba62f585-b40f-4ab9-bafe-39150f03d124_ContentBits">
    <vt:lpwstr>0</vt:lpwstr>
  </property>
  <property fmtid="{D5CDD505-2E9C-101B-9397-08002B2CF9AE}" pid="13" name="ContentType">
    <vt:lpwstr>Document</vt:lpwstr>
  </property>
  <property fmtid="{D5CDD505-2E9C-101B-9397-08002B2CF9AE}" pid="14" name="Document_0x0020_Notes">
    <vt:lpwstr/>
  </property>
  <property fmtid="{D5CDD505-2E9C-101B-9397-08002B2CF9AE}" pid="15" name="Security Classification">
    <vt:lpwstr>OFFICIAL</vt:lpwstr>
  </property>
  <property fmtid="{D5CDD505-2E9C-101B-9397-08002B2CF9AE}" pid="16" name="Handling Instructions">
    <vt:lpwstr/>
  </property>
  <property fmtid="{D5CDD505-2E9C-101B-9397-08002B2CF9AE}" pid="17" name="Descriptor">
    <vt:lpwstr/>
  </property>
  <property fmtid="{D5CDD505-2E9C-101B-9397-08002B2CF9AE}" pid="18" name="Government Body">
    <vt:lpwstr>BEIS</vt:lpwstr>
  </property>
  <property fmtid="{D5CDD505-2E9C-101B-9397-08002B2CF9AE}" pid="19" name="Retention Label">
    <vt:lpwstr/>
  </property>
  <property fmtid="{D5CDD505-2E9C-101B-9397-08002B2CF9AE}" pid="20" name="Date Opened">
    <vt:lpwstr>2019-10-28T00:00:00Z</vt:lpwstr>
  </property>
  <property fmtid="{D5CDD505-2E9C-101B-9397-08002B2CF9AE}" pid="21" name="Date Closed">
    <vt:lpwstr/>
  </property>
  <property fmtid="{D5CDD505-2E9C-101B-9397-08002B2CF9AE}" pid="22" name="National Caveat">
    <vt:lpwstr/>
  </property>
  <property fmtid="{D5CDD505-2E9C-101B-9397-08002B2CF9AE}" pid="23" name="LegacyDocumentType">
    <vt:lpwstr/>
  </property>
  <property fmtid="{D5CDD505-2E9C-101B-9397-08002B2CF9AE}" pid="24" name="LegacyFileplanTarget">
    <vt:lpwstr/>
  </property>
  <property fmtid="{D5CDD505-2E9C-101B-9397-08002B2CF9AE}" pid="25" name="LegacyNumericClass">
    <vt:lpwstr/>
  </property>
  <property fmtid="{D5CDD505-2E9C-101B-9397-08002B2CF9AE}" pid="26" name="LegacyFolderType">
    <vt:lpwstr/>
  </property>
  <property fmtid="{D5CDD505-2E9C-101B-9397-08002B2CF9AE}" pid="27" name="LegacyRecordFolderIdentifier">
    <vt:lpwstr/>
  </property>
  <property fmtid="{D5CDD505-2E9C-101B-9397-08002B2CF9AE}" pid="28" name="LegacyCopyright">
    <vt:lpwstr/>
  </property>
  <property fmtid="{D5CDD505-2E9C-101B-9397-08002B2CF9AE}" pid="29" name="LegacyLastModifiedDate">
    <vt:lpwstr/>
  </property>
  <property fmtid="{D5CDD505-2E9C-101B-9397-08002B2CF9AE}" pid="30" name="LegacyModifier">
    <vt:lpwstr/>
  </property>
  <property fmtid="{D5CDD505-2E9C-101B-9397-08002B2CF9AE}" pid="31" name="LegacyFolder">
    <vt:lpwstr/>
  </property>
  <property fmtid="{D5CDD505-2E9C-101B-9397-08002B2CF9AE}" pid="32" name="LegacyContentType">
    <vt:lpwstr/>
  </property>
  <property fmtid="{D5CDD505-2E9C-101B-9397-08002B2CF9AE}" pid="33" name="LegacyExpiryReviewDate">
    <vt:lpwstr/>
  </property>
  <property fmtid="{D5CDD505-2E9C-101B-9397-08002B2CF9AE}" pid="34" name="LegacyLastActionDate">
    <vt:lpwstr/>
  </property>
  <property fmtid="{D5CDD505-2E9C-101B-9397-08002B2CF9AE}" pid="35" name="LegacyProtectiveMarking">
    <vt:lpwstr/>
  </property>
  <property fmtid="{D5CDD505-2E9C-101B-9397-08002B2CF9AE}" pid="36" name="LegacyTags">
    <vt:lpwstr/>
  </property>
  <property fmtid="{D5CDD505-2E9C-101B-9397-08002B2CF9AE}" pid="37" name="LegacyReferencesFromOtherItems">
    <vt:lpwstr/>
  </property>
  <property fmtid="{D5CDD505-2E9C-101B-9397-08002B2CF9AE}" pid="38" name="LegacyStatusonTransfer">
    <vt:lpwstr/>
  </property>
  <property fmtid="{D5CDD505-2E9C-101B-9397-08002B2CF9AE}" pid="39" name="LegacyDateClosed">
    <vt:lpwstr/>
  </property>
  <property fmtid="{D5CDD505-2E9C-101B-9397-08002B2CF9AE}" pid="40" name="LegacyRecordCategoryIdentifier">
    <vt:lpwstr/>
  </property>
  <property fmtid="{D5CDD505-2E9C-101B-9397-08002B2CF9AE}" pid="41" name="LegacyDispositionAsOfDate">
    <vt:lpwstr/>
  </property>
  <property fmtid="{D5CDD505-2E9C-101B-9397-08002B2CF9AE}" pid="42" name="LegacyHomeLocation">
    <vt:lpwstr/>
  </property>
  <property fmtid="{D5CDD505-2E9C-101B-9397-08002B2CF9AE}" pid="43" name="LegacyCurrentLocation">
    <vt:lpwstr/>
  </property>
  <property fmtid="{D5CDD505-2E9C-101B-9397-08002B2CF9AE}" pid="44" name="LegacyDateFileReceived">
    <vt:lpwstr/>
  </property>
  <property fmtid="{D5CDD505-2E9C-101B-9397-08002B2CF9AE}" pid="45" name="LegacyDateFileRequested">
    <vt:lpwstr/>
  </property>
  <property fmtid="{D5CDD505-2E9C-101B-9397-08002B2CF9AE}" pid="46" name="LegacyDateFileReturned">
    <vt:lpwstr/>
  </property>
  <property fmtid="{D5CDD505-2E9C-101B-9397-08002B2CF9AE}" pid="47" name="LegacyMinister">
    <vt:lpwstr/>
  </property>
  <property fmtid="{D5CDD505-2E9C-101B-9397-08002B2CF9AE}" pid="48" name="LegacyMP">
    <vt:lpwstr/>
  </property>
  <property fmtid="{D5CDD505-2E9C-101B-9397-08002B2CF9AE}" pid="49" name="LegacyFolderNotes">
    <vt:lpwstr/>
  </property>
  <property fmtid="{D5CDD505-2E9C-101B-9397-08002B2CF9AE}" pid="50" name="LegacyPhysicalItemLocation">
    <vt:lpwstr/>
  </property>
  <property fmtid="{D5CDD505-2E9C-101B-9397-08002B2CF9AE}" pid="51" name="LegacyRequestType">
    <vt:lpwstr/>
  </property>
  <property fmtid="{D5CDD505-2E9C-101B-9397-08002B2CF9AE}" pid="52" name="LegacyDescriptor">
    <vt:lpwstr/>
  </property>
  <property fmtid="{D5CDD505-2E9C-101B-9397-08002B2CF9AE}" pid="53" name="LegacyFolderDocumentID">
    <vt:lpwstr/>
  </property>
  <property fmtid="{D5CDD505-2E9C-101B-9397-08002B2CF9AE}" pid="54" name="LegacyDocumentID">
    <vt:lpwstr/>
  </property>
  <property fmtid="{D5CDD505-2E9C-101B-9397-08002B2CF9AE}" pid="55" name="LegacyReferencesToOtherItems">
    <vt:lpwstr/>
  </property>
  <property fmtid="{D5CDD505-2E9C-101B-9397-08002B2CF9AE}" pid="56" name="LegacyCustodian">
    <vt:lpwstr/>
  </property>
  <property fmtid="{D5CDD505-2E9C-101B-9397-08002B2CF9AE}" pid="57" name="LegacyAdditionalAuthors">
    <vt:lpwstr/>
  </property>
  <property fmtid="{D5CDD505-2E9C-101B-9397-08002B2CF9AE}" pid="58" name="LegacyDocumentLink">
    <vt:lpwstr/>
  </property>
  <property fmtid="{D5CDD505-2E9C-101B-9397-08002B2CF9AE}" pid="59" name="LegacyFolderLink">
    <vt:lpwstr/>
  </property>
  <property fmtid="{D5CDD505-2E9C-101B-9397-08002B2CF9AE}" pid="60" name="LegacyPhysicalFormat">
    <vt:lpwstr>0</vt:lpwstr>
  </property>
  <property fmtid="{D5CDD505-2E9C-101B-9397-08002B2CF9AE}" pid="61" name="CIRRUSPreviousRetentionPolicy">
    <vt:lpwstr/>
  </property>
  <property fmtid="{D5CDD505-2E9C-101B-9397-08002B2CF9AE}" pid="62" name="LegacyCaseReferenceNumber">
    <vt:lpwstr/>
  </property>
  <property fmtid="{D5CDD505-2E9C-101B-9397-08002B2CF9AE}" pid="63" name="Barcode">
    <vt:lpwstr/>
  </property>
  <property fmtid="{D5CDD505-2E9C-101B-9397-08002B2CF9AE}" pid="64" name="Held By">
    <vt:lpwstr/>
  </property>
  <property fmtid="{D5CDD505-2E9C-101B-9397-08002B2CF9AE}" pid="65" name="LegacyPhysicalObject">
    <vt:bool>false</vt:bool>
  </property>
  <property fmtid="{D5CDD505-2E9C-101B-9397-08002B2CF9AE}" pid="66" name="LegacyMovementHistory">
    <vt:lpwstr/>
  </property>
  <property fmtid="{D5CDD505-2E9C-101B-9397-08002B2CF9AE}" pid="67" name="LegacyPaperReason">
    <vt:lpwstr/>
  </property>
  <property fmtid="{D5CDD505-2E9C-101B-9397-08002B2CF9AE}" pid="68" name="LegacyBarcode">
    <vt:lpwstr/>
  </property>
  <property fmtid="{D5CDD505-2E9C-101B-9397-08002B2CF9AE}" pid="69" name="LegacyHistoricalBarcode">
    <vt:lpwstr/>
  </property>
  <property fmtid="{D5CDD505-2E9C-101B-9397-08002B2CF9AE}" pid="70" name="LegacyForeignBarcode">
    <vt:lpwstr/>
  </property>
  <property fmtid="{D5CDD505-2E9C-101B-9397-08002B2CF9AE}" pid="71" name="LegacyDisposition">
    <vt:lpwstr/>
  </property>
  <property fmtid="{D5CDD505-2E9C-101B-9397-08002B2CF9AE}" pid="72" name="LegacyOriginator">
    <vt:lpwstr/>
  </property>
  <property fmtid="{D5CDD505-2E9C-101B-9397-08002B2CF9AE}" pid="73" name="LegacyAddressee">
    <vt:lpwstr/>
  </property>
  <property fmtid="{D5CDD505-2E9C-101B-9397-08002B2CF9AE}" pid="74" name="LegacyAddresses">
    <vt:lpwstr/>
  </property>
  <property fmtid="{D5CDD505-2E9C-101B-9397-08002B2CF9AE}" pid="75" name="LegacySentDate">
    <vt:lpwstr/>
  </property>
  <property fmtid="{D5CDD505-2E9C-101B-9397-08002B2CF9AE}" pid="76" name="LegacySubject">
    <vt:lpwstr/>
  </property>
</Properties>
</file>