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om1.infra.int\data\hq\102PF\Shared\CJG_OMS\OMS\Analytical Services\S&amp;A\03 - Publications\01 - OMSQ\2019 Q2 (Apr - Jun)\4. Final Tables TO PUBLISH\"/>
    </mc:Choice>
  </mc:AlternateContent>
  <bookViews>
    <workbookView xWindow="0" yWindow="0" windowWidth="21580" windowHeight="10220"/>
  </bookViews>
  <sheets>
    <sheet name="Contents" sheetId="1" r:id="rId1"/>
    <sheet name="5_1" sheetId="2" r:id="rId2"/>
    <sheet name="5_2" sheetId="3" r:id="rId3"/>
    <sheet name="5_3" sheetId="4" r:id="rId4"/>
    <sheet name="5_4" sheetId="5" r:id="rId5"/>
    <sheet name="5_5" sheetId="6" r:id="rId6"/>
    <sheet name="5_6" sheetId="7" r:id="rId7"/>
    <sheet name="5_7" sheetId="8" r:id="rId8"/>
    <sheet name="5_8" sheetId="9" r:id="rId9"/>
    <sheet name="5_9" sheetId="10" r:id="rId10"/>
    <sheet name="5_10" sheetId="11" r:id="rId11"/>
    <sheet name="5_11" sheetId="12" r:id="rId12"/>
  </sheets>
  <definedNames>
    <definedName name="_Hlk22126489" localSheetId="1">'5_1'!#REF!</definedName>
    <definedName name="_xlnm.Print_Area" localSheetId="1">'5_1'!$A$1:$A$27</definedName>
    <definedName name="_xlnm.Print_Area" localSheetId="10">'5_10'!$A$1:$A$124</definedName>
    <definedName name="_xlnm.Print_Area" localSheetId="2">'5_2'!$A$1:$A$107</definedName>
    <definedName name="_xlnm.Print_Area" localSheetId="3">'5_3'!$A$1:$B$43</definedName>
    <definedName name="_xlnm.Print_Area" localSheetId="4">'5_4'!$A$1:$D$83</definedName>
    <definedName name="_xlnm.Print_Area" localSheetId="5">'5_5'!$A$1:$G$82</definedName>
    <definedName name="_xlnm.Print_Area" localSheetId="6">'5_6'!$A$1:$B$41</definedName>
    <definedName name="_xlnm.Print_Area" localSheetId="7">'5_7'!$A$1:$H$108</definedName>
    <definedName name="_xlnm.Print_Area" localSheetId="8">'5_8'!$A$1:$C$42</definedName>
    <definedName name="_xlnm.Print_Area" localSheetId="9">'5_9'!$A$1:$B$29</definedName>
    <definedName name="_xlnm.Print_Area" localSheetId="0">Contents!$A$1:$C$49</definedName>
  </definedNames>
  <calcPr calcId="171027"/>
</workbook>
</file>

<file path=xl/calcChain.xml><?xml version="1.0" encoding="utf-8"?>
<calcChain xmlns="http://schemas.openxmlformats.org/spreadsheetml/2006/main">
  <c r="F18" i="11" l="1"/>
  <c r="F17" i="11"/>
  <c r="F14" i="11"/>
  <c r="F13" i="11"/>
  <c r="F10" i="11"/>
  <c r="F9" i="11"/>
  <c r="F20" i="11"/>
  <c r="F19" i="11"/>
  <c r="F15" i="11"/>
  <c r="F11" i="11"/>
  <c r="F11" i="9"/>
  <c r="F20" i="9"/>
  <c r="F9" i="9"/>
  <c r="F10" i="9"/>
  <c r="F103" i="8"/>
  <c r="F100" i="8"/>
  <c r="F95" i="8"/>
  <c r="F92" i="8"/>
  <c r="F81" i="8"/>
  <c r="F84" i="8"/>
  <c r="F78" i="8"/>
  <c r="F66" i="8"/>
  <c r="F61" i="8"/>
  <c r="F26" i="8"/>
  <c r="F25" i="8"/>
  <c r="F46" i="8"/>
  <c r="F53" i="8"/>
  <c r="F50" i="8"/>
  <c r="F47" i="8"/>
  <c r="F44" i="8"/>
  <c r="F18" i="8"/>
  <c r="F10" i="7"/>
  <c r="F26" i="7"/>
  <c r="F20" i="7"/>
  <c r="F19" i="7" s="1"/>
  <c r="F14" i="7"/>
  <c r="F13" i="7" s="1"/>
  <c r="F103" i="6"/>
  <c r="F99" i="6" s="1"/>
  <c r="F92" i="6"/>
  <c r="F81" i="6"/>
  <c r="F80" i="6"/>
  <c r="F78" i="6"/>
  <c r="F84" i="6"/>
  <c r="F69" i="6"/>
  <c r="F65" i="6" s="1"/>
  <c r="F31" i="6" s="1"/>
  <c r="F29" i="6"/>
  <c r="F46" i="6"/>
  <c r="F58" i="6"/>
  <c r="F47" i="6"/>
  <c r="F13" i="6" s="1"/>
  <c r="F18" i="6"/>
  <c r="F43" i="6"/>
  <c r="F34" i="6"/>
  <c r="F33" i="6"/>
  <c r="F32" i="6"/>
  <c r="F26" i="6"/>
  <c r="F20" i="6"/>
  <c r="F103" i="5"/>
  <c r="F100" i="5"/>
  <c r="F95" i="5"/>
  <c r="F92" i="5"/>
  <c r="F81" i="5"/>
  <c r="F69" i="5"/>
  <c r="F34" i="5"/>
  <c r="F61" i="5"/>
  <c r="F18" i="5"/>
  <c r="F43" i="5"/>
  <c r="F47" i="5"/>
  <c r="F33" i="5"/>
  <c r="F29" i="5"/>
  <c r="F25" i="5"/>
  <c r="F21" i="5"/>
  <c r="F17" i="5"/>
  <c r="N9" i="4"/>
  <c r="M9" i="4"/>
  <c r="F44" i="5" l="1"/>
  <c r="F13" i="5"/>
  <c r="F80" i="5"/>
  <c r="F46" i="5"/>
  <c r="F12" i="5" s="1"/>
  <c r="F27" i="5"/>
  <c r="F84" i="5"/>
  <c r="F83" i="5" s="1"/>
  <c r="F75" i="5" s="1"/>
  <c r="F91" i="5"/>
  <c r="F99" i="5"/>
  <c r="F28" i="5"/>
  <c r="F58" i="5"/>
  <c r="F57" i="5" s="1"/>
  <c r="F23" i="5" s="1"/>
  <c r="F78" i="5"/>
  <c r="F87" i="5"/>
  <c r="F79" i="5" s="1"/>
  <c r="F21" i="6"/>
  <c r="F24" i="6"/>
  <c r="F53" i="6"/>
  <c r="F87" i="6"/>
  <c r="F83" i="6" s="1"/>
  <c r="F17" i="6"/>
  <c r="F95" i="6"/>
  <c r="F91" i="6" s="1"/>
  <c r="F16" i="10"/>
  <c r="F8" i="11"/>
  <c r="F16" i="11"/>
  <c r="F12" i="11"/>
  <c r="F8" i="10"/>
  <c r="F6" i="10" s="1"/>
  <c r="F27" i="9"/>
  <c r="F7" i="9"/>
  <c r="F13" i="9"/>
  <c r="F8" i="9"/>
  <c r="F99" i="8"/>
  <c r="F34" i="8"/>
  <c r="F10" i="8" s="1"/>
  <c r="F91" i="8"/>
  <c r="F36" i="8"/>
  <c r="F21" i="8"/>
  <c r="F27" i="8"/>
  <c r="F43" i="8"/>
  <c r="F58" i="8"/>
  <c r="F42" i="8" s="1"/>
  <c r="F29" i="8"/>
  <c r="F69" i="8"/>
  <c r="F35" i="8" s="1"/>
  <c r="F87" i="8"/>
  <c r="F79" i="8" s="1"/>
  <c r="F11" i="7"/>
  <c r="F9" i="7"/>
  <c r="F8" i="7" s="1"/>
  <c r="F7" i="7" s="1"/>
  <c r="F33" i="7" s="1"/>
  <c r="F76" i="6"/>
  <c r="F25" i="6"/>
  <c r="F77" i="6"/>
  <c r="F9" i="6" s="1"/>
  <c r="F28" i="6"/>
  <c r="F61" i="6"/>
  <c r="F57" i="6" s="1"/>
  <c r="F24" i="5"/>
  <c r="F20" i="5"/>
  <c r="F26" i="5"/>
  <c r="F53" i="5"/>
  <c r="F66" i="5"/>
  <c r="F32" i="5" s="1"/>
  <c r="F77" i="5"/>
  <c r="F9" i="5" s="1"/>
  <c r="M18" i="4"/>
  <c r="N18" i="4"/>
  <c r="F57" i="8"/>
  <c r="F65" i="8"/>
  <c r="F32" i="8"/>
  <c r="F76" i="8"/>
  <c r="F24" i="8"/>
  <c r="F28" i="8"/>
  <c r="F33" i="8"/>
  <c r="F9" i="8" s="1"/>
  <c r="F37" i="8"/>
  <c r="F49" i="8"/>
  <c r="F20" i="8"/>
  <c r="F12" i="8" s="1"/>
  <c r="F80" i="8"/>
  <c r="F16" i="8"/>
  <c r="F77" i="8"/>
  <c r="F25" i="7"/>
  <c r="F12" i="6"/>
  <c r="F44" i="6"/>
  <c r="F10" i="6" s="1"/>
  <c r="F50" i="6"/>
  <c r="F45" i="5"/>
  <c r="F65" i="5"/>
  <c r="F50" i="5"/>
  <c r="M7" i="4"/>
  <c r="N7" i="4"/>
  <c r="N34" i="3"/>
  <c r="M34" i="3"/>
  <c r="M29" i="3"/>
  <c r="N92" i="3"/>
  <c r="N91" i="3" s="1"/>
  <c r="M92" i="3"/>
  <c r="M87" i="3"/>
  <c r="N78" i="3"/>
  <c r="M37" i="3"/>
  <c r="N66" i="3"/>
  <c r="N26" i="3"/>
  <c r="N58" i="3"/>
  <c r="N57" i="3" s="1"/>
  <c r="M21" i="3"/>
  <c r="N17" i="3"/>
  <c r="M26" i="3"/>
  <c r="F19" i="8" l="1"/>
  <c r="F83" i="8"/>
  <c r="F6" i="9"/>
  <c r="F79" i="6"/>
  <c r="F76" i="5"/>
  <c r="F13" i="8"/>
  <c r="F31" i="8"/>
  <c r="F31" i="5"/>
  <c r="F11" i="5"/>
  <c r="F19" i="5"/>
  <c r="F10" i="5"/>
  <c r="F19" i="6"/>
  <c r="F11" i="8"/>
  <c r="F45" i="8"/>
  <c r="F23" i="8"/>
  <c r="F75" i="8"/>
  <c r="F32" i="7"/>
  <c r="F34" i="7"/>
  <c r="F23" i="6"/>
  <c r="F45" i="6"/>
  <c r="F11" i="6"/>
  <c r="F27" i="6"/>
  <c r="M18" i="3"/>
  <c r="N18" i="3"/>
  <c r="M58" i="3"/>
  <c r="M24" i="3" s="1"/>
  <c r="M84" i="3"/>
  <c r="M83" i="3" s="1"/>
  <c r="M53" i="3"/>
  <c r="N25" i="3"/>
  <c r="N23" i="3"/>
  <c r="N44" i="3"/>
  <c r="N10" i="3" s="1"/>
  <c r="M28" i="3"/>
  <c r="N24" i="3"/>
  <c r="M50" i="3"/>
  <c r="M49" i="3" s="1"/>
  <c r="M15" i="3" s="1"/>
  <c r="M100" i="3"/>
  <c r="M33" i="3"/>
  <c r="M66" i="3"/>
  <c r="N100" i="3"/>
  <c r="N99" i="3" s="1"/>
  <c r="M81" i="3"/>
  <c r="N65" i="3"/>
  <c r="N50" i="3"/>
  <c r="N49" i="3" s="1"/>
  <c r="M61" i="3"/>
  <c r="M77" i="3"/>
  <c r="N84" i="3"/>
  <c r="N83" i="3" s="1"/>
  <c r="M95" i="3"/>
  <c r="M91" i="3" s="1"/>
  <c r="M17" i="3"/>
  <c r="M20" i="3"/>
  <c r="M25" i="3"/>
  <c r="N33" i="3"/>
  <c r="M43" i="3"/>
  <c r="M44" i="3"/>
  <c r="M78" i="3"/>
  <c r="M69" i="3"/>
  <c r="M36" i="3"/>
  <c r="F41" i="8"/>
  <c r="F15" i="8"/>
  <c r="F7" i="8" s="1"/>
  <c r="F19" i="2" s="1"/>
  <c r="F15" i="2" s="1"/>
  <c r="F8" i="8"/>
  <c r="F42" i="6"/>
  <c r="F8" i="6" s="1"/>
  <c r="F49" i="6"/>
  <c r="F16" i="6"/>
  <c r="F75" i="6"/>
  <c r="F42" i="5"/>
  <c r="F8" i="5" s="1"/>
  <c r="F49" i="5"/>
  <c r="F16" i="5"/>
  <c r="N42" i="3"/>
  <c r="M57" i="3"/>
  <c r="M19" i="3"/>
  <c r="N43" i="3"/>
  <c r="M46" i="3"/>
  <c r="M12" i="3" s="1"/>
  <c r="F54" i="11" s="1"/>
  <c r="N77" i="3"/>
  <c r="M80" i="3"/>
  <c r="M103" i="3"/>
  <c r="M47" i="3"/>
  <c r="M76" i="3"/>
  <c r="F7" i="2"/>
  <c r="N31" i="3" l="1"/>
  <c r="M32" i="3"/>
  <c r="M13" i="3"/>
  <c r="F70" i="11" s="1"/>
  <c r="M45" i="3"/>
  <c r="M65" i="3"/>
  <c r="M16" i="3"/>
  <c r="N75" i="3"/>
  <c r="N32" i="3"/>
  <c r="M42" i="3"/>
  <c r="M8" i="3" s="1"/>
  <c r="M79" i="3"/>
  <c r="N76" i="3"/>
  <c r="N8" i="3" s="1"/>
  <c r="M27" i="3"/>
  <c r="M10" i="3"/>
  <c r="F38" i="11" s="1"/>
  <c r="M9" i="3"/>
  <c r="M23" i="3"/>
  <c r="N16" i="3"/>
  <c r="M99" i="3"/>
  <c r="M75" i="3" s="1"/>
  <c r="F106" i="11" s="1"/>
  <c r="F41" i="6"/>
  <c r="F7" i="6" s="1"/>
  <c r="F15" i="6"/>
  <c r="F15" i="5"/>
  <c r="F41" i="5"/>
  <c r="F7" i="5" s="1"/>
  <c r="F12" i="2" s="1"/>
  <c r="M41" i="3"/>
  <c r="N9" i="3"/>
  <c r="M35" i="3"/>
  <c r="N15" i="3"/>
  <c r="N41" i="3"/>
  <c r="N7" i="3" s="1"/>
  <c r="F20" i="2"/>
  <c r="M7" i="3" l="1"/>
  <c r="F6" i="11" s="1"/>
  <c r="F88" i="11"/>
  <c r="F22" i="11"/>
  <c r="M11" i="3"/>
  <c r="M31" i="3"/>
  <c r="H9" i="4"/>
  <c r="H100" i="3"/>
  <c r="G100" i="3"/>
  <c r="G95" i="3"/>
  <c r="G87" i="3"/>
  <c r="G84" i="3"/>
  <c r="G81" i="3"/>
  <c r="G34" i="3"/>
  <c r="G47" i="3"/>
  <c r="H58" i="3"/>
  <c r="G25" i="3"/>
  <c r="G21" i="3"/>
  <c r="G18" i="3"/>
  <c r="G37" i="3"/>
  <c r="G33" i="3"/>
  <c r="H26" i="3"/>
  <c r="G83" i="3" l="1"/>
  <c r="G9" i="4"/>
  <c r="H18" i="4"/>
  <c r="H7" i="4" s="1"/>
  <c r="G18" i="4"/>
  <c r="G7" i="4" s="1"/>
  <c r="G53" i="3"/>
  <c r="G69" i="3"/>
  <c r="G78" i="3"/>
  <c r="G20" i="3"/>
  <c r="H44" i="3"/>
  <c r="G13" i="3"/>
  <c r="G103" i="3"/>
  <c r="G79" i="3" s="1"/>
  <c r="H17" i="3"/>
  <c r="G77" i="3"/>
  <c r="G44" i="3"/>
  <c r="G10" i="3" s="1"/>
  <c r="G66" i="3"/>
  <c r="G65" i="3" s="1"/>
  <c r="G92" i="3"/>
  <c r="G91" i="3" s="1"/>
  <c r="G17" i="3"/>
  <c r="H33" i="3"/>
  <c r="H84" i="3"/>
  <c r="H83" i="3" s="1"/>
  <c r="H77" i="3"/>
  <c r="H50" i="3"/>
  <c r="H49" i="3" s="1"/>
  <c r="G19" i="3"/>
  <c r="H57" i="3"/>
  <c r="H34" i="3"/>
  <c r="G43" i="3"/>
  <c r="G9" i="3" s="1"/>
  <c r="H78" i="3"/>
  <c r="H10" i="3" s="1"/>
  <c r="H18" i="3"/>
  <c r="H25" i="3"/>
  <c r="G28" i="3"/>
  <c r="H43" i="3"/>
  <c r="G46" i="3"/>
  <c r="G50" i="3"/>
  <c r="G61" i="3"/>
  <c r="G27" i="3" s="1"/>
  <c r="H66" i="3"/>
  <c r="H65" i="3" s="1"/>
  <c r="H92" i="3"/>
  <c r="H91" i="3" s="1"/>
  <c r="G58" i="3"/>
  <c r="G26" i="3"/>
  <c r="G29" i="3"/>
  <c r="G36" i="3"/>
  <c r="G80" i="3"/>
  <c r="G76" i="3"/>
  <c r="H99" i="3"/>
  <c r="G99" i="3" l="1"/>
  <c r="G31" i="3" s="1"/>
  <c r="G35" i="3"/>
  <c r="H9" i="3"/>
  <c r="G42" i="3"/>
  <c r="G75" i="3"/>
  <c r="G32" i="3"/>
  <c r="H75" i="3"/>
  <c r="G12" i="3"/>
  <c r="H15" i="3"/>
  <c r="H16" i="3"/>
  <c r="H76" i="3"/>
  <c r="H42" i="3"/>
  <c r="H32" i="3"/>
  <c r="H23" i="3"/>
  <c r="H24" i="3"/>
  <c r="G45" i="3"/>
  <c r="G11" i="3" s="1"/>
  <c r="G57" i="3"/>
  <c r="G23" i="3" s="1"/>
  <c r="G24" i="3"/>
  <c r="G49" i="3"/>
  <c r="G16" i="3"/>
  <c r="H31" i="3"/>
  <c r="H41" i="3"/>
  <c r="G8" i="3"/>
  <c r="H7" i="3" l="1"/>
  <c r="H8" i="3"/>
  <c r="G15" i="3"/>
  <c r="G41" i="3"/>
  <c r="G7" i="3" l="1"/>
  <c r="F6" i="2" l="1"/>
  <c r="F16" i="2" s="1"/>
  <c r="F13" i="2" l="1"/>
  <c r="F11" i="2" s="1"/>
  <c r="F9" i="2" l="1"/>
  <c r="F10" i="2" s="1"/>
</calcChain>
</file>

<file path=xl/sharedStrings.xml><?xml version="1.0" encoding="utf-8"?>
<sst xmlns="http://schemas.openxmlformats.org/spreadsheetml/2006/main" count="926" uniqueCount="189">
  <si>
    <t>Contents</t>
  </si>
  <si>
    <t>Table 5.1</t>
  </si>
  <si>
    <t>Number of recalls, returns to custody and offenders not returned to custody</t>
  </si>
  <si>
    <t>Table 5.2</t>
  </si>
  <si>
    <t>Number of recalls from licence, by sex, supervising body, and sentence length</t>
  </si>
  <si>
    <t>Table 5.3</t>
  </si>
  <si>
    <t>Number of recalls from licence, by National Probation Service division and Community Rehabilitation Company area</t>
  </si>
  <si>
    <t>Table 5.4</t>
  </si>
  <si>
    <t>Number of returns to custody after licence recall, by sex, supervising body, and sentence length</t>
  </si>
  <si>
    <t>Table 5.5</t>
  </si>
  <si>
    <t>Number of offenders not returned to custody after licence recall, by sex, supervising body and sentence length</t>
  </si>
  <si>
    <t>Table 5.6</t>
  </si>
  <si>
    <t>Number of recalls from licence by sentence type, and process time</t>
  </si>
  <si>
    <t>Table 5.7</t>
  </si>
  <si>
    <t>Total number of offenders not returned to custody after licence recall, by sex, supervising body and sentence length</t>
  </si>
  <si>
    <t>Table 5.8</t>
  </si>
  <si>
    <t>Total number of offenders not returned to custody after licence recall, by supervising body and length of time since recall</t>
  </si>
  <si>
    <t>Table 5.9</t>
  </si>
  <si>
    <t>Total number of offenders not returned to custody after licence recall, by offence</t>
  </si>
  <si>
    <t>Table 5.10</t>
  </si>
  <si>
    <t>Number of recalls, by sex, sentence and reason for recall</t>
  </si>
  <si>
    <t>Table 5.11</t>
  </si>
  <si>
    <t>Number of recall re-releases for indeterminate sentences</t>
  </si>
  <si>
    <t>Geographic coverage</t>
  </si>
  <si>
    <t>All tables are for England and Wales.</t>
  </si>
  <si>
    <t>Definitions and measurements</t>
  </si>
  <si>
    <t>Further details of the terminology used to report licence recalls can be found in the definitions section for licence recalls in the 'Guide to Offender Management Statistics' published alongside these tables.</t>
  </si>
  <si>
    <t>Data sources and quality</t>
  </si>
  <si>
    <t xml:space="preserve">The figures in these tables have been drawn from administrative IT systems which, as with any large scale recording system, are subject to possible errors with data entry and processing. 
</t>
  </si>
  <si>
    <t>Symbols used</t>
  </si>
  <si>
    <t>..</t>
  </si>
  <si>
    <t>Not available</t>
  </si>
  <si>
    <t>Nil or less than half the final digit shown</t>
  </si>
  <si>
    <t>-</t>
  </si>
  <si>
    <t>Not applicable</t>
  </si>
  <si>
    <t>**</t>
  </si>
  <si>
    <t>One or both comparison figures less than 50</t>
  </si>
  <si>
    <t>*</t>
  </si>
  <si>
    <t>Disclosure control</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</si>
  <si>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</si>
  <si>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</si>
  <si>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</si>
  <si>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</si>
  <si>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Table 5.1: Total number of recalls, returns to custody and offenders not returned to custody</t>
  </si>
  <si>
    <t>Recall period</t>
  </si>
  <si>
    <t>Apr-Jun 2018</t>
  </si>
  <si>
    <t>Jul-Sep 2018</t>
  </si>
  <si>
    <t>Returned to custody by</t>
  </si>
  <si>
    <t>Total recalled from April 1999 to end of recall period</t>
  </si>
  <si>
    <t>Total recalled in recall period</t>
  </si>
  <si>
    <t>Total returned to custody from April 1999 to 
return-to-custody date in row 4</t>
  </si>
  <si>
    <t>Percentage returned of all those recalled since April 1999</t>
  </si>
  <si>
    <t>Returned in period</t>
  </si>
  <si>
    <r>
      <t xml:space="preserve">After recall in recall period </t>
    </r>
    <r>
      <rPr>
        <vertAlign val="superscript"/>
        <sz val="10"/>
        <color rgb="FF000000"/>
        <rFont val="Arial"/>
        <family val="2"/>
      </rPr>
      <t>(1)</t>
    </r>
  </si>
  <si>
    <r>
      <t xml:space="preserve">After recall prior to start of recall period </t>
    </r>
    <r>
      <rPr>
        <vertAlign val="superscript"/>
        <sz val="10"/>
        <color rgb="FF000000"/>
        <rFont val="Arial"/>
        <family val="2"/>
      </rPr>
      <t>(2)</t>
    </r>
  </si>
  <si>
    <r>
      <t xml:space="preserve">Not returned to custody from April 1999 to 
return-to-custody date in row 4 </t>
    </r>
    <r>
      <rPr>
        <b/>
        <vertAlign val="superscript"/>
        <sz val="11"/>
        <color rgb="FF000000"/>
        <rFont val="Arial"/>
        <family val="2"/>
      </rPr>
      <t>(3)</t>
    </r>
  </si>
  <si>
    <t>Percentage not returned of all those recalled</t>
  </si>
  <si>
    <r>
      <t xml:space="preserve">Total not returned to custody from 1984 to 
return-to-custody date in row 4 </t>
    </r>
    <r>
      <rPr>
        <b/>
        <vertAlign val="superscript"/>
        <sz val="11"/>
        <color rgb="FF000000"/>
        <rFont val="Arial"/>
        <family val="2"/>
      </rPr>
      <t>(3)</t>
    </r>
  </si>
  <si>
    <t>After recall from April 1999 to end of recall period</t>
  </si>
  <si>
    <t>After recall prior to April 1999</t>
  </si>
  <si>
    <t>(1) Returned to custody between start of recall period and return-to-custody date in row 4.</t>
  </si>
  <si>
    <t>(2) Returned to custody between end of recall period and return-to-custody date in row 4.</t>
  </si>
  <si>
    <t>(3) Not returned to custody by return-to-custody date in row 4.</t>
  </si>
  <si>
    <t>Males and Females</t>
  </si>
  <si>
    <t>All supervising bodies</t>
  </si>
  <si>
    <t>Determinate sentences</t>
  </si>
  <si>
    <t>Less than 12 months</t>
  </si>
  <si>
    <t>12 months or more</t>
  </si>
  <si>
    <t>Indeterminate sentences</t>
  </si>
  <si>
    <t>IPP</t>
  </si>
  <si>
    <t>Life sentence</t>
  </si>
  <si>
    <t>National Probation Service</t>
  </si>
  <si>
    <t>Community Rehabilitation Companies</t>
  </si>
  <si>
    <t>Unassigned</t>
  </si>
  <si>
    <t>Males</t>
  </si>
  <si>
    <t>Females</t>
  </si>
  <si>
    <t>(1) HDC recalls refer to recalls during Home Detention Curfew period.</t>
  </si>
  <si>
    <t>London</t>
  </si>
  <si>
    <t>Midlands</t>
  </si>
  <si>
    <t>North East</t>
  </si>
  <si>
    <t>North West</t>
  </si>
  <si>
    <t>South East &amp; Eastern</t>
  </si>
  <si>
    <t>South West &amp; South Central</t>
  </si>
  <si>
    <t>Wales</t>
  </si>
  <si>
    <t>Derbyshire, Nottinghamshire, Leicestershire &amp; Rutland</t>
  </si>
  <si>
    <t>Staffordshire &amp; West Midlands</t>
  </si>
  <si>
    <t>Warwickshire &amp; West Mercia</t>
  </si>
  <si>
    <t>Durham Tees Valley</t>
  </si>
  <si>
    <t>Humberside, Lincolnshire &amp; North Yorkshire</t>
  </si>
  <si>
    <t>Northumbria</t>
  </si>
  <si>
    <t>South Yorkshire</t>
  </si>
  <si>
    <t>West Yorkshire</t>
  </si>
  <si>
    <t>Cheshire &amp; Greater Manchester</t>
  </si>
  <si>
    <t>Cumbria &amp; Lancashire</t>
  </si>
  <si>
    <t>Merseyside</t>
  </si>
  <si>
    <t>Bedfordshire, Northamptonshire, Cambridgeshire &amp; Hertfordshire</t>
  </si>
  <si>
    <t>Essex</t>
  </si>
  <si>
    <t>Kent, Surrey &amp; Sussex</t>
  </si>
  <si>
    <t>Norfolk &amp; Suffolk</t>
  </si>
  <si>
    <t>Bristol, Gloucestershire, Somerset &amp; Wiltshire</t>
  </si>
  <si>
    <t>Dorset, Devon &amp; Cornwall</t>
  </si>
  <si>
    <t>Hampshire &amp; Isle of Wight</t>
  </si>
  <si>
    <t>Thames Valley</t>
  </si>
  <si>
    <t>Table 5.4: Number of returns to custody after licence recall, by sex, supervising body, and sentence length</t>
  </si>
  <si>
    <t>Table 5.5: Number of offenders not returned to custody after licence recall, by sex, supervising body, and sentence length</t>
  </si>
  <si>
    <t>Not returned to custody by</t>
  </si>
  <si>
    <t>Table 5.6: Number of recalls from licence by sentence type, and process time</t>
  </si>
  <si>
    <t>Jul-Sep  2018</t>
  </si>
  <si>
    <t>Recalls</t>
  </si>
  <si>
    <t>Standard</t>
  </si>
  <si>
    <t>Emergency</t>
  </si>
  <si>
    <r>
      <t xml:space="preserve">Indeterminate sentences </t>
    </r>
    <r>
      <rPr>
        <vertAlign val="superscript"/>
        <sz val="10"/>
        <color rgb="FF000000"/>
        <rFont val="Arial"/>
        <family val="2"/>
      </rPr>
      <t>(1)</t>
    </r>
  </si>
  <si>
    <r>
      <t xml:space="preserve">Returned in target time </t>
    </r>
    <r>
      <rPr>
        <b/>
        <vertAlign val="superscript"/>
        <sz val="11"/>
        <color rgb="FF000000"/>
        <rFont val="Arial"/>
        <family val="2"/>
      </rPr>
      <t>(2)</t>
    </r>
  </si>
  <si>
    <r>
      <t>Returned after target time</t>
    </r>
    <r>
      <rPr>
        <b/>
        <vertAlign val="superscript"/>
        <sz val="11"/>
        <color rgb="FF000000"/>
        <rFont val="Arial"/>
        <family val="2"/>
      </rPr>
      <t xml:space="preserve"> </t>
    </r>
    <r>
      <rPr>
        <b/>
        <sz val="11"/>
        <color rgb="FF000000"/>
        <rFont val="Arial"/>
        <family val="2"/>
      </rPr>
      <t xml:space="preserve">but before return-to-custody date in row 4 </t>
    </r>
    <r>
      <rPr>
        <b/>
        <vertAlign val="superscript"/>
        <sz val="11"/>
        <color rgb="FF000000"/>
        <rFont val="Arial"/>
        <family val="2"/>
      </rPr>
      <t>(2)</t>
    </r>
  </si>
  <si>
    <r>
      <t xml:space="preserve">Not returned to custody by the 
return-to-custody date in row 4 </t>
    </r>
    <r>
      <rPr>
        <b/>
        <vertAlign val="superscript"/>
        <sz val="11"/>
        <color rgb="FF000000"/>
        <rFont val="Arial"/>
        <family val="2"/>
      </rPr>
      <t>(2)</t>
    </r>
  </si>
  <si>
    <r>
      <t>Returned after target time</t>
    </r>
    <r>
      <rPr>
        <b/>
        <vertAlign val="superscript"/>
        <sz val="11"/>
        <color rgb="FF000000"/>
        <rFont val="Arial"/>
        <family val="2"/>
      </rPr>
      <t xml:space="preserve"> </t>
    </r>
    <r>
      <rPr>
        <b/>
        <sz val="11"/>
        <color rgb="FF000000"/>
        <rFont val="Arial"/>
        <family val="2"/>
      </rPr>
      <t xml:space="preserve">but before returned to custody date </t>
    </r>
    <r>
      <rPr>
        <b/>
        <vertAlign val="superscript"/>
        <sz val="11"/>
        <color rgb="FF000000"/>
        <rFont val="Arial"/>
        <family val="2"/>
      </rPr>
      <t>(2)</t>
    </r>
  </si>
  <si>
    <t>Not returned to custody</t>
  </si>
  <si>
    <t>(1) There is an emergency process for all indeterminate recalls.</t>
  </si>
  <si>
    <t>(2) Offenders are returned in target time if the end-to-end process takes less than 74 hours for emergency process recalls and less than 144 hours (6 days) for standard process recalls.</t>
  </si>
  <si>
    <t>Table 5.7: Total number of offenders not returned to custody after licence recall, by sex, supervising body, and sentence length</t>
  </si>
  <si>
    <t>Recalled in period 1984 until</t>
  </si>
  <si>
    <t>Table 5.8: Total number of offenders not returned to custody after licence recall, by supervising body, and length of time since recall</t>
  </si>
  <si>
    <t>Up to and including 6 months</t>
  </si>
  <si>
    <t>From 6 months up to and including 12 months</t>
  </si>
  <si>
    <t>From 12 months up to and including 2 years</t>
  </si>
  <si>
    <t>From 2 years up to and including 5 years</t>
  </si>
  <si>
    <t>More than 5 years</t>
  </si>
  <si>
    <r>
      <t xml:space="preserve">Probation Trusts </t>
    </r>
    <r>
      <rPr>
        <b/>
        <vertAlign val="superscript"/>
        <sz val="11"/>
        <color rgb="FF000000"/>
        <rFont val="Arial"/>
        <family val="2"/>
      </rPr>
      <t>(1)</t>
    </r>
  </si>
  <si>
    <t>(1) Due to the abolition of Probation Trusts in June 2014, there should be no increase in UAL offenders recalled by Probation Trusts after this date. However, as a result of work undertaken to improve data quality, a small number of offenders have been added to the latest quarter's data who were not included in previous editions of these tables. These offenders were still included in the regular checks on UAL offenders carried out by the Public Protection Partnerships Section in NOMS, but not included in data extracts used for published statistics.</t>
  </si>
  <si>
    <t>Table 5.9: Total number of offenders not returned to custody after licence recall, by offence</t>
  </si>
  <si>
    <t>All offences</t>
  </si>
  <si>
    <t>Violence against the person</t>
  </si>
  <si>
    <t>Murder</t>
  </si>
  <si>
    <t>Manslaughter</t>
  </si>
  <si>
    <t>Other and attempted homicide</t>
  </si>
  <si>
    <t>Wounding</t>
  </si>
  <si>
    <t>Assaults</t>
  </si>
  <si>
    <t>Other violence against the person</t>
  </si>
  <si>
    <t>Sexual offences</t>
  </si>
  <si>
    <t>Rape</t>
  </si>
  <si>
    <t>Other sexual offences</t>
  </si>
  <si>
    <t>Gross indecency with children</t>
  </si>
  <si>
    <t>Robbery</t>
  </si>
  <si>
    <t>Burglary</t>
  </si>
  <si>
    <t>Theft and handling</t>
  </si>
  <si>
    <t>Fraud and forgery</t>
  </si>
  <si>
    <t>Drug offences</t>
  </si>
  <si>
    <t>Motoring offences</t>
  </si>
  <si>
    <t>Other offences</t>
  </si>
  <si>
    <t>All recalls</t>
  </si>
  <si>
    <t>Facing further charge</t>
  </si>
  <si>
    <t>Non-compliance</t>
  </si>
  <si>
    <t>Failed to keep in touch</t>
  </si>
  <si>
    <t>Failed to reside</t>
  </si>
  <si>
    <t>Drugs/alcohol</t>
  </si>
  <si>
    <t>Poor Behaviour - Relationships</t>
  </si>
  <si>
    <t>HDC - Time violation</t>
  </si>
  <si>
    <t>HDC - Inability to monitor</t>
  </si>
  <si>
    <t>Failed home visit</t>
  </si>
  <si>
    <t>HDC - Failed installation</t>
  </si>
  <si>
    <t>HDC - Equipment Tamper</t>
  </si>
  <si>
    <t>Other</t>
  </si>
  <si>
    <t>Unknown</t>
  </si>
  <si>
    <t>Determinate Sentences: 
less than 12 months</t>
  </si>
  <si>
    <t>Determinate Sentences: 
12 months or more</t>
  </si>
  <si>
    <t>Life</t>
  </si>
  <si>
    <t>(1) Recall reasons do not sum to the total number of recalls as more than one reason can be recorded against each recall.</t>
  </si>
  <si>
    <t>Table 5.11: Number of indeterminate recall re-releases and average time recalled</t>
  </si>
  <si>
    <t>Recall re-release period</t>
  </si>
  <si>
    <t>Number</t>
  </si>
  <si>
    <t>Average time recalled (months)</t>
  </si>
  <si>
    <t>Oct-Dec 2018</t>
  </si>
  <si>
    <t>Oct-Dec  2018</t>
  </si>
  <si>
    <t>(2) Some reasons previously included in the 'other' category started to be published separately from July-September 2018. As a result, the 'other' category from this time onwards is not comparable with previous figures.</t>
  </si>
  <si>
    <r>
      <t>Table 5.10: Number of recalls, by sex, sentence and reason for recall</t>
    </r>
    <r>
      <rPr>
        <vertAlign val="superscript"/>
        <sz val="12"/>
        <color rgb="FF000000"/>
        <rFont val="Arial"/>
        <family val="2"/>
      </rPr>
      <t xml:space="preserve">(1) (2) </t>
    </r>
  </si>
  <si>
    <r>
      <t xml:space="preserve">Table 5.2: Number of recalls from licence, by sex, supervising body, and sentence length </t>
    </r>
    <r>
      <rPr>
        <vertAlign val="superscript"/>
        <sz val="12"/>
        <color rgb="FF000000"/>
        <rFont val="Arial Bold"/>
      </rPr>
      <t>(1)</t>
    </r>
  </si>
  <si>
    <t>Non-HDC</t>
  </si>
  <si>
    <t>HDC</t>
  </si>
  <si>
    <r>
      <t xml:space="preserve">Table 5.3: Number of recalls from licence, by National Probation Service division and Community Rehabilitation Company area </t>
    </r>
    <r>
      <rPr>
        <vertAlign val="superscript"/>
        <sz val="12"/>
        <color rgb="FF000000"/>
        <rFont val="Arial Bold"/>
      </rPr>
      <t>(1)</t>
    </r>
  </si>
  <si>
    <t>Jan-Mar 2019</t>
  </si>
  <si>
    <t>Jan-Mar  2019</t>
  </si>
  <si>
    <t>Apr-Jun 2019</t>
  </si>
  <si>
    <t>Apr-Jun  2019</t>
  </si>
  <si>
    <t>Licence recalls: April to June 2019</t>
  </si>
  <si>
    <t>This release was published on 31 October 2019 at 9:30am, covering the quarter April to June 2019.</t>
  </si>
  <si>
    <t>The next release will be published on 30 January 2020 at 9:30am, and will cover the quarter July to September 2019.</t>
  </si>
  <si>
    <r>
      <t>Probation Trusts</t>
    </r>
    <r>
      <rPr>
        <b/>
        <vertAlign val="superscript"/>
        <sz val="11"/>
        <color rgb="FF000000"/>
        <rFont val="Arial"/>
        <family val="2"/>
      </rPr>
      <t xml:space="preserve"> (1)</t>
    </r>
  </si>
  <si>
    <r>
      <t>Less than 12 months</t>
    </r>
    <r>
      <rPr>
        <vertAlign val="superscript"/>
        <sz val="10"/>
        <color rgb="FF000000"/>
        <rFont val="Arial"/>
        <family val="2"/>
      </rPr>
      <t xml:space="preserve"> (2)</t>
    </r>
  </si>
  <si>
    <t>(2) Probation Trusts were replaced with National Probation Serivce/Community Rehabilitation Companies before the Offender Rehabilitation Act 2014 introduced recalls for sentences of less than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</si>
</sst>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 &quot;#,##0.00&quot; &quot;;&quot;-&quot;#,##0.00&quot; &quot;;&quot; -&quot;00&quot; &quot;;&quot; &quot;@&quot; &quot;"/>
  </numFmts>
  <fonts count="38" x14ac:knownFonts="1">
    <font>
      <sz val="10"/>
      <color rgb="FF000000"/>
      <name val="Arial"/>
      <family val="2"/>
    </font>
    <font>
      <sz val="10"/>
      <color rgb="FF000000"/>
      <name val="Arial"/>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u/>
      <sz val="10"/>
      <color rgb="FF0066CC"/>
      <name val="Arial"/>
      <family val="2"/>
    </font>
    <font>
      <sz val="11"/>
      <color rgb="FF333399"/>
      <name val="Calibri"/>
      <family val="2"/>
    </font>
    <font>
      <sz val="11"/>
      <color rgb="FFFF9900"/>
      <name val="Calibri"/>
      <family val="2"/>
    </font>
    <font>
      <sz val="11"/>
      <color rgb="FF993300"/>
      <name val="Calibri"/>
      <family val="2"/>
    </font>
    <font>
      <sz val="10"/>
      <color rgb="FF000000"/>
      <name val="MS Sans Serif"/>
    </font>
    <font>
      <b/>
      <sz val="11"/>
      <color rgb="FF333333"/>
      <name val="Calibri"/>
      <family val="2"/>
    </font>
    <font>
      <b/>
      <sz val="18"/>
      <color rgb="FF003366"/>
      <name val="Cambria"/>
      <family val="1"/>
    </font>
    <font>
      <b/>
      <sz val="11"/>
      <color rgb="FF000000"/>
      <name val="Calibri"/>
      <family val="2"/>
    </font>
    <font>
      <sz val="11"/>
      <color rgb="FFFF0000"/>
      <name val="Calibri"/>
      <family val="2"/>
    </font>
    <font>
      <b/>
      <sz val="12"/>
      <color rgb="FF000000"/>
      <name val="Arial"/>
      <family val="2"/>
    </font>
    <font>
      <sz val="12"/>
      <color rgb="FF000000"/>
      <name val="Arial"/>
      <family val="2"/>
    </font>
    <font>
      <b/>
      <sz val="10"/>
      <color rgb="FF000000"/>
      <name val="Arial"/>
      <family val="2"/>
    </font>
    <font>
      <b/>
      <sz val="10"/>
      <color rgb="FF0000FF"/>
      <name val="Arial"/>
      <family val="2"/>
    </font>
    <font>
      <b/>
      <sz val="11"/>
      <color rgb="FF000000"/>
      <name val="Arial"/>
      <family val="2"/>
    </font>
    <font>
      <sz val="11"/>
      <color rgb="FF000000"/>
      <name val="Arial"/>
      <family val="2"/>
    </font>
    <font>
      <b/>
      <sz val="11"/>
      <color rgb="FF0000FF"/>
      <name val="Arial"/>
      <family val="2"/>
    </font>
    <font>
      <sz val="11"/>
      <color rgb="FF0000FF"/>
      <name val="Arial"/>
      <family val="2"/>
    </font>
    <font>
      <sz val="12"/>
      <color rgb="FF000000"/>
      <name val="Arial Bold"/>
    </font>
    <font>
      <sz val="9"/>
      <color rgb="FF000000"/>
      <name val="Arial"/>
      <family val="2"/>
    </font>
    <font>
      <vertAlign val="superscript"/>
      <sz val="10"/>
      <color rgb="FF000000"/>
      <name val="Arial"/>
      <family val="2"/>
    </font>
    <font>
      <b/>
      <vertAlign val="superscript"/>
      <sz val="11"/>
      <color rgb="FF000000"/>
      <name val="Arial"/>
      <family val="2"/>
    </font>
    <font>
      <b/>
      <u/>
      <sz val="10"/>
      <color rgb="FF000000"/>
      <name val="Arial"/>
      <family val="2"/>
    </font>
    <font>
      <i/>
      <sz val="10"/>
      <color rgb="FF000000"/>
      <name val="Arial"/>
      <family val="2"/>
    </font>
    <font>
      <sz val="8"/>
      <color rgb="FF000000"/>
      <name val="Arial"/>
      <family val="2"/>
    </font>
    <font>
      <vertAlign val="superscript"/>
      <sz val="12"/>
      <color rgb="FF000000"/>
      <name val="Arial"/>
      <family val="2"/>
    </font>
    <font>
      <vertAlign val="superscript"/>
      <sz val="12"/>
      <color rgb="FF000000"/>
      <name val="Arial Bold"/>
    </font>
  </fonts>
  <fills count="26">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rgb="FFFFFFFF"/>
        <bgColor indexed="64"/>
      </patternFill>
    </fill>
  </fills>
  <borders count="16">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style="thin">
        <color rgb="FF000000"/>
      </top>
      <bottom style="dotted">
        <color rgb="FF000000"/>
      </bottom>
      <diagonal/>
    </border>
    <border>
      <left/>
      <right/>
      <top style="dotted">
        <color rgb="FF000000"/>
      </top>
      <bottom style="medium">
        <color rgb="FF000000"/>
      </bottom>
      <diagonal/>
    </border>
    <border>
      <left/>
      <right/>
      <top/>
      <bottom style="dotted">
        <color rgb="FF000000"/>
      </bottom>
      <diagonal/>
    </border>
    <border>
      <left/>
      <right/>
      <top/>
      <bottom style="medium">
        <color rgb="FF000000"/>
      </bottom>
      <diagonal/>
    </border>
    <border>
      <left/>
      <right/>
      <top style="thin">
        <color rgb="FF000000"/>
      </top>
      <bottom style="medium">
        <color rgb="FF000000"/>
      </bottom>
      <diagonal/>
    </border>
    <border>
      <left/>
      <right/>
      <top/>
      <bottom style="thin">
        <color rgb="FF000000"/>
      </bottom>
      <diagonal/>
    </border>
  </borders>
  <cellStyleXfs count="56">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5"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 fillId="0" borderId="0" applyNumberFormat="0" applyBorder="0" applyProtection="0"/>
    <xf numFmtId="0" fontId="2" fillId="0" borderId="0" applyNumberFormat="0" applyBorder="0" applyProtection="0"/>
    <xf numFmtId="0" fontId="16" fillId="0" borderId="0" applyNumberFormat="0" applyBorder="0" applyProtection="0"/>
    <xf numFmtId="0" fontId="2" fillId="0" borderId="0" applyNumberFormat="0" applyBorder="0" applyProtection="0"/>
    <xf numFmtId="0" fontId="1" fillId="23" borderId="7" applyNumberFormat="0" applyFont="0" applyAlignment="0" applyProtection="0"/>
    <xf numFmtId="0" fontId="17" fillId="20" borderId="8" applyNumberFormat="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09">
    <xf numFmtId="0" fontId="0" fillId="0" borderId="0" xfId="0"/>
    <xf numFmtId="0" fontId="21" fillId="24" borderId="0" xfId="0" applyFont="1" applyFill="1" applyAlignment="1"/>
    <xf numFmtId="0" fontId="22" fillId="24" borderId="0" xfId="0" applyFont="1" applyFill="1"/>
    <xf numFmtId="0" fontId="21" fillId="24" borderId="0" xfId="0" applyFont="1" applyFill="1" applyAlignment="1">
      <alignment horizontal="right"/>
    </xf>
    <xf numFmtId="0" fontId="23" fillId="24" borderId="0" xfId="0" applyFont="1" applyFill="1"/>
    <xf numFmtId="0" fontId="0" fillId="24" borderId="0" xfId="0" applyFill="1"/>
    <xf numFmtId="0" fontId="24" fillId="24" borderId="0" xfId="0" applyFont="1" applyFill="1" applyAlignment="1">
      <alignment horizontal="right"/>
    </xf>
    <xf numFmtId="0" fontId="25" fillId="24" borderId="0" xfId="0" applyFont="1" applyFill="1"/>
    <xf numFmtId="0" fontId="26" fillId="24" borderId="0" xfId="0" applyFont="1" applyFill="1"/>
    <xf numFmtId="0" fontId="27" fillId="24" borderId="0" xfId="0" applyFont="1" applyFill="1" applyAlignment="1">
      <alignment horizontal="right"/>
    </xf>
    <xf numFmtId="0" fontId="12" fillId="24" borderId="0" xfId="36" applyFont="1" applyFill="1" applyAlignment="1"/>
    <xf numFmtId="0" fontId="0" fillId="24" borderId="0" xfId="0" applyFill="1" applyAlignment="1">
      <alignment wrapText="1"/>
    </xf>
    <xf numFmtId="0" fontId="0" fillId="24" borderId="0" xfId="0" applyFill="1" applyAlignment="1">
      <alignment horizontal="left"/>
    </xf>
    <xf numFmtId="0" fontId="0" fillId="24" borderId="0" xfId="0" applyFill="1" applyAlignment="1">
      <alignment horizontal="left" wrapText="1"/>
    </xf>
    <xf numFmtId="0" fontId="28" fillId="24" borderId="0" xfId="0" applyFont="1" applyFill="1" applyAlignment="1">
      <alignment horizontal="right"/>
    </xf>
    <xf numFmtId="0" fontId="0" fillId="24" borderId="0" xfId="0" applyFill="1" applyAlignment="1">
      <alignment horizontal="right" indent="1"/>
    </xf>
    <xf numFmtId="0" fontId="0" fillId="24" borderId="0" xfId="0" applyFill="1"/>
    <xf numFmtId="0" fontId="29" fillId="24" borderId="0" xfId="0" applyFont="1" applyFill="1"/>
    <xf numFmtId="0" fontId="12" fillId="24" borderId="0" xfId="36" applyFont="1" applyFill="1" applyAlignment="1">
      <alignment horizontal="right"/>
    </xf>
    <xf numFmtId="0" fontId="30" fillId="24" borderId="0" xfId="0" applyFont="1" applyFill="1" applyAlignment="1">
      <alignment vertical="top" wrapText="1"/>
    </xf>
    <xf numFmtId="0" fontId="25" fillId="24" borderId="10" xfId="0" applyFont="1" applyFill="1" applyBorder="1" applyAlignment="1">
      <alignment horizontal="left" wrapText="1"/>
    </xf>
    <xf numFmtId="0" fontId="25" fillId="24" borderId="10" xfId="0" applyFont="1" applyFill="1" applyBorder="1" applyAlignment="1">
      <alignment horizontal="right" wrapText="1"/>
    </xf>
    <xf numFmtId="0" fontId="25" fillId="24" borderId="11" xfId="0" applyFont="1" applyFill="1" applyBorder="1" applyAlignment="1">
      <alignment vertical="center"/>
    </xf>
    <xf numFmtId="15" fontId="25" fillId="24" borderId="11" xfId="0" applyNumberFormat="1" applyFont="1" applyFill="1" applyBorder="1" applyAlignment="1">
      <alignment horizontal="right" vertical="center" wrapText="1"/>
    </xf>
    <xf numFmtId="3" fontId="23" fillId="24" borderId="0" xfId="0" applyNumberFormat="1" applyFont="1" applyFill="1"/>
    <xf numFmtId="0" fontId="23" fillId="24" borderId="0" xfId="0" applyFont="1" applyFill="1" applyAlignment="1">
      <alignment horizontal="left" indent="1"/>
    </xf>
    <xf numFmtId="3" fontId="0" fillId="24" borderId="0" xfId="0" applyNumberFormat="1" applyFill="1"/>
    <xf numFmtId="0" fontId="25" fillId="24" borderId="0" xfId="0" applyFont="1" applyFill="1" applyAlignment="1">
      <alignment horizontal="left" wrapText="1"/>
    </xf>
    <xf numFmtId="0" fontId="0" fillId="24" borderId="0" xfId="0" applyFill="1" applyAlignment="1">
      <alignment horizontal="left" indent="2"/>
    </xf>
    <xf numFmtId="164" fontId="1" fillId="24" borderId="0" xfId="1" applyNumberFormat="1" applyFill="1"/>
    <xf numFmtId="0" fontId="0" fillId="24" borderId="0" xfId="0" applyFill="1" applyAlignment="1">
      <alignment horizontal="left" indent="1"/>
    </xf>
    <xf numFmtId="0" fontId="0" fillId="24" borderId="12" xfId="0" applyFill="1" applyBorder="1" applyAlignment="1">
      <alignment horizontal="left" indent="1"/>
    </xf>
    <xf numFmtId="164" fontId="1" fillId="24" borderId="12" xfId="1" applyNumberFormat="1" applyFill="1" applyBorder="1"/>
    <xf numFmtId="0" fontId="0" fillId="24" borderId="13" xfId="0" applyFill="1" applyBorder="1"/>
    <xf numFmtId="0" fontId="30" fillId="24" borderId="0" xfId="0" applyFont="1" applyFill="1"/>
    <xf numFmtId="0" fontId="0" fillId="24" borderId="0" xfId="0" applyFill="1" applyAlignment="1">
      <alignment horizontal="right"/>
    </xf>
    <xf numFmtId="0" fontId="25" fillId="24" borderId="14" xfId="0" applyFont="1" applyFill="1" applyBorder="1" applyAlignment="1">
      <alignment vertical="center"/>
    </xf>
    <xf numFmtId="0" fontId="25" fillId="24" borderId="14" xfId="0" applyFont="1" applyFill="1" applyBorder="1" applyAlignment="1">
      <alignment horizontal="right" vertical="center" wrapText="1"/>
    </xf>
    <xf numFmtId="0" fontId="25" fillId="24" borderId="14" xfId="0" applyFont="1" applyFill="1" applyBorder="1" applyAlignment="1">
      <alignment horizontal="right" wrapText="1"/>
    </xf>
    <xf numFmtId="0" fontId="25" fillId="24" borderId="0" xfId="0" applyFont="1" applyFill="1" applyAlignment="1">
      <alignment horizontal="right" wrapText="1"/>
    </xf>
    <xf numFmtId="0" fontId="33" fillId="24" borderId="0" xfId="0" applyFont="1" applyFill="1" applyAlignment="1">
      <alignment horizontal="right"/>
    </xf>
    <xf numFmtId="9" fontId="1" fillId="24" borderId="0" xfId="1" applyFill="1"/>
    <xf numFmtId="2" fontId="1" fillId="24" borderId="0" xfId="1" applyNumberFormat="1" applyFill="1"/>
    <xf numFmtId="0" fontId="34" fillId="24" borderId="0" xfId="0" applyFont="1" applyFill="1" applyAlignment="1">
      <alignment horizontal="left" indent="3"/>
    </xf>
    <xf numFmtId="3" fontId="0" fillId="24" borderId="0" xfId="0" applyNumberFormat="1" applyFill="1" applyAlignment="1">
      <alignment horizontal="right"/>
    </xf>
    <xf numFmtId="3" fontId="23" fillId="24" borderId="0" xfId="0" applyNumberFormat="1" applyFont="1" applyFill="1" applyAlignment="1">
      <alignment horizontal="right"/>
    </xf>
    <xf numFmtId="3" fontId="0" fillId="24" borderId="13" xfId="0" applyNumberFormat="1" applyFill="1" applyBorder="1"/>
    <xf numFmtId="3" fontId="0" fillId="24" borderId="13" xfId="0" applyNumberFormat="1" applyFill="1" applyBorder="1" applyAlignment="1">
      <alignment horizontal="right"/>
    </xf>
    <xf numFmtId="0" fontId="30" fillId="24" borderId="0" xfId="0" applyFont="1" applyFill="1" applyAlignment="1">
      <alignment horizontal="left" vertical="top" wrapText="1"/>
    </xf>
    <xf numFmtId="0" fontId="25" fillId="24" borderId="14" xfId="0" applyFont="1" applyFill="1" applyBorder="1"/>
    <xf numFmtId="0" fontId="25" fillId="24" borderId="0" xfId="0" applyFont="1" applyFill="1" applyAlignment="1">
      <alignment horizontal="right" vertical="center" wrapText="1"/>
    </xf>
    <xf numFmtId="0" fontId="26" fillId="24" borderId="0" xfId="0" applyFont="1" applyFill="1" applyAlignment="1">
      <alignment horizontal="center" vertical="center" wrapText="1"/>
    </xf>
    <xf numFmtId="0" fontId="25" fillId="24" borderId="0" xfId="0" applyFont="1" applyFill="1" applyAlignment="1">
      <alignment horizontal="left"/>
    </xf>
    <xf numFmtId="0" fontId="23" fillId="24" borderId="0" xfId="0" applyFont="1" applyFill="1" applyAlignment="1">
      <alignment horizontal="left" indent="2"/>
    </xf>
    <xf numFmtId="0" fontId="25" fillId="24" borderId="0" xfId="45" applyFont="1" applyFill="1" applyAlignment="1">
      <alignment horizontal="left"/>
    </xf>
    <xf numFmtId="0" fontId="0" fillId="24" borderId="13" xfId="0" applyFill="1" applyBorder="1" applyAlignment="1">
      <alignment horizontal="left" indent="2"/>
    </xf>
    <xf numFmtId="3" fontId="23" fillId="24" borderId="13" xfId="0" applyNumberFormat="1" applyFont="1" applyFill="1" applyBorder="1"/>
    <xf numFmtId="15" fontId="25" fillId="24" borderId="11" xfId="0" applyNumberFormat="1" applyFont="1" applyFill="1" applyBorder="1" applyAlignment="1">
      <alignment horizontal="right" wrapText="1"/>
    </xf>
    <xf numFmtId="0" fontId="23" fillId="24" borderId="0" xfId="45" applyFont="1" applyFill="1" applyAlignment="1">
      <alignment horizontal="left" indent="1"/>
    </xf>
    <xf numFmtId="0" fontId="0" fillId="24" borderId="0" xfId="45" applyFont="1" applyFill="1" applyAlignment="1">
      <alignment horizontal="left" indent="2"/>
    </xf>
    <xf numFmtId="0" fontId="34" fillId="24" borderId="0" xfId="45" applyFont="1" applyFill="1" applyAlignment="1">
      <alignment horizontal="left" indent="3"/>
    </xf>
    <xf numFmtId="15" fontId="25" fillId="24" borderId="0" xfId="0" applyNumberFormat="1" applyFont="1" applyFill="1" applyAlignment="1">
      <alignment horizontal="right" wrapText="1"/>
    </xf>
    <xf numFmtId="0" fontId="25" fillId="24" borderId="0" xfId="0" applyFont="1" applyFill="1" applyAlignment="1">
      <alignment vertical="center"/>
    </xf>
    <xf numFmtId="0" fontId="0" fillId="24" borderId="0" xfId="0" applyFill="1" applyAlignment="1">
      <alignment horizontal="left" indent="3"/>
    </xf>
    <xf numFmtId="0" fontId="25" fillId="24" borderId="0" xfId="0" applyFont="1" applyFill="1" applyAlignment="1">
      <alignment wrapText="1"/>
    </xf>
    <xf numFmtId="0" fontId="0" fillId="24" borderId="15" xfId="0" applyFill="1" applyBorder="1"/>
    <xf numFmtId="9" fontId="23" fillId="24" borderId="0" xfId="1" applyFont="1" applyFill="1"/>
    <xf numFmtId="0" fontId="30" fillId="24" borderId="0" xfId="0" applyFont="1" applyFill="1" applyAlignment="1">
      <alignment horizontal="left" wrapText="1"/>
    </xf>
    <xf numFmtId="0" fontId="25" fillId="24" borderId="10" xfId="0" applyFont="1" applyFill="1" applyBorder="1" applyAlignment="1">
      <alignment horizontal="left" vertical="center" wrapText="1"/>
    </xf>
    <xf numFmtId="15" fontId="25" fillId="24" borderId="10" xfId="0" applyNumberFormat="1" applyFont="1" applyFill="1" applyBorder="1" applyAlignment="1">
      <alignment horizontal="right" vertical="center" wrapText="1"/>
    </xf>
    <xf numFmtId="0" fontId="25" fillId="24" borderId="0" xfId="0" applyFont="1" applyFill="1" applyAlignment="1">
      <alignment horizontal="left" indent="1"/>
    </xf>
    <xf numFmtId="0" fontId="0" fillId="24" borderId="0" xfId="0" applyFill="1" applyAlignment="1">
      <alignment horizontal="left" indent="4"/>
    </xf>
    <xf numFmtId="0" fontId="35" fillId="24" borderId="0" xfId="0" applyFont="1" applyFill="1" applyAlignment="1">
      <alignment horizontal="left"/>
    </xf>
    <xf numFmtId="0" fontId="2" fillId="24" borderId="0" xfId="40" applyFont="1" applyFill="1" applyAlignment="1"/>
    <xf numFmtId="3" fontId="23" fillId="24" borderId="0" xfId="40" applyNumberFormat="1" applyFont="1" applyFill="1" applyAlignment="1"/>
    <xf numFmtId="0" fontId="0" fillId="24" borderId="0" xfId="40" applyFont="1" applyFill="1" applyAlignment="1"/>
    <xf numFmtId="0" fontId="23" fillId="24" borderId="0" xfId="40" applyFont="1" applyFill="1" applyAlignment="1"/>
    <xf numFmtId="0" fontId="21" fillId="24" borderId="0" xfId="0" applyFont="1" applyFill="1"/>
    <xf numFmtId="0" fontId="23" fillId="24" borderId="0" xfId="0" applyFont="1" applyFill="1" applyAlignment="1">
      <alignment horizontal="left" wrapText="1" indent="1"/>
    </xf>
    <xf numFmtId="1" fontId="0" fillId="24" borderId="0" xfId="0" applyNumberFormat="1" applyFill="1"/>
    <xf numFmtId="0" fontId="25" fillId="24" borderId="0" xfId="0" applyFont="1" applyFill="1" applyBorder="1" applyAlignment="1">
      <alignment horizontal="center" vertical="center" wrapText="1"/>
    </xf>
    <xf numFmtId="0" fontId="0" fillId="24" borderId="0" xfId="0" applyFill="1" applyBorder="1"/>
    <xf numFmtId="3" fontId="0" fillId="24" borderId="0" xfId="0" applyNumberFormat="1" applyFont="1" applyFill="1"/>
    <xf numFmtId="3" fontId="0" fillId="24" borderId="0" xfId="0" applyNumberFormat="1" applyFont="1" applyFill="1" applyAlignment="1">
      <alignment horizontal="right"/>
    </xf>
    <xf numFmtId="3" fontId="0" fillId="24" borderId="13" xfId="0" applyNumberFormat="1" applyFont="1" applyFill="1" applyBorder="1"/>
    <xf numFmtId="3" fontId="23" fillId="24" borderId="0" xfId="0" applyNumberFormat="1" applyFont="1" applyFill="1" applyBorder="1"/>
    <xf numFmtId="0" fontId="0" fillId="24" borderId="15" xfId="0" applyFont="1" applyFill="1" applyBorder="1"/>
    <xf numFmtId="0" fontId="0" fillId="24" borderId="0" xfId="0" applyFont="1" applyFill="1"/>
    <xf numFmtId="0" fontId="0" fillId="24" borderId="0" xfId="0" applyFill="1"/>
    <xf numFmtId="3" fontId="23" fillId="25" borderId="0" xfId="0" applyNumberFormat="1" applyFont="1" applyFill="1"/>
    <xf numFmtId="164" fontId="1" fillId="25" borderId="0" xfId="1" applyNumberFormat="1" applyFill="1"/>
    <xf numFmtId="3" fontId="0" fillId="25" borderId="0" xfId="0" applyNumberFormat="1" applyFill="1"/>
    <xf numFmtId="0" fontId="0" fillId="25" borderId="0" xfId="0" applyFill="1"/>
    <xf numFmtId="164" fontId="1" fillId="25" borderId="12" xfId="1" applyNumberFormat="1" applyFill="1" applyBorder="1"/>
    <xf numFmtId="0" fontId="23" fillId="25" borderId="0" xfId="0" applyFont="1" applyFill="1"/>
    <xf numFmtId="0" fontId="0" fillId="24" borderId="0" xfId="0" applyFill="1"/>
    <xf numFmtId="0" fontId="30" fillId="24" borderId="0" xfId="0" applyFont="1" applyFill="1" applyAlignment="1">
      <alignment horizontal="left" vertical="top" wrapText="1"/>
    </xf>
    <xf numFmtId="0" fontId="0" fillId="24" borderId="0" xfId="0" applyFill="1"/>
    <xf numFmtId="3" fontId="0" fillId="24" borderId="0" xfId="0" applyNumberFormat="1" applyFont="1" applyFill="1" applyBorder="1" applyAlignment="1">
      <alignment horizontal="right"/>
    </xf>
    <xf numFmtId="0" fontId="0" fillId="24" borderId="0" xfId="0" applyFill="1"/>
    <xf numFmtId="0" fontId="0" fillId="24" borderId="0" xfId="0" applyFill="1"/>
    <xf numFmtId="0" fontId="0" fillId="24" borderId="0" xfId="49" applyFont="1" applyFill="1" applyAlignment="1">
      <alignment horizontal="left" wrapText="1"/>
    </xf>
    <xf numFmtId="0" fontId="0" fillId="24" borderId="0" xfId="0" applyFill="1"/>
    <xf numFmtId="0" fontId="0" fillId="24" borderId="0" xfId="0" applyFill="1" applyAlignment="1">
      <alignment horizontal="left"/>
    </xf>
    <xf numFmtId="0" fontId="0" fillId="24" borderId="0" xfId="0" applyFill="1" applyAlignment="1">
      <alignment horizontal="left" vertical="top" wrapText="1"/>
    </xf>
    <xf numFmtId="0" fontId="0" fillId="24" borderId="0" xfId="0" applyFill="1" applyAlignment="1">
      <alignment horizontal="left" wrapText="1"/>
    </xf>
    <xf numFmtId="0" fontId="25" fillId="24" borderId="14" xfId="0" applyFont="1" applyFill="1" applyBorder="1" applyAlignment="1">
      <alignment horizontal="center" vertical="center" wrapText="1"/>
    </xf>
    <xf numFmtId="0" fontId="30" fillId="24" borderId="0" xfId="0" applyFont="1" applyFill="1" applyAlignment="1">
      <alignment horizontal="left" vertical="top" wrapText="1"/>
    </xf>
    <xf numFmtId="0" fontId="0" fillId="0" borderId="0" xfId="0" applyAlignment="1"/>
  </cellXfs>
  <cellStyles count="56">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2" xfId="29"/>
    <cellStyle name="Explanatory Text 2" xfId="30"/>
    <cellStyle name="Good 2" xfId="31"/>
    <cellStyle name="Heading 1 2" xfId="32"/>
    <cellStyle name="Heading 2 2" xfId="33"/>
    <cellStyle name="Heading 3 2" xfId="34"/>
    <cellStyle name="Heading 4 2" xfId="35"/>
    <cellStyle name="Hyperlink" xfId="36"/>
    <cellStyle name="Input 2" xfId="37"/>
    <cellStyle name="Linked Cell 2" xfId="38"/>
    <cellStyle name="Neutral 2" xfId="39"/>
    <cellStyle name="Normal" xfId="0" builtinId="0" customBuiltin="1"/>
    <cellStyle name="Normal 2" xfId="40"/>
    <cellStyle name="Normal 2 2" xfId="41"/>
    <cellStyle name="Normal 2 2 2" xfId="42"/>
    <cellStyle name="Normal 2 3" xfId="43"/>
    <cellStyle name="Normal 2 4" xfId="44"/>
    <cellStyle name="Normal 3" xfId="45"/>
    <cellStyle name="Normal 3 2" xfId="46"/>
    <cellStyle name="Normal 3 3" xfId="47"/>
    <cellStyle name="Normal 4" xfId="48"/>
    <cellStyle name="Normal 5" xfId="49"/>
    <cellStyle name="Note 2" xfId="50"/>
    <cellStyle name="Output 2" xfId="51"/>
    <cellStyle name="Percent" xfId="1" builtinId="5" customBuiltin="1"/>
    <cellStyle name="Percent 2" xfId="52"/>
    <cellStyle name="Title 2" xfId="53"/>
    <cellStyle name="Total 2" xfId="54"/>
    <cellStyle name="Warning Text 2" xfId="5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offender-management-statistics-quarterl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9"/>
  <sheetViews>
    <sheetView tabSelected="1" zoomScale="90" zoomScaleNormal="90" workbookViewId="0"/>
  </sheetViews>
  <sheetFormatPr defaultColWidth="9.1796875" defaultRowHeight="14" x14ac:dyDescent="0.3"/>
  <cols>
    <col min="1" max="1" width="11.453125" style="5" customWidth="1"/>
    <col min="2" max="2" width="99.54296875" style="5" customWidth="1"/>
    <col min="3" max="3" width="9.1796875" style="5" customWidth="1"/>
    <col min="4" max="4" width="9.1796875" style="9" customWidth="1"/>
    <col min="5" max="5" width="9.1796875" style="5" customWidth="1"/>
    <col min="6" max="16384" width="9.1796875" style="5"/>
  </cols>
  <sheetData>
    <row r="1" spans="1:4" s="2" customFormat="1" ht="15.5" x14ac:dyDescent="0.35">
      <c r="A1" s="1" t="s">
        <v>183</v>
      </c>
      <c r="B1" s="1"/>
      <c r="D1" s="3"/>
    </row>
    <row r="2" spans="1:4" ht="13" x14ac:dyDescent="0.3">
      <c r="A2" s="4"/>
      <c r="D2" s="6"/>
    </row>
    <row r="3" spans="1:4" s="8" customFormat="1" x14ac:dyDescent="0.3">
      <c r="A3" s="7" t="s">
        <v>0</v>
      </c>
      <c r="B3" s="7"/>
      <c r="D3" s="9"/>
    </row>
    <row r="4" spans="1:4" ht="13" x14ac:dyDescent="0.3">
      <c r="A4" s="10" t="s">
        <v>1</v>
      </c>
      <c r="B4" s="5" t="s">
        <v>2</v>
      </c>
      <c r="D4" s="6"/>
    </row>
    <row r="5" spans="1:4" ht="13" x14ac:dyDescent="0.3">
      <c r="B5" s="11"/>
      <c r="D5" s="6"/>
    </row>
    <row r="6" spans="1:4" ht="13" x14ac:dyDescent="0.3">
      <c r="A6" s="10" t="s">
        <v>3</v>
      </c>
      <c r="B6" s="5" t="s">
        <v>4</v>
      </c>
      <c r="D6" s="6"/>
    </row>
    <row r="7" spans="1:4" ht="13" x14ac:dyDescent="0.3">
      <c r="B7" s="11"/>
      <c r="D7" s="6"/>
    </row>
    <row r="8" spans="1:4" ht="13" x14ac:dyDescent="0.3">
      <c r="A8" s="10" t="s">
        <v>5</v>
      </c>
      <c r="B8" s="5" t="s">
        <v>6</v>
      </c>
      <c r="D8" s="6"/>
    </row>
    <row r="9" spans="1:4" ht="13" x14ac:dyDescent="0.3">
      <c r="B9" s="11"/>
      <c r="D9" s="6"/>
    </row>
    <row r="10" spans="1:4" ht="13" x14ac:dyDescent="0.3">
      <c r="A10" s="10" t="s">
        <v>7</v>
      </c>
      <c r="B10" s="5" t="s">
        <v>8</v>
      </c>
      <c r="D10" s="6"/>
    </row>
    <row r="11" spans="1:4" ht="13" x14ac:dyDescent="0.3">
      <c r="A11" s="10"/>
      <c r="D11" s="6"/>
    </row>
    <row r="12" spans="1:4" ht="13" x14ac:dyDescent="0.3">
      <c r="A12" s="10" t="s">
        <v>9</v>
      </c>
      <c r="B12" s="5" t="s">
        <v>10</v>
      </c>
      <c r="D12" s="6"/>
    </row>
    <row r="13" spans="1:4" ht="13" x14ac:dyDescent="0.3">
      <c r="B13" s="11"/>
      <c r="D13" s="6"/>
    </row>
    <row r="14" spans="1:4" ht="13" x14ac:dyDescent="0.3">
      <c r="A14" s="10" t="s">
        <v>11</v>
      </c>
      <c r="B14" s="5" t="s">
        <v>12</v>
      </c>
      <c r="D14" s="6"/>
    </row>
    <row r="15" spans="1:4" ht="13" x14ac:dyDescent="0.3">
      <c r="B15" s="11"/>
      <c r="D15" s="6"/>
    </row>
    <row r="16" spans="1:4" ht="13" x14ac:dyDescent="0.3">
      <c r="A16" s="10" t="s">
        <v>13</v>
      </c>
      <c r="B16" s="5" t="s">
        <v>14</v>
      </c>
      <c r="D16" s="6"/>
    </row>
    <row r="17" spans="1:4" ht="13" x14ac:dyDescent="0.3">
      <c r="B17" s="11"/>
      <c r="D17" s="6"/>
    </row>
    <row r="18" spans="1:4" ht="13" x14ac:dyDescent="0.3">
      <c r="A18" s="10" t="s">
        <v>15</v>
      </c>
      <c r="B18" s="5" t="s">
        <v>16</v>
      </c>
      <c r="D18" s="6"/>
    </row>
    <row r="19" spans="1:4" ht="13" x14ac:dyDescent="0.3">
      <c r="A19" s="10"/>
      <c r="D19" s="6"/>
    </row>
    <row r="20" spans="1:4" ht="13" x14ac:dyDescent="0.3">
      <c r="A20" s="10" t="s">
        <v>17</v>
      </c>
      <c r="B20" s="5" t="s">
        <v>18</v>
      </c>
      <c r="D20" s="6"/>
    </row>
    <row r="21" spans="1:4" ht="13" x14ac:dyDescent="0.3">
      <c r="A21" s="10"/>
      <c r="D21" s="6"/>
    </row>
    <row r="22" spans="1:4" ht="13" x14ac:dyDescent="0.3">
      <c r="A22" s="10" t="s">
        <v>19</v>
      </c>
      <c r="B22" s="5" t="s">
        <v>20</v>
      </c>
      <c r="D22" s="6"/>
    </row>
    <row r="23" spans="1:4" ht="13" x14ac:dyDescent="0.3">
      <c r="A23" s="10"/>
      <c r="D23" s="6"/>
    </row>
    <row r="24" spans="1:4" ht="13" x14ac:dyDescent="0.3">
      <c r="A24" s="10" t="s">
        <v>21</v>
      </c>
      <c r="B24" s="5" t="s">
        <v>22</v>
      </c>
      <c r="D24" s="6"/>
    </row>
    <row r="25" spans="1:4" ht="13" x14ac:dyDescent="0.3">
      <c r="B25" s="4"/>
      <c r="D25" s="6"/>
    </row>
    <row r="26" spans="1:4" x14ac:dyDescent="0.3">
      <c r="A26" s="7" t="s">
        <v>23</v>
      </c>
      <c r="B26" s="4"/>
      <c r="D26" s="6"/>
    </row>
    <row r="27" spans="1:4" ht="13" x14ac:dyDescent="0.3">
      <c r="A27" s="103" t="s">
        <v>24</v>
      </c>
      <c r="B27" s="103"/>
      <c r="D27" s="6"/>
    </row>
    <row r="28" spans="1:4" ht="13" x14ac:dyDescent="0.3">
      <c r="B28" s="4"/>
      <c r="D28" s="6"/>
    </row>
    <row r="29" spans="1:4" x14ac:dyDescent="0.3">
      <c r="A29" s="7" t="s">
        <v>25</v>
      </c>
      <c r="B29" s="4"/>
      <c r="D29" s="6"/>
    </row>
    <row r="30" spans="1:4" ht="29.25" customHeight="1" x14ac:dyDescent="0.3">
      <c r="A30" s="104" t="s">
        <v>26</v>
      </c>
      <c r="B30" s="104"/>
      <c r="D30" s="6"/>
    </row>
    <row r="31" spans="1:4" ht="13" x14ac:dyDescent="0.3">
      <c r="B31" s="4"/>
      <c r="D31" s="6"/>
    </row>
    <row r="32" spans="1:4" x14ac:dyDescent="0.3">
      <c r="A32" s="7" t="s">
        <v>27</v>
      </c>
      <c r="B32" s="4"/>
      <c r="D32" s="6"/>
    </row>
    <row r="33" spans="1:256" ht="25.5" customHeight="1" x14ac:dyDescent="0.3">
      <c r="A33" s="105" t="s">
        <v>28</v>
      </c>
      <c r="B33" s="105"/>
    </row>
    <row r="34" spans="1:256" x14ac:dyDescent="0.3">
      <c r="A34" s="13"/>
      <c r="B34" s="13"/>
      <c r="D34" s="14"/>
    </row>
    <row r="35" spans="1:256" s="8" customFormat="1" x14ac:dyDescent="0.3">
      <c r="A35" s="7" t="s">
        <v>29</v>
      </c>
      <c r="B35" s="5"/>
      <c r="C35" s="5"/>
      <c r="D35" s="5"/>
      <c r="E35" s="5"/>
      <c r="F35" s="5"/>
      <c r="G35" s="5"/>
      <c r="H35" s="5"/>
      <c r="I35" s="5"/>
    </row>
    <row r="36" spans="1:256" s="8" customFormat="1" x14ac:dyDescent="0.3">
      <c r="A36" s="15" t="s">
        <v>30</v>
      </c>
      <c r="B36" s="5" t="s">
        <v>31</v>
      </c>
      <c r="C36" s="5"/>
      <c r="D36" s="5"/>
      <c r="E36" s="5"/>
      <c r="F36" s="5"/>
      <c r="G36" s="5"/>
      <c r="H36" s="5"/>
      <c r="I36" s="5"/>
    </row>
    <row r="37" spans="1:256" s="8" customFormat="1" x14ac:dyDescent="0.3">
      <c r="A37" s="15">
        <v>0</v>
      </c>
      <c r="B37" s="5" t="s">
        <v>32</v>
      </c>
      <c r="C37" s="5"/>
      <c r="D37" s="5"/>
      <c r="E37" s="5"/>
      <c r="F37" s="5"/>
      <c r="G37" s="5"/>
      <c r="H37" s="5"/>
      <c r="I37" s="5"/>
    </row>
    <row r="38" spans="1:256" s="8" customFormat="1" x14ac:dyDescent="0.3">
      <c r="A38" s="15" t="s">
        <v>33</v>
      </c>
      <c r="B38" s="5" t="s">
        <v>34</v>
      </c>
      <c r="C38" s="5"/>
      <c r="D38" s="5"/>
      <c r="E38" s="5"/>
      <c r="F38" s="5"/>
      <c r="G38" s="5"/>
      <c r="H38" s="5"/>
      <c r="I38" s="5"/>
    </row>
    <row r="39" spans="1:256" s="8" customFormat="1" x14ac:dyDescent="0.3">
      <c r="A39" s="15" t="s">
        <v>35</v>
      </c>
      <c r="B39" s="5" t="s">
        <v>36</v>
      </c>
      <c r="C39" s="5"/>
      <c r="D39" s="5"/>
      <c r="E39" s="5"/>
      <c r="F39" s="5"/>
      <c r="G39" s="5"/>
      <c r="H39" s="5"/>
      <c r="I39" s="5"/>
    </row>
    <row r="40" spans="1:256" s="8" customFormat="1" x14ac:dyDescent="0.3">
      <c r="A40" s="15" t="s">
        <v>37</v>
      </c>
      <c r="B40" s="5" t="s">
        <v>38</v>
      </c>
      <c r="C40" s="5"/>
      <c r="D40" s="5"/>
      <c r="E40" s="5"/>
      <c r="F40" s="5"/>
      <c r="G40" s="5"/>
      <c r="H40" s="5"/>
      <c r="I40" s="5"/>
    </row>
    <row r="41" spans="1:256" ht="13" x14ac:dyDescent="0.3">
      <c r="B41" s="4"/>
      <c r="D41" s="6"/>
    </row>
    <row r="42" spans="1:256" ht="15" customHeight="1" x14ac:dyDescent="0.3">
      <c r="A42" s="7" t="s">
        <v>39</v>
      </c>
    </row>
    <row r="43" spans="1:256" ht="25.5" customHeight="1" x14ac:dyDescent="0.25">
      <c r="A43" s="105" t="s">
        <v>40</v>
      </c>
      <c r="B43" s="105"/>
      <c r="D43" s="5"/>
    </row>
    <row r="44" spans="1:256" ht="12.75" customHeight="1" x14ac:dyDescent="0.25">
      <c r="A44" s="10" t="s">
        <v>41</v>
      </c>
      <c r="B44" s="11"/>
      <c r="D44" s="5"/>
    </row>
    <row r="45" spans="1:256" ht="12.5" x14ac:dyDescent="0.25">
      <c r="A45" s="11"/>
      <c r="B45" s="11"/>
      <c r="D45" s="5"/>
    </row>
    <row r="46" spans="1:256" ht="12.75" customHeight="1" x14ac:dyDescent="0.25">
      <c r="A46" s="101" t="s">
        <v>184</v>
      </c>
      <c r="B46" s="101"/>
      <c r="D46" s="5"/>
    </row>
    <row r="47" spans="1:256" ht="13.5" customHeight="1" x14ac:dyDescent="0.25">
      <c r="A47" s="101" t="s">
        <v>185</v>
      </c>
      <c r="B47" s="101"/>
      <c r="C47" s="11"/>
      <c r="D47" s="1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ht="25.5" customHeight="1" x14ac:dyDescent="0.25">
      <c r="A48" s="101" t="s">
        <v>42</v>
      </c>
      <c r="B48" s="101"/>
      <c r="D48" s="5"/>
    </row>
    <row r="49" ht="12.75" customHeight="1" x14ac:dyDescent="0.3"/>
  </sheetData>
  <mergeCells count="133">
    <mergeCell ref="E47:F47"/>
    <mergeCell ref="G47:H47"/>
    <mergeCell ref="I47:J47"/>
    <mergeCell ref="K47:L47"/>
    <mergeCell ref="M47:N47"/>
    <mergeCell ref="O47:P47"/>
    <mergeCell ref="A27:B27"/>
    <mergeCell ref="A30:B30"/>
    <mergeCell ref="A33:B33"/>
    <mergeCell ref="A43:B43"/>
    <mergeCell ref="A46:B46"/>
    <mergeCell ref="A47:B47"/>
    <mergeCell ref="AC47:AD47"/>
    <mergeCell ref="AE47:AF47"/>
    <mergeCell ref="AG47:AH47"/>
    <mergeCell ref="AI47:AJ47"/>
    <mergeCell ref="AK47:AL47"/>
    <mergeCell ref="AM47:AN47"/>
    <mergeCell ref="Q47:R47"/>
    <mergeCell ref="S47:T47"/>
    <mergeCell ref="U47:V47"/>
    <mergeCell ref="W47:X47"/>
    <mergeCell ref="Y47:Z47"/>
    <mergeCell ref="AA47:AB47"/>
    <mergeCell ref="BA47:BB47"/>
    <mergeCell ref="BC47:BD47"/>
    <mergeCell ref="BE47:BF47"/>
    <mergeCell ref="BG47:BH47"/>
    <mergeCell ref="BI47:BJ47"/>
    <mergeCell ref="BK47:BL47"/>
    <mergeCell ref="AO47:AP47"/>
    <mergeCell ref="AQ47:AR47"/>
    <mergeCell ref="AS47:AT47"/>
    <mergeCell ref="AU47:AV47"/>
    <mergeCell ref="AW47:AX47"/>
    <mergeCell ref="AY47:AZ47"/>
    <mergeCell ref="BY47:BZ47"/>
    <mergeCell ref="CA47:CB47"/>
    <mergeCell ref="CC47:CD47"/>
    <mergeCell ref="CE47:CF47"/>
    <mergeCell ref="CG47:CH47"/>
    <mergeCell ref="CI47:CJ47"/>
    <mergeCell ref="BM47:BN47"/>
    <mergeCell ref="BO47:BP47"/>
    <mergeCell ref="BQ47:BR47"/>
    <mergeCell ref="BS47:BT47"/>
    <mergeCell ref="BU47:BV47"/>
    <mergeCell ref="BW47:BX47"/>
    <mergeCell ref="CW47:CX47"/>
    <mergeCell ref="CY47:CZ47"/>
    <mergeCell ref="DA47:DB47"/>
    <mergeCell ref="DC47:DD47"/>
    <mergeCell ref="DE47:DF47"/>
    <mergeCell ref="DG47:DH47"/>
    <mergeCell ref="CK47:CL47"/>
    <mergeCell ref="CM47:CN47"/>
    <mergeCell ref="CO47:CP47"/>
    <mergeCell ref="CQ47:CR47"/>
    <mergeCell ref="CS47:CT47"/>
    <mergeCell ref="CU47:CV47"/>
    <mergeCell ref="DU47:DV47"/>
    <mergeCell ref="DW47:DX47"/>
    <mergeCell ref="DY47:DZ47"/>
    <mergeCell ref="EA47:EB47"/>
    <mergeCell ref="EC47:ED47"/>
    <mergeCell ref="EE47:EF47"/>
    <mergeCell ref="DI47:DJ47"/>
    <mergeCell ref="DK47:DL47"/>
    <mergeCell ref="DM47:DN47"/>
    <mergeCell ref="DO47:DP47"/>
    <mergeCell ref="DQ47:DR47"/>
    <mergeCell ref="DS47:DT47"/>
    <mergeCell ref="ES47:ET47"/>
    <mergeCell ref="EU47:EV47"/>
    <mergeCell ref="EW47:EX47"/>
    <mergeCell ref="EY47:EZ47"/>
    <mergeCell ref="FA47:FB47"/>
    <mergeCell ref="FC47:FD47"/>
    <mergeCell ref="EG47:EH47"/>
    <mergeCell ref="EI47:EJ47"/>
    <mergeCell ref="EK47:EL47"/>
    <mergeCell ref="EM47:EN47"/>
    <mergeCell ref="EO47:EP47"/>
    <mergeCell ref="EQ47:ER47"/>
    <mergeCell ref="FQ47:FR47"/>
    <mergeCell ref="FS47:FT47"/>
    <mergeCell ref="FU47:FV47"/>
    <mergeCell ref="FW47:FX47"/>
    <mergeCell ref="FY47:FZ47"/>
    <mergeCell ref="GA47:GB47"/>
    <mergeCell ref="FE47:FF47"/>
    <mergeCell ref="FG47:FH47"/>
    <mergeCell ref="FI47:FJ47"/>
    <mergeCell ref="FK47:FL47"/>
    <mergeCell ref="FM47:FN47"/>
    <mergeCell ref="FO47:FP47"/>
    <mergeCell ref="HK47:HL47"/>
    <mergeCell ref="GO47:GP47"/>
    <mergeCell ref="GQ47:GR47"/>
    <mergeCell ref="GS47:GT47"/>
    <mergeCell ref="GU47:GV47"/>
    <mergeCell ref="GW47:GX47"/>
    <mergeCell ref="GY47:GZ47"/>
    <mergeCell ref="GC47:GD47"/>
    <mergeCell ref="GE47:GF47"/>
    <mergeCell ref="GG47:GH47"/>
    <mergeCell ref="GI47:GJ47"/>
    <mergeCell ref="GK47:GL47"/>
    <mergeCell ref="GM47:GN47"/>
    <mergeCell ref="A48:B48"/>
    <mergeCell ref="IK47:IL47"/>
    <mergeCell ref="IM47:IN47"/>
    <mergeCell ref="IO47:IP47"/>
    <mergeCell ref="IQ47:IR47"/>
    <mergeCell ref="IS47:IT47"/>
    <mergeCell ref="IU47:IV47"/>
    <mergeCell ref="HY47:HZ47"/>
    <mergeCell ref="IA47:IB47"/>
    <mergeCell ref="IC47:ID47"/>
    <mergeCell ref="IE47:IF47"/>
    <mergeCell ref="IG47:IH47"/>
    <mergeCell ref="II47:IJ47"/>
    <mergeCell ref="HM47:HN47"/>
    <mergeCell ref="HO47:HP47"/>
    <mergeCell ref="HQ47:HR47"/>
    <mergeCell ref="HS47:HT47"/>
    <mergeCell ref="HU47:HV47"/>
    <mergeCell ref="HW47:HX47"/>
    <mergeCell ref="HA47:HB47"/>
    <mergeCell ref="HC47:HD47"/>
    <mergeCell ref="HE47:HF47"/>
    <mergeCell ref="HG47:HH47"/>
    <mergeCell ref="HI47:HJ47"/>
  </mergeCells>
  <hyperlinks>
    <hyperlink ref="A4" location="'5_1'!A1" display="Table 5.1"/>
    <hyperlink ref="A6" location="'5_2'!A1" display="Table 5.2"/>
    <hyperlink ref="A8" location="'5_3'!A1" display="Table 5.3"/>
    <hyperlink ref="A10" location="'5_4'!A1" display="Table 5.4"/>
    <hyperlink ref="A12" location="'5_5'!A1" display="Table 5.5"/>
    <hyperlink ref="A14" location="'5_6'!A1" display="Table 5.6"/>
    <hyperlink ref="A16" location="'5_7'!A1" display="Table 5.7"/>
    <hyperlink ref="A18" location="'5_8'!A1" display="Table 5.8"/>
    <hyperlink ref="A20" location="'5_9'!A1" display="Table 5.9"/>
    <hyperlink ref="A22" location="'5_10'!A1" display="Table 5.10"/>
    <hyperlink ref="A24" location="'5_11'!A1" display="Table 5.11"/>
    <hyperlink ref="A44" r:id="rId1"/>
  </hyperlinks>
  <pageMargins left="0.70866141732283516" right="0.70866141732283516" top="0.74803149606299213" bottom="0.74803149606299213" header="0.31496062992126012" footer="0.31496062992126012"/>
  <pageSetup paperSize="0" scale="80" fitToWidth="0" fitToHeight="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defaultColWidth="9.1796875" defaultRowHeight="12.5" x14ac:dyDescent="0.25"/>
  <cols>
    <col min="1" max="1" width="31.54296875" style="5" customWidth="1"/>
    <col min="2" max="5" width="12.81640625" style="5" customWidth="1"/>
    <col min="6" max="6" width="12.81640625" style="95" customWidth="1"/>
    <col min="7" max="16384" width="9.1796875" style="5"/>
  </cols>
  <sheetData>
    <row r="1" spans="1:7" ht="15.5" x14ac:dyDescent="0.35">
      <c r="A1" s="17" t="s">
        <v>129</v>
      </c>
    </row>
    <row r="2" spans="1:7" ht="13" x14ac:dyDescent="0.3">
      <c r="A2" s="4"/>
      <c r="G2" s="18" t="s">
        <v>0</v>
      </c>
    </row>
    <row r="3" spans="1:7" ht="19.5" customHeight="1" x14ac:dyDescent="0.25">
      <c r="A3" s="68" t="s">
        <v>120</v>
      </c>
      <c r="B3" s="69">
        <v>43281</v>
      </c>
      <c r="C3" s="69">
        <v>43373</v>
      </c>
      <c r="D3" s="69">
        <v>43465</v>
      </c>
      <c r="E3" s="69">
        <v>43555</v>
      </c>
      <c r="F3" s="69">
        <v>43646</v>
      </c>
    </row>
    <row r="4" spans="1:7" ht="19.5" customHeight="1" thickBot="1" x14ac:dyDescent="0.3">
      <c r="A4" s="22" t="s">
        <v>105</v>
      </c>
      <c r="B4" s="23">
        <v>43373</v>
      </c>
      <c r="C4" s="23">
        <v>43465</v>
      </c>
      <c r="D4" s="23">
        <v>43555</v>
      </c>
      <c r="E4" s="23">
        <v>43646</v>
      </c>
      <c r="F4" s="23">
        <v>43738</v>
      </c>
    </row>
    <row r="5" spans="1:7" ht="14.5" x14ac:dyDescent="0.35">
      <c r="A5" s="7"/>
      <c r="B5" s="73"/>
      <c r="C5" s="73"/>
      <c r="D5" s="73"/>
      <c r="E5" s="73"/>
      <c r="F5" s="73"/>
    </row>
    <row r="6" spans="1:7" ht="14" x14ac:dyDescent="0.3">
      <c r="A6" s="7" t="s">
        <v>130</v>
      </c>
      <c r="B6" s="74">
        <v>1755</v>
      </c>
      <c r="C6" s="74">
        <v>1811</v>
      </c>
      <c r="D6" s="74">
        <v>1811</v>
      </c>
      <c r="E6" s="74">
        <v>1821</v>
      </c>
      <c r="F6" s="74">
        <f>SUM(F8,F16,F21:F27)</f>
        <v>1865</v>
      </c>
    </row>
    <row r="7" spans="1:7" x14ac:dyDescent="0.25">
      <c r="A7" s="63"/>
      <c r="B7" s="75"/>
      <c r="C7" s="75"/>
      <c r="D7" s="75"/>
      <c r="E7" s="75"/>
      <c r="F7" s="75"/>
    </row>
    <row r="8" spans="1:7" ht="14" x14ac:dyDescent="0.3">
      <c r="A8" s="7" t="s">
        <v>131</v>
      </c>
      <c r="B8" s="76">
        <v>264</v>
      </c>
      <c r="C8" s="76">
        <v>287</v>
      </c>
      <c r="D8" s="76">
        <v>289</v>
      </c>
      <c r="E8" s="76">
        <v>296</v>
      </c>
      <c r="F8" s="76">
        <f>SUM(F9:F14)</f>
        <v>317</v>
      </c>
    </row>
    <row r="9" spans="1:7" x14ac:dyDescent="0.25">
      <c r="A9" s="30" t="s">
        <v>132</v>
      </c>
      <c r="B9" s="75">
        <v>21</v>
      </c>
      <c r="C9" s="75">
        <v>21</v>
      </c>
      <c r="D9" s="75">
        <v>23</v>
      </c>
      <c r="E9" s="75">
        <v>22</v>
      </c>
      <c r="F9" s="75">
        <v>21</v>
      </c>
    </row>
    <row r="10" spans="1:7" x14ac:dyDescent="0.25">
      <c r="A10" s="30" t="s">
        <v>133</v>
      </c>
      <c r="B10" s="75">
        <v>4</v>
      </c>
      <c r="C10" s="75">
        <v>3</v>
      </c>
      <c r="D10" s="75">
        <v>3</v>
      </c>
      <c r="E10" s="75">
        <v>5</v>
      </c>
      <c r="F10" s="75">
        <v>6</v>
      </c>
    </row>
    <row r="11" spans="1:7" x14ac:dyDescent="0.25">
      <c r="A11" s="30" t="s">
        <v>134</v>
      </c>
      <c r="B11" s="75">
        <v>18</v>
      </c>
      <c r="C11" s="75">
        <v>18</v>
      </c>
      <c r="D11" s="75">
        <v>16</v>
      </c>
      <c r="E11" s="75">
        <v>16</v>
      </c>
      <c r="F11" s="75">
        <v>18</v>
      </c>
    </row>
    <row r="12" spans="1:7" x14ac:dyDescent="0.25">
      <c r="A12" s="30" t="s">
        <v>135</v>
      </c>
      <c r="B12" s="75">
        <v>104</v>
      </c>
      <c r="C12" s="75">
        <v>124</v>
      </c>
      <c r="D12" s="75">
        <v>125</v>
      </c>
      <c r="E12" s="75">
        <v>131</v>
      </c>
      <c r="F12" s="75">
        <v>136</v>
      </c>
    </row>
    <row r="13" spans="1:7" x14ac:dyDescent="0.25">
      <c r="A13" s="30" t="s">
        <v>136</v>
      </c>
      <c r="B13" s="75">
        <v>50</v>
      </c>
      <c r="C13" s="75">
        <v>48</v>
      </c>
      <c r="D13" s="75">
        <v>49</v>
      </c>
      <c r="E13" s="75">
        <v>51</v>
      </c>
      <c r="F13" s="75">
        <v>55</v>
      </c>
    </row>
    <row r="14" spans="1:7" x14ac:dyDescent="0.25">
      <c r="A14" s="30" t="s">
        <v>137</v>
      </c>
      <c r="B14" s="75">
        <v>67</v>
      </c>
      <c r="C14" s="75">
        <v>73</v>
      </c>
      <c r="D14" s="75">
        <v>73</v>
      </c>
      <c r="E14" s="75">
        <v>71</v>
      </c>
      <c r="F14" s="75">
        <v>81</v>
      </c>
    </row>
    <row r="15" spans="1:7" x14ac:dyDescent="0.25">
      <c r="B15" s="75"/>
      <c r="C15" s="75"/>
      <c r="D15" s="75"/>
      <c r="E15" s="75"/>
      <c r="F15" s="75"/>
    </row>
    <row r="16" spans="1:7" ht="14" x14ac:dyDescent="0.3">
      <c r="A16" s="7" t="s">
        <v>138</v>
      </c>
      <c r="B16" s="76">
        <v>52</v>
      </c>
      <c r="C16" s="76">
        <v>56</v>
      </c>
      <c r="D16" s="76">
        <v>57</v>
      </c>
      <c r="E16" s="76">
        <v>58</v>
      </c>
      <c r="F16" s="76">
        <f>SUM(F17:F19)</f>
        <v>58</v>
      </c>
    </row>
    <row r="17" spans="1:6" x14ac:dyDescent="0.25">
      <c r="A17" s="30" t="s">
        <v>139</v>
      </c>
      <c r="B17" s="75">
        <v>15</v>
      </c>
      <c r="C17" s="75">
        <v>15</v>
      </c>
      <c r="D17" s="75">
        <v>15</v>
      </c>
      <c r="E17" s="75">
        <v>16</v>
      </c>
      <c r="F17" s="75">
        <v>18</v>
      </c>
    </row>
    <row r="18" spans="1:6" x14ac:dyDescent="0.25">
      <c r="A18" s="30" t="s">
        <v>140</v>
      </c>
      <c r="B18" s="75">
        <v>36</v>
      </c>
      <c r="C18" s="75">
        <v>40</v>
      </c>
      <c r="D18" s="75">
        <v>41</v>
      </c>
      <c r="E18" s="75">
        <v>41</v>
      </c>
      <c r="F18" s="75">
        <v>39</v>
      </c>
    </row>
    <row r="19" spans="1:6" x14ac:dyDescent="0.25">
      <c r="A19" s="30" t="s">
        <v>141</v>
      </c>
      <c r="B19" s="75">
        <v>1</v>
      </c>
      <c r="C19" s="75">
        <v>1</v>
      </c>
      <c r="D19" s="75">
        <v>1</v>
      </c>
      <c r="E19" s="75">
        <v>1</v>
      </c>
      <c r="F19" s="75">
        <v>1</v>
      </c>
    </row>
    <row r="20" spans="1:6" x14ac:dyDescent="0.25">
      <c r="A20" s="28"/>
      <c r="B20" s="75"/>
      <c r="C20" s="75"/>
      <c r="D20" s="75"/>
      <c r="E20" s="75"/>
      <c r="F20" s="75"/>
    </row>
    <row r="21" spans="1:6" ht="14" x14ac:dyDescent="0.3">
      <c r="A21" s="7" t="s">
        <v>142</v>
      </c>
      <c r="B21" s="76">
        <v>161</v>
      </c>
      <c r="C21" s="76">
        <v>162</v>
      </c>
      <c r="D21" s="76">
        <v>156</v>
      </c>
      <c r="E21" s="76">
        <v>151</v>
      </c>
      <c r="F21" s="76">
        <v>152</v>
      </c>
    </row>
    <row r="22" spans="1:6" ht="14" x14ac:dyDescent="0.3">
      <c r="A22" s="7" t="s">
        <v>143</v>
      </c>
      <c r="B22" s="24">
        <v>255</v>
      </c>
      <c r="C22" s="76">
        <v>256</v>
      </c>
      <c r="D22" s="76">
        <v>234</v>
      </c>
      <c r="E22" s="76">
        <v>234</v>
      </c>
      <c r="F22" s="76">
        <v>243</v>
      </c>
    </row>
    <row r="23" spans="1:6" ht="14" x14ac:dyDescent="0.3">
      <c r="A23" s="7" t="s">
        <v>144</v>
      </c>
      <c r="B23" s="24">
        <v>242</v>
      </c>
      <c r="C23" s="76">
        <v>239</v>
      </c>
      <c r="D23" s="76">
        <v>239</v>
      </c>
      <c r="E23" s="76">
        <v>238</v>
      </c>
      <c r="F23" s="76">
        <v>239</v>
      </c>
    </row>
    <row r="24" spans="1:6" ht="14" x14ac:dyDescent="0.3">
      <c r="A24" s="7" t="s">
        <v>145</v>
      </c>
      <c r="B24" s="24">
        <v>216</v>
      </c>
      <c r="C24" s="76">
        <v>219</v>
      </c>
      <c r="D24" s="76">
        <v>224</v>
      </c>
      <c r="E24" s="76">
        <v>220</v>
      </c>
      <c r="F24" s="76">
        <v>220</v>
      </c>
    </row>
    <row r="25" spans="1:6" ht="14" x14ac:dyDescent="0.3">
      <c r="A25" s="7" t="s">
        <v>146</v>
      </c>
      <c r="B25" s="24">
        <v>331</v>
      </c>
      <c r="C25" s="76">
        <v>330</v>
      </c>
      <c r="D25" s="76">
        <v>353</v>
      </c>
      <c r="E25" s="76">
        <v>360</v>
      </c>
      <c r="F25" s="76">
        <v>368</v>
      </c>
    </row>
    <row r="26" spans="1:6" ht="14" x14ac:dyDescent="0.3">
      <c r="A26" s="7" t="s">
        <v>147</v>
      </c>
      <c r="B26" s="24">
        <v>48</v>
      </c>
      <c r="C26" s="76">
        <v>60</v>
      </c>
      <c r="D26" s="76">
        <v>58</v>
      </c>
      <c r="E26" s="76">
        <v>57</v>
      </c>
      <c r="F26" s="76">
        <v>59</v>
      </c>
    </row>
    <row r="27" spans="1:6" ht="14" x14ac:dyDescent="0.3">
      <c r="A27" s="7" t="s">
        <v>148</v>
      </c>
      <c r="B27" s="24">
        <v>186</v>
      </c>
      <c r="C27" s="76">
        <v>202</v>
      </c>
      <c r="D27" s="76">
        <v>201</v>
      </c>
      <c r="E27" s="76">
        <v>207</v>
      </c>
      <c r="F27" s="76">
        <v>209</v>
      </c>
    </row>
    <row r="28" spans="1:6" ht="12.75" customHeight="1" thickBot="1" x14ac:dyDescent="0.3">
      <c r="A28" s="33"/>
      <c r="B28" s="33"/>
      <c r="C28" s="33"/>
      <c r="D28" s="33"/>
      <c r="E28" s="33"/>
      <c r="F28" s="33"/>
    </row>
    <row r="29" spans="1:6" x14ac:dyDescent="0.25">
      <c r="B29" s="19"/>
      <c r="C29" s="19"/>
      <c r="D29" s="19"/>
      <c r="E29" s="19"/>
      <c r="F29" s="19"/>
    </row>
  </sheetData>
  <hyperlinks>
    <hyperlink ref="G2" location="Contents!A1" display="Contents"/>
  </hyperlinks>
  <pageMargins left="0.74803149606299213" right="0.74803149606299213" top="0.98425196850393704" bottom="0.98425196850393704" header="0.511811023622047" footer="0.511811023622047"/>
  <pageSetup paperSize="0" scale="74" fitToWidth="0" fitToHeight="0" orientation="portrait"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workbookViewId="0"/>
  </sheetViews>
  <sheetFormatPr defaultColWidth="9.1796875" defaultRowHeight="12.5" x14ac:dyDescent="0.25"/>
  <cols>
    <col min="1" max="1" width="31.54296875" style="5" customWidth="1"/>
    <col min="2" max="5" width="12.81640625" style="5" customWidth="1"/>
    <col min="6" max="6" width="12.81640625" style="95" customWidth="1"/>
    <col min="7" max="7" width="9.1796875" style="5" customWidth="1"/>
    <col min="8" max="16384" width="9.1796875" style="5"/>
  </cols>
  <sheetData>
    <row r="1" spans="1:10" ht="18.5" x14ac:dyDescent="0.35">
      <c r="A1" s="77" t="s">
        <v>174</v>
      </c>
      <c r="G1" s="18" t="s">
        <v>0</v>
      </c>
    </row>
    <row r="2" spans="1:10" ht="13" x14ac:dyDescent="0.3">
      <c r="A2" s="4"/>
    </row>
    <row r="3" spans="1:10" ht="28.5" thickBot="1" x14ac:dyDescent="0.35">
      <c r="A3" s="49" t="s">
        <v>44</v>
      </c>
      <c r="B3" s="38" t="s">
        <v>45</v>
      </c>
      <c r="C3" s="38" t="s">
        <v>46</v>
      </c>
      <c r="D3" s="38" t="s">
        <v>171</v>
      </c>
      <c r="E3" s="38" t="s">
        <v>179</v>
      </c>
      <c r="F3" s="38" t="s">
        <v>181</v>
      </c>
    </row>
    <row r="4" spans="1:10" ht="14" x14ac:dyDescent="0.3">
      <c r="A4" s="7" t="s">
        <v>63</v>
      </c>
      <c r="B4" s="16"/>
      <c r="C4" s="16"/>
      <c r="D4" s="16"/>
    </row>
    <row r="5" spans="1:10" ht="14" x14ac:dyDescent="0.3">
      <c r="A5" s="7"/>
      <c r="B5" s="26"/>
      <c r="C5" s="26"/>
      <c r="D5" s="26"/>
      <c r="E5" s="26"/>
      <c r="F5" s="26"/>
    </row>
    <row r="6" spans="1:10" ht="13" x14ac:dyDescent="0.3">
      <c r="A6" s="25" t="s">
        <v>149</v>
      </c>
      <c r="B6" s="24">
        <v>5999</v>
      </c>
      <c r="C6" s="24">
        <v>6240</v>
      </c>
      <c r="D6" s="24">
        <v>6413</v>
      </c>
      <c r="E6" s="24">
        <v>6168</v>
      </c>
      <c r="F6" s="24">
        <f>'5_2'!M7+'5_2'!N7</f>
        <v>6531</v>
      </c>
    </row>
    <row r="7" spans="1:10" x14ac:dyDescent="0.25">
      <c r="A7" s="28"/>
      <c r="B7" s="26"/>
      <c r="C7" s="26"/>
      <c r="D7" s="26"/>
      <c r="E7" s="82"/>
      <c r="F7" s="82"/>
    </row>
    <row r="8" spans="1:10" x14ac:dyDescent="0.25">
      <c r="A8" s="28" t="s">
        <v>150</v>
      </c>
      <c r="B8" s="26">
        <v>2525</v>
      </c>
      <c r="C8" s="26">
        <v>2438</v>
      </c>
      <c r="D8" s="26">
        <v>2421</v>
      </c>
      <c r="E8" s="82">
        <v>2451</v>
      </c>
      <c r="F8" s="82">
        <f t="shared" ref="F8:F20" si="0">F90+F108</f>
        <v>2446</v>
      </c>
      <c r="G8" s="41"/>
      <c r="H8" s="41"/>
      <c r="I8" s="41"/>
      <c r="J8" s="41"/>
    </row>
    <row r="9" spans="1:10" x14ac:dyDescent="0.25">
      <c r="A9" s="28" t="s">
        <v>151</v>
      </c>
      <c r="B9" s="26">
        <v>4263</v>
      </c>
      <c r="C9" s="26">
        <v>4462</v>
      </c>
      <c r="D9" s="26">
        <v>4576</v>
      </c>
      <c r="E9" s="82">
        <v>4330</v>
      </c>
      <c r="F9" s="82">
        <f t="shared" si="0"/>
        <v>4595</v>
      </c>
      <c r="G9" s="41"/>
      <c r="H9" s="41"/>
      <c r="I9" s="41"/>
      <c r="J9" s="41"/>
    </row>
    <row r="10" spans="1:10" x14ac:dyDescent="0.25">
      <c r="A10" s="28" t="s">
        <v>152</v>
      </c>
      <c r="B10" s="26">
        <v>2400</v>
      </c>
      <c r="C10" s="26">
        <v>2537</v>
      </c>
      <c r="D10" s="26">
        <v>2691</v>
      </c>
      <c r="E10" s="82">
        <v>2088</v>
      </c>
      <c r="F10" s="82">
        <f t="shared" si="0"/>
        <v>2304</v>
      </c>
      <c r="G10" s="41"/>
      <c r="H10" s="41"/>
      <c r="I10" s="41"/>
      <c r="J10" s="41"/>
    </row>
    <row r="11" spans="1:10" x14ac:dyDescent="0.25">
      <c r="A11" s="28" t="s">
        <v>153</v>
      </c>
      <c r="B11" s="26">
        <v>1305</v>
      </c>
      <c r="C11" s="26">
        <v>1454</v>
      </c>
      <c r="D11" s="26">
        <v>1365</v>
      </c>
      <c r="E11" s="82">
        <v>1338</v>
      </c>
      <c r="F11" s="82">
        <f t="shared" si="0"/>
        <v>1417</v>
      </c>
      <c r="G11" s="41"/>
      <c r="H11" s="41"/>
      <c r="I11" s="41"/>
      <c r="J11" s="41"/>
    </row>
    <row r="12" spans="1:10" x14ac:dyDescent="0.25">
      <c r="A12" s="28" t="s">
        <v>154</v>
      </c>
      <c r="B12" s="26">
        <v>324</v>
      </c>
      <c r="C12" s="26">
        <v>307</v>
      </c>
      <c r="D12" s="26">
        <v>280</v>
      </c>
      <c r="E12" s="82">
        <v>225</v>
      </c>
      <c r="F12" s="82">
        <f t="shared" si="0"/>
        <v>314</v>
      </c>
      <c r="G12" s="41"/>
      <c r="H12" s="41"/>
      <c r="I12" s="41"/>
      <c r="J12" s="41"/>
    </row>
    <row r="13" spans="1:10" x14ac:dyDescent="0.25">
      <c r="A13" s="28" t="s">
        <v>155</v>
      </c>
      <c r="B13" s="35" t="s">
        <v>33</v>
      </c>
      <c r="C13" s="35">
        <v>263</v>
      </c>
      <c r="D13" s="26">
        <v>205</v>
      </c>
      <c r="E13" s="82">
        <v>209</v>
      </c>
      <c r="F13" s="82">
        <f t="shared" si="0"/>
        <v>198</v>
      </c>
      <c r="G13" s="41"/>
      <c r="H13" s="41"/>
      <c r="I13" s="41"/>
      <c r="J13" s="41"/>
    </row>
    <row r="14" spans="1:10" x14ac:dyDescent="0.25">
      <c r="A14" s="28" t="s">
        <v>156</v>
      </c>
      <c r="B14" s="35" t="s">
        <v>33</v>
      </c>
      <c r="C14" s="35">
        <v>183</v>
      </c>
      <c r="D14" s="26">
        <v>283</v>
      </c>
      <c r="E14" s="82">
        <v>277</v>
      </c>
      <c r="F14" s="82">
        <f t="shared" si="0"/>
        <v>325</v>
      </c>
      <c r="G14" s="41"/>
      <c r="H14" s="41"/>
      <c r="I14" s="41"/>
      <c r="J14" s="41"/>
    </row>
    <row r="15" spans="1:10" x14ac:dyDescent="0.25">
      <c r="A15" s="28" t="s">
        <v>157</v>
      </c>
      <c r="B15" s="35" t="s">
        <v>33</v>
      </c>
      <c r="C15" s="35">
        <v>111</v>
      </c>
      <c r="D15" s="26">
        <v>136</v>
      </c>
      <c r="E15" s="82">
        <v>157</v>
      </c>
      <c r="F15" s="82">
        <f t="shared" si="0"/>
        <v>145</v>
      </c>
      <c r="G15" s="41"/>
      <c r="H15" s="41"/>
      <c r="I15" s="41"/>
      <c r="J15" s="41"/>
    </row>
    <row r="16" spans="1:10" x14ac:dyDescent="0.25">
      <c r="A16" s="28" t="s">
        <v>158</v>
      </c>
      <c r="B16" s="35" t="s">
        <v>33</v>
      </c>
      <c r="C16" s="35">
        <v>66</v>
      </c>
      <c r="D16" s="26">
        <v>83</v>
      </c>
      <c r="E16" s="82">
        <v>56</v>
      </c>
      <c r="F16" s="82">
        <f t="shared" si="0"/>
        <v>58</v>
      </c>
      <c r="G16" s="41"/>
      <c r="H16" s="41"/>
      <c r="I16" s="41"/>
      <c r="J16" s="41"/>
    </row>
    <row r="17" spans="1:10" x14ac:dyDescent="0.25">
      <c r="A17" s="28" t="s">
        <v>159</v>
      </c>
      <c r="B17" s="35" t="s">
        <v>33</v>
      </c>
      <c r="C17" s="35">
        <v>57</v>
      </c>
      <c r="D17" s="26">
        <v>79</v>
      </c>
      <c r="E17" s="82">
        <v>62</v>
      </c>
      <c r="F17" s="82">
        <f t="shared" si="0"/>
        <v>61</v>
      </c>
      <c r="G17" s="41"/>
      <c r="H17" s="41"/>
      <c r="I17" s="41"/>
      <c r="J17" s="41"/>
    </row>
    <row r="18" spans="1:10" x14ac:dyDescent="0.25">
      <c r="A18" s="28" t="s">
        <v>160</v>
      </c>
      <c r="B18" s="35" t="s">
        <v>33</v>
      </c>
      <c r="C18" s="35">
        <v>43</v>
      </c>
      <c r="D18" s="26">
        <v>51</v>
      </c>
      <c r="E18" s="82">
        <v>48</v>
      </c>
      <c r="F18" s="82">
        <f t="shared" si="0"/>
        <v>57</v>
      </c>
      <c r="G18" s="41"/>
      <c r="H18" s="41"/>
      <c r="I18" s="41"/>
      <c r="J18" s="41"/>
    </row>
    <row r="19" spans="1:10" x14ac:dyDescent="0.25">
      <c r="A19" s="28" t="s">
        <v>161</v>
      </c>
      <c r="B19" s="26">
        <v>1051</v>
      </c>
      <c r="C19" s="26">
        <v>329</v>
      </c>
      <c r="D19" s="26">
        <v>375</v>
      </c>
      <c r="E19" s="82">
        <v>294</v>
      </c>
      <c r="F19" s="82">
        <f t="shared" si="0"/>
        <v>436</v>
      </c>
      <c r="G19" s="41"/>
      <c r="H19" s="41"/>
      <c r="I19" s="41"/>
      <c r="J19" s="41"/>
    </row>
    <row r="20" spans="1:10" ht="18" customHeight="1" x14ac:dyDescent="0.25">
      <c r="A20" s="28" t="s">
        <v>162</v>
      </c>
      <c r="B20" s="26">
        <v>1</v>
      </c>
      <c r="C20" s="26">
        <v>3</v>
      </c>
      <c r="D20" s="26">
        <v>0</v>
      </c>
      <c r="E20" s="82">
        <v>0</v>
      </c>
      <c r="F20" s="82">
        <f t="shared" si="0"/>
        <v>0</v>
      </c>
    </row>
    <row r="21" spans="1:10" ht="18" customHeight="1" x14ac:dyDescent="0.25">
      <c r="A21" s="28"/>
      <c r="B21" s="26"/>
      <c r="C21" s="26"/>
      <c r="D21" s="26"/>
      <c r="E21" s="82"/>
      <c r="F21" s="82"/>
    </row>
    <row r="22" spans="1:10" ht="26" x14ac:dyDescent="0.3">
      <c r="A22" s="78" t="s">
        <v>163</v>
      </c>
      <c r="B22" s="24">
        <v>2211</v>
      </c>
      <c r="C22" s="24">
        <v>2255</v>
      </c>
      <c r="D22" s="24">
        <v>2339</v>
      </c>
      <c r="E22" s="24">
        <v>2178</v>
      </c>
      <c r="F22" s="24">
        <f>'5_2'!M9+'5_2'!N9</f>
        <v>2184</v>
      </c>
    </row>
    <row r="23" spans="1:10" x14ac:dyDescent="0.25">
      <c r="A23" s="28"/>
      <c r="B23" s="26"/>
      <c r="C23" s="26"/>
      <c r="D23" s="26"/>
      <c r="E23" s="82"/>
      <c r="F23" s="82"/>
    </row>
    <row r="24" spans="1:10" x14ac:dyDescent="0.25">
      <c r="A24" s="28" t="s">
        <v>150</v>
      </c>
      <c r="B24" s="26">
        <v>756</v>
      </c>
      <c r="C24" s="26">
        <v>741</v>
      </c>
      <c r="D24" s="26">
        <v>723</v>
      </c>
      <c r="E24" s="82">
        <v>745</v>
      </c>
      <c r="F24" s="82">
        <v>701</v>
      </c>
    </row>
    <row r="25" spans="1:10" x14ac:dyDescent="0.25">
      <c r="A25" s="28" t="s">
        <v>151</v>
      </c>
      <c r="B25" s="26">
        <v>1620</v>
      </c>
      <c r="C25" s="26">
        <v>1676</v>
      </c>
      <c r="D25" s="26">
        <v>1688</v>
      </c>
      <c r="E25" s="82">
        <v>1649</v>
      </c>
      <c r="F25" s="82">
        <v>1680</v>
      </c>
    </row>
    <row r="26" spans="1:10" x14ac:dyDescent="0.25">
      <c r="A26" s="28" t="s">
        <v>152</v>
      </c>
      <c r="B26" s="26">
        <v>1336</v>
      </c>
      <c r="C26" s="26">
        <v>1359</v>
      </c>
      <c r="D26" s="26">
        <v>1498</v>
      </c>
      <c r="E26" s="82">
        <v>1137</v>
      </c>
      <c r="F26" s="82">
        <v>1194</v>
      </c>
    </row>
    <row r="27" spans="1:10" x14ac:dyDescent="0.25">
      <c r="A27" s="28" t="s">
        <v>153</v>
      </c>
      <c r="B27" s="26">
        <v>389</v>
      </c>
      <c r="C27" s="26">
        <v>454</v>
      </c>
      <c r="D27" s="26">
        <v>444</v>
      </c>
      <c r="E27" s="82">
        <v>433</v>
      </c>
      <c r="F27" s="82">
        <v>416</v>
      </c>
    </row>
    <row r="28" spans="1:10" x14ac:dyDescent="0.25">
      <c r="A28" s="28" t="s">
        <v>154</v>
      </c>
      <c r="B28" s="26">
        <v>76</v>
      </c>
      <c r="C28" s="26">
        <v>64</v>
      </c>
      <c r="D28" s="26">
        <v>76</v>
      </c>
      <c r="E28" s="82">
        <v>46</v>
      </c>
      <c r="F28" s="82">
        <v>56</v>
      </c>
    </row>
    <row r="29" spans="1:10" x14ac:dyDescent="0.25">
      <c r="A29" s="28" t="s">
        <v>155</v>
      </c>
      <c r="B29" s="35" t="s">
        <v>33</v>
      </c>
      <c r="C29" s="35">
        <v>71</v>
      </c>
      <c r="D29" s="26">
        <v>61</v>
      </c>
      <c r="E29" s="82">
        <v>51</v>
      </c>
      <c r="F29" s="82">
        <v>58</v>
      </c>
    </row>
    <row r="30" spans="1:10" x14ac:dyDescent="0.25">
      <c r="A30" s="28" t="s">
        <v>156</v>
      </c>
      <c r="B30" s="35" t="s">
        <v>33</v>
      </c>
      <c r="C30" s="35">
        <v>0</v>
      </c>
      <c r="D30" s="26">
        <v>1</v>
      </c>
      <c r="E30" s="82">
        <v>3</v>
      </c>
      <c r="F30" s="82">
        <v>1</v>
      </c>
    </row>
    <row r="31" spans="1:10" x14ac:dyDescent="0.25">
      <c r="A31" s="28" t="s">
        <v>157</v>
      </c>
      <c r="B31" s="35" t="s">
        <v>33</v>
      </c>
      <c r="C31" s="35">
        <v>0</v>
      </c>
      <c r="D31" s="26">
        <v>4</v>
      </c>
      <c r="E31" s="82">
        <v>4</v>
      </c>
      <c r="F31" s="82">
        <v>1</v>
      </c>
    </row>
    <row r="32" spans="1:10" x14ac:dyDescent="0.25">
      <c r="A32" s="28" t="s">
        <v>158</v>
      </c>
      <c r="B32" s="35" t="s">
        <v>33</v>
      </c>
      <c r="C32" s="35">
        <v>22</v>
      </c>
      <c r="D32" s="26">
        <v>25</v>
      </c>
      <c r="E32" s="82">
        <v>19</v>
      </c>
      <c r="F32" s="82">
        <v>19</v>
      </c>
    </row>
    <row r="33" spans="1:11" x14ac:dyDescent="0.25">
      <c r="A33" s="28" t="s">
        <v>159</v>
      </c>
      <c r="B33" s="35" t="s">
        <v>33</v>
      </c>
      <c r="C33" s="35">
        <v>0</v>
      </c>
      <c r="D33" s="26">
        <v>0</v>
      </c>
      <c r="E33" s="82">
        <v>1</v>
      </c>
      <c r="F33" s="82">
        <v>0</v>
      </c>
    </row>
    <row r="34" spans="1:11" x14ac:dyDescent="0.25">
      <c r="A34" s="28" t="s">
        <v>160</v>
      </c>
      <c r="B34" s="35" t="s">
        <v>33</v>
      </c>
      <c r="C34" s="35">
        <v>0</v>
      </c>
      <c r="D34" s="26">
        <v>0</v>
      </c>
      <c r="E34" s="82">
        <v>0</v>
      </c>
      <c r="F34" s="82">
        <v>0</v>
      </c>
    </row>
    <row r="35" spans="1:11" x14ac:dyDescent="0.25">
      <c r="A35" s="28" t="s">
        <v>161</v>
      </c>
      <c r="B35" s="26">
        <v>243</v>
      </c>
      <c r="C35" s="26">
        <v>127</v>
      </c>
      <c r="D35" s="26">
        <v>159</v>
      </c>
      <c r="E35" s="82">
        <v>97</v>
      </c>
      <c r="F35" s="82">
        <v>109</v>
      </c>
    </row>
    <row r="36" spans="1:11" ht="18" customHeight="1" x14ac:dyDescent="0.25">
      <c r="A36" s="28" t="s">
        <v>162</v>
      </c>
      <c r="B36" s="26">
        <v>0</v>
      </c>
      <c r="C36" s="26">
        <v>2</v>
      </c>
      <c r="D36" s="26">
        <v>0</v>
      </c>
      <c r="E36" s="82">
        <v>0</v>
      </c>
      <c r="F36" s="82">
        <v>0</v>
      </c>
      <c r="H36" s="41"/>
    </row>
    <row r="37" spans="1:11" ht="18" customHeight="1" x14ac:dyDescent="0.25">
      <c r="A37" s="28"/>
      <c r="B37" s="26"/>
      <c r="C37" s="26"/>
      <c r="D37" s="26"/>
      <c r="E37" s="82"/>
      <c r="F37" s="82"/>
    </row>
    <row r="38" spans="1:11" ht="26" x14ac:dyDescent="0.3">
      <c r="A38" s="78" t="s">
        <v>164</v>
      </c>
      <c r="B38" s="24">
        <v>3553</v>
      </c>
      <c r="C38" s="24">
        <v>3746</v>
      </c>
      <c r="D38" s="24">
        <v>3839</v>
      </c>
      <c r="E38" s="24">
        <v>3768</v>
      </c>
      <c r="F38" s="24">
        <f>'5_2'!M10+'5_2'!N10</f>
        <v>4064</v>
      </c>
      <c r="G38" s="26"/>
      <c r="H38" s="26"/>
      <c r="I38" s="26"/>
      <c r="J38" s="26"/>
      <c r="K38" s="26"/>
    </row>
    <row r="39" spans="1:11" x14ac:dyDescent="0.25">
      <c r="A39" s="28"/>
      <c r="B39" s="26"/>
      <c r="C39" s="26"/>
      <c r="D39" s="26"/>
      <c r="E39" s="82"/>
      <c r="F39" s="82"/>
    </row>
    <row r="40" spans="1:11" x14ac:dyDescent="0.25">
      <c r="A40" s="28" t="s">
        <v>150</v>
      </c>
      <c r="B40" s="26">
        <v>1660</v>
      </c>
      <c r="C40" s="26">
        <v>1575</v>
      </c>
      <c r="D40" s="26">
        <v>1580</v>
      </c>
      <c r="E40" s="82">
        <v>1610</v>
      </c>
      <c r="F40" s="82">
        <v>1637</v>
      </c>
    </row>
    <row r="41" spans="1:11" x14ac:dyDescent="0.25">
      <c r="A41" s="28" t="s">
        <v>151</v>
      </c>
      <c r="B41" s="26">
        <v>2461</v>
      </c>
      <c r="C41" s="26">
        <v>2595</v>
      </c>
      <c r="D41" s="26">
        <v>2707</v>
      </c>
      <c r="E41" s="82">
        <v>2502</v>
      </c>
      <c r="F41" s="82">
        <v>2715</v>
      </c>
    </row>
    <row r="42" spans="1:11" x14ac:dyDescent="0.25">
      <c r="A42" s="28" t="s">
        <v>152</v>
      </c>
      <c r="B42" s="26">
        <v>1041</v>
      </c>
      <c r="C42" s="26">
        <v>1152</v>
      </c>
      <c r="D42" s="26">
        <v>1165</v>
      </c>
      <c r="E42" s="82">
        <v>921</v>
      </c>
      <c r="F42" s="82">
        <v>1074</v>
      </c>
    </row>
    <row r="43" spans="1:11" x14ac:dyDescent="0.25">
      <c r="A43" s="28" t="s">
        <v>153</v>
      </c>
      <c r="B43" s="26">
        <v>837</v>
      </c>
      <c r="C43" s="26">
        <v>941</v>
      </c>
      <c r="D43" s="26">
        <v>862</v>
      </c>
      <c r="E43" s="82">
        <v>846</v>
      </c>
      <c r="F43" s="82">
        <v>912</v>
      </c>
    </row>
    <row r="44" spans="1:11" x14ac:dyDescent="0.25">
      <c r="A44" s="28" t="s">
        <v>154</v>
      </c>
      <c r="B44" s="26">
        <v>226</v>
      </c>
      <c r="C44" s="26">
        <v>214</v>
      </c>
      <c r="D44" s="26">
        <v>179</v>
      </c>
      <c r="E44" s="82">
        <v>150</v>
      </c>
      <c r="F44" s="82">
        <v>221</v>
      </c>
    </row>
    <row r="45" spans="1:11" x14ac:dyDescent="0.25">
      <c r="A45" s="28" t="s">
        <v>155</v>
      </c>
      <c r="B45" s="35" t="s">
        <v>33</v>
      </c>
      <c r="C45" s="35">
        <v>165</v>
      </c>
      <c r="D45" s="26">
        <v>129</v>
      </c>
      <c r="E45" s="82">
        <v>148</v>
      </c>
      <c r="F45" s="82">
        <v>124</v>
      </c>
    </row>
    <row r="46" spans="1:11" x14ac:dyDescent="0.25">
      <c r="A46" s="28" t="s">
        <v>156</v>
      </c>
      <c r="B46" s="35" t="s">
        <v>33</v>
      </c>
      <c r="C46" s="35">
        <v>183</v>
      </c>
      <c r="D46" s="26">
        <v>282</v>
      </c>
      <c r="E46" s="82">
        <v>274</v>
      </c>
      <c r="F46" s="82">
        <v>324</v>
      </c>
    </row>
    <row r="47" spans="1:11" x14ac:dyDescent="0.25">
      <c r="A47" s="28" t="s">
        <v>157</v>
      </c>
      <c r="B47" s="35" t="s">
        <v>33</v>
      </c>
      <c r="C47" s="35">
        <v>111</v>
      </c>
      <c r="D47" s="26">
        <v>132</v>
      </c>
      <c r="E47" s="82">
        <v>153</v>
      </c>
      <c r="F47" s="82">
        <v>144</v>
      </c>
    </row>
    <row r="48" spans="1:11" x14ac:dyDescent="0.25">
      <c r="A48" s="28" t="s">
        <v>158</v>
      </c>
      <c r="B48" s="35" t="s">
        <v>33</v>
      </c>
      <c r="C48" s="35">
        <v>43</v>
      </c>
      <c r="D48" s="26">
        <v>57</v>
      </c>
      <c r="E48" s="82">
        <v>35</v>
      </c>
      <c r="F48" s="82">
        <v>31</v>
      </c>
    </row>
    <row r="49" spans="1:6" x14ac:dyDescent="0.25">
      <c r="A49" s="28" t="s">
        <v>159</v>
      </c>
      <c r="B49" s="35" t="s">
        <v>33</v>
      </c>
      <c r="C49" s="35">
        <v>57</v>
      </c>
      <c r="D49" s="26">
        <v>79</v>
      </c>
      <c r="E49" s="82">
        <v>61</v>
      </c>
      <c r="F49" s="82">
        <v>61</v>
      </c>
    </row>
    <row r="50" spans="1:6" x14ac:dyDescent="0.25">
      <c r="A50" s="28" t="s">
        <v>160</v>
      </c>
      <c r="B50" s="35" t="s">
        <v>33</v>
      </c>
      <c r="C50" s="35">
        <v>43</v>
      </c>
      <c r="D50" s="26">
        <v>51</v>
      </c>
      <c r="E50" s="82">
        <v>48</v>
      </c>
      <c r="F50" s="82">
        <v>57</v>
      </c>
    </row>
    <row r="51" spans="1:6" x14ac:dyDescent="0.25">
      <c r="A51" s="28" t="s">
        <v>161</v>
      </c>
      <c r="B51" s="26">
        <v>774</v>
      </c>
      <c r="C51" s="26">
        <v>196</v>
      </c>
      <c r="D51" s="26">
        <v>211</v>
      </c>
      <c r="E51" s="82">
        <v>186</v>
      </c>
      <c r="F51" s="82">
        <v>305</v>
      </c>
    </row>
    <row r="52" spans="1:6" ht="18" customHeight="1" x14ac:dyDescent="0.25">
      <c r="A52" s="28" t="s">
        <v>162</v>
      </c>
      <c r="B52" s="16">
        <v>1</v>
      </c>
      <c r="C52" s="26">
        <v>1</v>
      </c>
      <c r="D52" s="26">
        <v>0</v>
      </c>
      <c r="E52" s="82">
        <v>0</v>
      </c>
      <c r="F52" s="82">
        <v>0</v>
      </c>
    </row>
    <row r="53" spans="1:6" ht="18" customHeight="1" x14ac:dyDescent="0.25">
      <c r="A53" s="28"/>
      <c r="B53" s="26"/>
      <c r="C53" s="26"/>
      <c r="D53" s="26"/>
      <c r="E53" s="82"/>
      <c r="F53" s="82"/>
    </row>
    <row r="54" spans="1:6" ht="13" x14ac:dyDescent="0.3">
      <c r="A54" s="25" t="s">
        <v>69</v>
      </c>
      <c r="B54" s="24">
        <v>176</v>
      </c>
      <c r="C54" s="24">
        <v>161</v>
      </c>
      <c r="D54" s="24">
        <v>154</v>
      </c>
      <c r="E54" s="24">
        <v>157</v>
      </c>
      <c r="F54" s="24">
        <f>'5_2'!M12</f>
        <v>196</v>
      </c>
    </row>
    <row r="55" spans="1:6" x14ac:dyDescent="0.25">
      <c r="A55" s="28"/>
      <c r="B55" s="26"/>
      <c r="C55" s="26"/>
      <c r="D55" s="26"/>
      <c r="E55" s="82"/>
      <c r="F55" s="82"/>
    </row>
    <row r="56" spans="1:6" x14ac:dyDescent="0.25">
      <c r="A56" s="28" t="s">
        <v>150</v>
      </c>
      <c r="B56" s="26">
        <v>88</v>
      </c>
      <c r="C56" s="26">
        <v>84</v>
      </c>
      <c r="D56" s="26">
        <v>81</v>
      </c>
      <c r="E56" s="82">
        <v>62</v>
      </c>
      <c r="F56" s="82">
        <v>70</v>
      </c>
    </row>
    <row r="57" spans="1:6" x14ac:dyDescent="0.25">
      <c r="A57" s="28" t="s">
        <v>151</v>
      </c>
      <c r="B57" s="26">
        <v>132</v>
      </c>
      <c r="C57" s="26">
        <v>122</v>
      </c>
      <c r="D57" s="26">
        <v>118</v>
      </c>
      <c r="E57" s="82">
        <v>127</v>
      </c>
      <c r="F57" s="82">
        <v>145</v>
      </c>
    </row>
    <row r="58" spans="1:6" x14ac:dyDescent="0.25">
      <c r="A58" s="28" t="s">
        <v>152</v>
      </c>
      <c r="B58" s="26">
        <v>17</v>
      </c>
      <c r="C58" s="26">
        <v>19</v>
      </c>
      <c r="D58" s="26">
        <v>19</v>
      </c>
      <c r="E58" s="82">
        <v>23</v>
      </c>
      <c r="F58" s="82">
        <v>30</v>
      </c>
    </row>
    <row r="59" spans="1:6" x14ac:dyDescent="0.25">
      <c r="A59" s="28" t="s">
        <v>153</v>
      </c>
      <c r="B59" s="26">
        <v>58</v>
      </c>
      <c r="C59" s="26">
        <v>39</v>
      </c>
      <c r="D59" s="26">
        <v>41</v>
      </c>
      <c r="E59" s="82">
        <v>45</v>
      </c>
      <c r="F59" s="82">
        <v>69</v>
      </c>
    </row>
    <row r="60" spans="1:6" x14ac:dyDescent="0.25">
      <c r="A60" s="28" t="s">
        <v>154</v>
      </c>
      <c r="B60" s="26">
        <v>17</v>
      </c>
      <c r="C60" s="26">
        <v>20</v>
      </c>
      <c r="D60" s="26">
        <v>22</v>
      </c>
      <c r="E60" s="82">
        <v>20</v>
      </c>
      <c r="F60" s="82">
        <v>21</v>
      </c>
    </row>
    <row r="61" spans="1:6" x14ac:dyDescent="0.25">
      <c r="A61" s="28" t="s">
        <v>155</v>
      </c>
      <c r="B61" s="35" t="s">
        <v>33</v>
      </c>
      <c r="C61" s="35">
        <v>18</v>
      </c>
      <c r="D61" s="26">
        <v>10</v>
      </c>
      <c r="E61" s="82">
        <v>8</v>
      </c>
      <c r="F61" s="82">
        <v>9</v>
      </c>
    </row>
    <row r="62" spans="1:6" x14ac:dyDescent="0.25">
      <c r="A62" s="28" t="s">
        <v>156</v>
      </c>
      <c r="B62" s="35" t="s">
        <v>33</v>
      </c>
      <c r="C62" s="35">
        <v>0</v>
      </c>
      <c r="D62" s="26">
        <v>0</v>
      </c>
      <c r="E62" s="82">
        <v>0</v>
      </c>
      <c r="F62" s="82">
        <v>0</v>
      </c>
    </row>
    <row r="63" spans="1:6" x14ac:dyDescent="0.25">
      <c r="A63" s="28" t="s">
        <v>157</v>
      </c>
      <c r="B63" s="35" t="s">
        <v>33</v>
      </c>
      <c r="C63" s="35">
        <v>0</v>
      </c>
      <c r="D63" s="26">
        <v>0</v>
      </c>
      <c r="E63" s="82">
        <v>0</v>
      </c>
      <c r="F63" s="82">
        <v>0</v>
      </c>
    </row>
    <row r="64" spans="1:6" x14ac:dyDescent="0.25">
      <c r="A64" s="28" t="s">
        <v>158</v>
      </c>
      <c r="B64" s="35" t="s">
        <v>33</v>
      </c>
      <c r="C64" s="35">
        <v>0</v>
      </c>
      <c r="D64" s="26">
        <v>1</v>
      </c>
      <c r="E64" s="82">
        <v>2</v>
      </c>
      <c r="F64" s="82">
        <v>8</v>
      </c>
    </row>
    <row r="65" spans="1:6" x14ac:dyDescent="0.25">
      <c r="A65" s="28" t="s">
        <v>159</v>
      </c>
      <c r="B65" s="35" t="s">
        <v>33</v>
      </c>
      <c r="C65" s="35">
        <v>0</v>
      </c>
      <c r="D65" s="26">
        <v>0</v>
      </c>
      <c r="E65" s="82">
        <v>0</v>
      </c>
      <c r="F65" s="82">
        <v>0</v>
      </c>
    </row>
    <row r="66" spans="1:6" x14ac:dyDescent="0.25">
      <c r="A66" s="28" t="s">
        <v>160</v>
      </c>
      <c r="B66" s="35" t="s">
        <v>33</v>
      </c>
      <c r="C66" s="35">
        <v>0</v>
      </c>
      <c r="D66" s="26">
        <v>0</v>
      </c>
      <c r="E66" s="82">
        <v>0</v>
      </c>
      <c r="F66" s="82">
        <v>0</v>
      </c>
    </row>
    <row r="67" spans="1:6" x14ac:dyDescent="0.25">
      <c r="A67" s="28" t="s">
        <v>161</v>
      </c>
      <c r="B67" s="26">
        <v>27</v>
      </c>
      <c r="C67" s="26">
        <v>5</v>
      </c>
      <c r="D67" s="26">
        <v>3</v>
      </c>
      <c r="E67" s="82">
        <v>8</v>
      </c>
      <c r="F67" s="82">
        <v>14</v>
      </c>
    </row>
    <row r="68" spans="1:6" ht="18" customHeight="1" x14ac:dyDescent="0.25">
      <c r="A68" s="28" t="s">
        <v>162</v>
      </c>
      <c r="B68" s="26">
        <v>0</v>
      </c>
      <c r="C68" s="26">
        <v>0</v>
      </c>
      <c r="D68" s="26">
        <v>0</v>
      </c>
      <c r="E68" s="82">
        <v>0</v>
      </c>
      <c r="F68" s="82">
        <v>0</v>
      </c>
    </row>
    <row r="69" spans="1:6" ht="18" customHeight="1" x14ac:dyDescent="0.25">
      <c r="A69" s="28"/>
      <c r="B69" s="26"/>
      <c r="C69" s="26"/>
      <c r="D69" s="26"/>
      <c r="E69" s="82"/>
      <c r="F69" s="82"/>
    </row>
    <row r="70" spans="1:6" ht="13" x14ac:dyDescent="0.3">
      <c r="A70" s="25" t="s">
        <v>165</v>
      </c>
      <c r="B70" s="24">
        <v>59</v>
      </c>
      <c r="C70" s="24">
        <v>78</v>
      </c>
      <c r="D70" s="24">
        <v>81</v>
      </c>
      <c r="E70" s="24">
        <v>65</v>
      </c>
      <c r="F70" s="24">
        <f>'5_2'!M13</f>
        <v>87</v>
      </c>
    </row>
    <row r="71" spans="1:6" x14ac:dyDescent="0.25">
      <c r="A71" s="28"/>
      <c r="B71" s="26"/>
      <c r="C71" s="26"/>
      <c r="D71" s="26"/>
      <c r="E71" s="82"/>
      <c r="F71" s="82"/>
    </row>
    <row r="72" spans="1:6" x14ac:dyDescent="0.25">
      <c r="A72" s="28" t="s">
        <v>150</v>
      </c>
      <c r="B72" s="26">
        <v>21</v>
      </c>
      <c r="C72" s="26">
        <v>38</v>
      </c>
      <c r="D72" s="26">
        <v>37</v>
      </c>
      <c r="E72" s="82">
        <v>34</v>
      </c>
      <c r="F72" s="82">
        <v>38</v>
      </c>
    </row>
    <row r="73" spans="1:6" x14ac:dyDescent="0.25">
      <c r="A73" s="28" t="s">
        <v>151</v>
      </c>
      <c r="B73" s="26">
        <v>50</v>
      </c>
      <c r="C73" s="26">
        <v>69</v>
      </c>
      <c r="D73" s="26">
        <v>63</v>
      </c>
      <c r="E73" s="82">
        <v>52</v>
      </c>
      <c r="F73" s="82">
        <v>55</v>
      </c>
    </row>
    <row r="74" spans="1:6" x14ac:dyDescent="0.25">
      <c r="A74" s="28" t="s">
        <v>152</v>
      </c>
      <c r="B74" s="26">
        <v>6</v>
      </c>
      <c r="C74" s="26">
        <v>7</v>
      </c>
      <c r="D74" s="26">
        <v>9</v>
      </c>
      <c r="E74" s="82">
        <v>7</v>
      </c>
      <c r="F74" s="82">
        <v>6</v>
      </c>
    </row>
    <row r="75" spans="1:6" x14ac:dyDescent="0.25">
      <c r="A75" s="28" t="s">
        <v>153</v>
      </c>
      <c r="B75" s="26">
        <v>21</v>
      </c>
      <c r="C75" s="26">
        <v>20</v>
      </c>
      <c r="D75" s="26">
        <v>18</v>
      </c>
      <c r="E75" s="82">
        <v>14</v>
      </c>
      <c r="F75" s="82">
        <v>20</v>
      </c>
    </row>
    <row r="76" spans="1:6" x14ac:dyDescent="0.25">
      <c r="A76" s="28" t="s">
        <v>154</v>
      </c>
      <c r="B76" s="26">
        <v>5</v>
      </c>
      <c r="C76" s="26">
        <v>9</v>
      </c>
      <c r="D76" s="26">
        <v>3</v>
      </c>
      <c r="E76" s="82">
        <v>9</v>
      </c>
      <c r="F76" s="82">
        <v>16</v>
      </c>
    </row>
    <row r="77" spans="1:6" x14ac:dyDescent="0.25">
      <c r="A77" s="28" t="s">
        <v>155</v>
      </c>
      <c r="B77" s="35" t="s">
        <v>33</v>
      </c>
      <c r="C77" s="35">
        <v>9</v>
      </c>
      <c r="D77" s="26">
        <v>5</v>
      </c>
      <c r="E77" s="82">
        <v>2</v>
      </c>
      <c r="F77" s="82">
        <v>7</v>
      </c>
    </row>
    <row r="78" spans="1:6" x14ac:dyDescent="0.25">
      <c r="A78" s="28" t="s">
        <v>156</v>
      </c>
      <c r="B78" s="35" t="s">
        <v>33</v>
      </c>
      <c r="C78" s="35">
        <v>0</v>
      </c>
      <c r="D78" s="26">
        <v>0</v>
      </c>
      <c r="E78" s="82">
        <v>0</v>
      </c>
      <c r="F78" s="82">
        <v>0</v>
      </c>
    </row>
    <row r="79" spans="1:6" x14ac:dyDescent="0.25">
      <c r="A79" s="28" t="s">
        <v>157</v>
      </c>
      <c r="B79" s="35" t="s">
        <v>33</v>
      </c>
      <c r="C79" s="35">
        <v>0</v>
      </c>
      <c r="D79" s="26">
        <v>0</v>
      </c>
      <c r="E79" s="82">
        <v>0</v>
      </c>
      <c r="F79" s="82">
        <v>0</v>
      </c>
    </row>
    <row r="80" spans="1:6" x14ac:dyDescent="0.25">
      <c r="A80" s="28" t="s">
        <v>158</v>
      </c>
      <c r="B80" s="35" t="s">
        <v>33</v>
      </c>
      <c r="C80" s="35">
        <v>1</v>
      </c>
      <c r="D80" s="26">
        <v>0</v>
      </c>
      <c r="E80" s="82">
        <v>0</v>
      </c>
      <c r="F80" s="82">
        <v>0</v>
      </c>
    </row>
    <row r="81" spans="1:6" x14ac:dyDescent="0.25">
      <c r="A81" s="28" t="s">
        <v>159</v>
      </c>
      <c r="B81" s="35" t="s">
        <v>33</v>
      </c>
      <c r="C81" s="35">
        <v>0</v>
      </c>
      <c r="D81" s="26">
        <v>0</v>
      </c>
      <c r="E81" s="82">
        <v>0</v>
      </c>
      <c r="F81" s="82">
        <v>0</v>
      </c>
    </row>
    <row r="82" spans="1:6" x14ac:dyDescent="0.25">
      <c r="A82" s="28" t="s">
        <v>160</v>
      </c>
      <c r="B82" s="35" t="s">
        <v>33</v>
      </c>
      <c r="C82" s="35">
        <v>0</v>
      </c>
      <c r="D82" s="26">
        <v>0</v>
      </c>
      <c r="E82" s="82">
        <v>0</v>
      </c>
      <c r="F82" s="82">
        <v>0</v>
      </c>
    </row>
    <row r="83" spans="1:6" x14ac:dyDescent="0.25">
      <c r="A83" s="28" t="s">
        <v>161</v>
      </c>
      <c r="B83" s="26">
        <v>7</v>
      </c>
      <c r="C83" s="26">
        <v>1</v>
      </c>
      <c r="D83" s="26">
        <v>2</v>
      </c>
      <c r="E83" s="82">
        <v>3</v>
      </c>
      <c r="F83" s="82">
        <v>8</v>
      </c>
    </row>
    <row r="84" spans="1:6" ht="18" customHeight="1" x14ac:dyDescent="0.25">
      <c r="A84" s="28" t="s">
        <v>162</v>
      </c>
      <c r="B84" s="26">
        <v>0</v>
      </c>
      <c r="C84" s="26">
        <v>0</v>
      </c>
      <c r="D84" s="26">
        <v>0</v>
      </c>
      <c r="E84" s="82">
        <v>0</v>
      </c>
      <c r="F84" s="82">
        <v>0</v>
      </c>
    </row>
    <row r="85" spans="1:6" ht="13" thickBot="1" x14ac:dyDescent="0.3">
      <c r="A85" s="55"/>
      <c r="B85" s="46"/>
      <c r="C85" s="46"/>
      <c r="D85" s="46"/>
      <c r="E85" s="84"/>
      <c r="F85" s="84"/>
    </row>
    <row r="86" spans="1:6" ht="14" x14ac:dyDescent="0.3">
      <c r="A86" s="7" t="s">
        <v>74</v>
      </c>
      <c r="B86" s="26"/>
      <c r="C86" s="26"/>
      <c r="D86" s="26"/>
      <c r="E86" s="82"/>
      <c r="F86" s="82"/>
    </row>
    <row r="87" spans="1:6" ht="14" x14ac:dyDescent="0.3">
      <c r="A87" s="7"/>
      <c r="B87" s="24"/>
      <c r="C87" s="24"/>
      <c r="D87" s="24"/>
      <c r="E87" s="24"/>
      <c r="F87" s="24"/>
    </row>
    <row r="88" spans="1:6" ht="13" x14ac:dyDescent="0.3">
      <c r="A88" s="25" t="s">
        <v>149</v>
      </c>
      <c r="B88" s="24">
        <v>5538</v>
      </c>
      <c r="C88" s="24">
        <v>5736</v>
      </c>
      <c r="D88" s="24">
        <v>5881</v>
      </c>
      <c r="E88" s="24">
        <v>5614</v>
      </c>
      <c r="F88" s="24">
        <f>'5_2'!M41+'5_2'!N41</f>
        <v>5995</v>
      </c>
    </row>
    <row r="89" spans="1:6" x14ac:dyDescent="0.25">
      <c r="A89" s="28"/>
      <c r="B89" s="26"/>
      <c r="C89" s="26"/>
      <c r="D89" s="26"/>
      <c r="E89" s="82"/>
      <c r="F89" s="82"/>
    </row>
    <row r="90" spans="1:6" x14ac:dyDescent="0.25">
      <c r="A90" s="28" t="s">
        <v>150</v>
      </c>
      <c r="B90" s="26">
        <v>2429</v>
      </c>
      <c r="C90" s="26">
        <v>2333</v>
      </c>
      <c r="D90" s="26">
        <v>2304</v>
      </c>
      <c r="E90" s="82">
        <v>2339</v>
      </c>
      <c r="F90" s="82">
        <v>2335</v>
      </c>
    </row>
    <row r="91" spans="1:6" x14ac:dyDescent="0.25">
      <c r="A91" s="28" t="s">
        <v>151</v>
      </c>
      <c r="B91" s="26">
        <v>3969</v>
      </c>
      <c r="C91" s="26">
        <v>4116</v>
      </c>
      <c r="D91" s="26">
        <v>4235</v>
      </c>
      <c r="E91" s="82">
        <v>3982</v>
      </c>
      <c r="F91" s="82">
        <v>4237</v>
      </c>
    </row>
    <row r="92" spans="1:6" x14ac:dyDescent="0.25">
      <c r="A92" s="28" t="s">
        <v>152</v>
      </c>
      <c r="B92" s="26">
        <v>2134</v>
      </c>
      <c r="C92" s="26">
        <v>2247</v>
      </c>
      <c r="D92" s="26">
        <v>2382</v>
      </c>
      <c r="E92" s="82">
        <v>1809</v>
      </c>
      <c r="F92" s="82">
        <v>2059</v>
      </c>
    </row>
    <row r="93" spans="1:6" x14ac:dyDescent="0.25">
      <c r="A93" s="28" t="s">
        <v>153</v>
      </c>
      <c r="B93" s="26">
        <v>1215</v>
      </c>
      <c r="C93" s="26">
        <v>1341</v>
      </c>
      <c r="D93" s="26">
        <v>1258</v>
      </c>
      <c r="E93" s="82">
        <v>1214</v>
      </c>
      <c r="F93" s="82">
        <v>1299</v>
      </c>
    </row>
    <row r="94" spans="1:6" x14ac:dyDescent="0.25">
      <c r="A94" s="28" t="s">
        <v>154</v>
      </c>
      <c r="B94" s="26">
        <v>299</v>
      </c>
      <c r="C94" s="26">
        <v>280</v>
      </c>
      <c r="D94" s="26">
        <v>253</v>
      </c>
      <c r="E94" s="82">
        <v>206</v>
      </c>
      <c r="F94" s="82">
        <v>290</v>
      </c>
    </row>
    <row r="95" spans="1:6" x14ac:dyDescent="0.25">
      <c r="A95" s="28" t="s">
        <v>155</v>
      </c>
      <c r="B95" s="35" t="s">
        <v>33</v>
      </c>
      <c r="C95" s="35">
        <v>251</v>
      </c>
      <c r="D95" s="26">
        <v>199</v>
      </c>
      <c r="E95" s="82">
        <v>200</v>
      </c>
      <c r="F95" s="82">
        <v>194</v>
      </c>
    </row>
    <row r="96" spans="1:6" x14ac:dyDescent="0.25">
      <c r="A96" s="28" t="s">
        <v>156</v>
      </c>
      <c r="B96" s="35" t="s">
        <v>33</v>
      </c>
      <c r="C96" s="35">
        <v>156</v>
      </c>
      <c r="D96" s="26">
        <v>249</v>
      </c>
      <c r="E96" s="82">
        <v>237</v>
      </c>
      <c r="F96" s="82">
        <v>280</v>
      </c>
    </row>
    <row r="97" spans="1:6" x14ac:dyDescent="0.25">
      <c r="A97" s="28" t="s">
        <v>157</v>
      </c>
      <c r="B97" s="35" t="s">
        <v>33</v>
      </c>
      <c r="C97" s="35">
        <v>92</v>
      </c>
      <c r="D97" s="26">
        <v>118</v>
      </c>
      <c r="E97" s="82">
        <v>132</v>
      </c>
      <c r="F97" s="82">
        <v>124</v>
      </c>
    </row>
    <row r="98" spans="1:6" x14ac:dyDescent="0.25">
      <c r="A98" s="28" t="s">
        <v>158</v>
      </c>
      <c r="B98" s="35" t="s">
        <v>33</v>
      </c>
      <c r="C98" s="35">
        <v>61</v>
      </c>
      <c r="D98" s="26">
        <v>71</v>
      </c>
      <c r="E98" s="82">
        <v>49</v>
      </c>
      <c r="F98" s="82">
        <v>47</v>
      </c>
    </row>
    <row r="99" spans="1:6" x14ac:dyDescent="0.25">
      <c r="A99" s="28" t="s">
        <v>159</v>
      </c>
      <c r="B99" s="35" t="s">
        <v>33</v>
      </c>
      <c r="C99" s="35">
        <v>49</v>
      </c>
      <c r="D99" s="26">
        <v>62</v>
      </c>
      <c r="E99" s="82">
        <v>46</v>
      </c>
      <c r="F99" s="82">
        <v>50</v>
      </c>
    </row>
    <row r="100" spans="1:6" x14ac:dyDescent="0.25">
      <c r="A100" s="28" t="s">
        <v>160</v>
      </c>
      <c r="B100" s="35" t="s">
        <v>33</v>
      </c>
      <c r="C100" s="35">
        <v>40</v>
      </c>
      <c r="D100" s="26">
        <v>44</v>
      </c>
      <c r="E100" s="82">
        <v>45</v>
      </c>
      <c r="F100" s="82">
        <v>54</v>
      </c>
    </row>
    <row r="101" spans="1:6" x14ac:dyDescent="0.25">
      <c r="A101" s="28" t="s">
        <v>161</v>
      </c>
      <c r="B101" s="26">
        <v>959</v>
      </c>
      <c r="C101" s="26">
        <v>309</v>
      </c>
      <c r="D101" s="26">
        <v>356</v>
      </c>
      <c r="E101" s="82">
        <v>280</v>
      </c>
      <c r="F101" s="82">
        <v>421</v>
      </c>
    </row>
    <row r="102" spans="1:6" ht="18" customHeight="1" x14ac:dyDescent="0.25">
      <c r="A102" s="28" t="s">
        <v>162</v>
      </c>
      <c r="B102" s="26">
        <v>1</v>
      </c>
      <c r="C102" s="26">
        <v>3</v>
      </c>
      <c r="D102" s="26">
        <v>0</v>
      </c>
      <c r="E102" s="82">
        <v>0</v>
      </c>
      <c r="F102" s="82">
        <v>0</v>
      </c>
    </row>
    <row r="103" spans="1:6" ht="13" thickBot="1" x14ac:dyDescent="0.3">
      <c r="A103" s="55"/>
      <c r="B103" s="46"/>
      <c r="C103" s="46"/>
      <c r="D103" s="46"/>
      <c r="E103" s="84"/>
      <c r="F103" s="84"/>
    </row>
    <row r="104" spans="1:6" ht="14" x14ac:dyDescent="0.3">
      <c r="A104" s="7" t="s">
        <v>75</v>
      </c>
      <c r="B104" s="26"/>
      <c r="C104" s="26"/>
      <c r="D104" s="26"/>
      <c r="E104" s="82"/>
      <c r="F104" s="82"/>
    </row>
    <row r="105" spans="1:6" ht="14" x14ac:dyDescent="0.3">
      <c r="A105" s="7"/>
      <c r="B105" s="26"/>
      <c r="C105" s="26"/>
      <c r="D105" s="26"/>
      <c r="E105" s="82"/>
      <c r="F105" s="82"/>
    </row>
    <row r="106" spans="1:6" ht="13" x14ac:dyDescent="0.3">
      <c r="A106" s="25" t="s">
        <v>149</v>
      </c>
      <c r="B106" s="24">
        <v>461</v>
      </c>
      <c r="C106" s="24">
        <v>504</v>
      </c>
      <c r="D106" s="24">
        <v>532</v>
      </c>
      <c r="E106" s="24">
        <v>554</v>
      </c>
      <c r="F106" s="24">
        <f>'5_2'!M75+'5_2'!N75</f>
        <v>536</v>
      </c>
    </row>
    <row r="107" spans="1:6" x14ac:dyDescent="0.25">
      <c r="A107" s="28"/>
      <c r="B107" s="26"/>
      <c r="C107" s="26"/>
      <c r="D107" s="26"/>
      <c r="E107" s="82"/>
      <c r="F107" s="82"/>
    </row>
    <row r="108" spans="1:6" x14ac:dyDescent="0.25">
      <c r="A108" s="28" t="s">
        <v>150</v>
      </c>
      <c r="B108" s="26">
        <v>96</v>
      </c>
      <c r="C108" s="26">
        <v>105</v>
      </c>
      <c r="D108" s="26">
        <v>117</v>
      </c>
      <c r="E108" s="82">
        <v>112</v>
      </c>
      <c r="F108" s="82">
        <v>111</v>
      </c>
    </row>
    <row r="109" spans="1:6" x14ac:dyDescent="0.25">
      <c r="A109" s="28" t="s">
        <v>151</v>
      </c>
      <c r="B109" s="26">
        <v>294</v>
      </c>
      <c r="C109" s="26">
        <v>346</v>
      </c>
      <c r="D109" s="26">
        <v>341</v>
      </c>
      <c r="E109" s="82">
        <v>348</v>
      </c>
      <c r="F109" s="82">
        <v>358</v>
      </c>
    </row>
    <row r="110" spans="1:6" x14ac:dyDescent="0.25">
      <c r="A110" s="28" t="s">
        <v>152</v>
      </c>
      <c r="B110" s="26">
        <v>266</v>
      </c>
      <c r="C110" s="26">
        <v>290</v>
      </c>
      <c r="D110" s="26">
        <v>309</v>
      </c>
      <c r="E110" s="82">
        <v>279</v>
      </c>
      <c r="F110" s="82">
        <v>245</v>
      </c>
    </row>
    <row r="111" spans="1:6" x14ac:dyDescent="0.25">
      <c r="A111" s="28" t="s">
        <v>153</v>
      </c>
      <c r="B111" s="26">
        <v>90</v>
      </c>
      <c r="C111" s="26">
        <v>113</v>
      </c>
      <c r="D111" s="26">
        <v>107</v>
      </c>
      <c r="E111" s="82">
        <v>124</v>
      </c>
      <c r="F111" s="82">
        <v>118</v>
      </c>
    </row>
    <row r="112" spans="1:6" x14ac:dyDescent="0.25">
      <c r="A112" s="28" t="s">
        <v>154</v>
      </c>
      <c r="B112" s="26">
        <v>25</v>
      </c>
      <c r="C112" s="26">
        <v>27</v>
      </c>
      <c r="D112" s="26">
        <v>27</v>
      </c>
      <c r="E112" s="82">
        <v>19</v>
      </c>
      <c r="F112" s="82">
        <v>24</v>
      </c>
    </row>
    <row r="113" spans="1:6" x14ac:dyDescent="0.25">
      <c r="A113" s="28" t="s">
        <v>155</v>
      </c>
      <c r="B113" s="35" t="s">
        <v>33</v>
      </c>
      <c r="C113" s="35">
        <v>12</v>
      </c>
      <c r="D113" s="26">
        <v>6</v>
      </c>
      <c r="E113" s="82">
        <v>9</v>
      </c>
      <c r="F113" s="82">
        <v>4</v>
      </c>
    </row>
    <row r="114" spans="1:6" x14ac:dyDescent="0.25">
      <c r="A114" s="28" t="s">
        <v>156</v>
      </c>
      <c r="B114" s="35" t="s">
        <v>33</v>
      </c>
      <c r="C114" s="35">
        <v>27</v>
      </c>
      <c r="D114" s="26">
        <v>34</v>
      </c>
      <c r="E114" s="82">
        <v>40</v>
      </c>
      <c r="F114" s="82">
        <v>45</v>
      </c>
    </row>
    <row r="115" spans="1:6" x14ac:dyDescent="0.25">
      <c r="A115" s="28" t="s">
        <v>157</v>
      </c>
      <c r="B115" s="35" t="s">
        <v>33</v>
      </c>
      <c r="C115" s="35">
        <v>19</v>
      </c>
      <c r="D115" s="26">
        <v>18</v>
      </c>
      <c r="E115" s="82">
        <v>25</v>
      </c>
      <c r="F115" s="82">
        <v>21</v>
      </c>
    </row>
    <row r="116" spans="1:6" x14ac:dyDescent="0.25">
      <c r="A116" s="28" t="s">
        <v>158</v>
      </c>
      <c r="B116" s="35" t="s">
        <v>33</v>
      </c>
      <c r="C116" s="35">
        <v>5</v>
      </c>
      <c r="D116" s="26">
        <v>12</v>
      </c>
      <c r="E116" s="82">
        <v>7</v>
      </c>
      <c r="F116" s="82">
        <v>11</v>
      </c>
    </row>
    <row r="117" spans="1:6" x14ac:dyDescent="0.25">
      <c r="A117" s="28" t="s">
        <v>159</v>
      </c>
      <c r="B117" s="35" t="s">
        <v>33</v>
      </c>
      <c r="C117" s="35">
        <v>8</v>
      </c>
      <c r="D117" s="26">
        <v>17</v>
      </c>
      <c r="E117" s="82">
        <v>16</v>
      </c>
      <c r="F117" s="82">
        <v>11</v>
      </c>
    </row>
    <row r="118" spans="1:6" x14ac:dyDescent="0.25">
      <c r="A118" s="28" t="s">
        <v>160</v>
      </c>
      <c r="B118" s="35" t="s">
        <v>33</v>
      </c>
      <c r="C118" s="35">
        <v>3</v>
      </c>
      <c r="D118" s="26">
        <v>7</v>
      </c>
      <c r="E118" s="82">
        <v>3</v>
      </c>
      <c r="F118" s="82">
        <v>3</v>
      </c>
    </row>
    <row r="119" spans="1:6" x14ac:dyDescent="0.25">
      <c r="A119" s="28" t="s">
        <v>161</v>
      </c>
      <c r="B119" s="26">
        <v>92</v>
      </c>
      <c r="C119" s="26">
        <v>20</v>
      </c>
      <c r="D119" s="26">
        <v>19</v>
      </c>
      <c r="E119" s="82">
        <v>14</v>
      </c>
      <c r="F119" s="82">
        <v>15</v>
      </c>
    </row>
    <row r="120" spans="1:6" ht="18" customHeight="1" x14ac:dyDescent="0.25">
      <c r="A120" s="28" t="s">
        <v>162</v>
      </c>
      <c r="B120" s="16">
        <v>0</v>
      </c>
      <c r="C120" s="26">
        <v>0</v>
      </c>
      <c r="D120" s="26">
        <v>0</v>
      </c>
      <c r="E120" s="82">
        <v>0</v>
      </c>
      <c r="F120" s="82">
        <v>0</v>
      </c>
    </row>
    <row r="121" spans="1:6" ht="13" thickBot="1" x14ac:dyDescent="0.3">
      <c r="A121" s="55"/>
      <c r="B121" s="46"/>
      <c r="C121" s="46"/>
      <c r="D121" s="46"/>
      <c r="E121" s="46"/>
      <c r="F121" s="46"/>
    </row>
    <row r="122" spans="1:6" x14ac:dyDescent="0.25">
      <c r="A122" s="28"/>
      <c r="B122" s="26"/>
      <c r="C122" s="26"/>
      <c r="D122" s="26"/>
      <c r="E122" s="26"/>
      <c r="F122" s="26"/>
    </row>
    <row r="123" spans="1:6" ht="27" customHeight="1" x14ac:dyDescent="0.25">
      <c r="A123" s="107" t="s">
        <v>166</v>
      </c>
      <c r="B123" s="107"/>
      <c r="C123" s="107"/>
      <c r="D123" s="48"/>
      <c r="E123" s="48"/>
      <c r="F123" s="96"/>
    </row>
    <row r="124" spans="1:6" ht="41.25" customHeight="1" x14ac:dyDescent="0.25">
      <c r="A124" s="107" t="s">
        <v>173</v>
      </c>
      <c r="B124" s="107"/>
      <c r="C124" s="107"/>
    </row>
    <row r="125" spans="1:6" ht="13" x14ac:dyDescent="0.3">
      <c r="A125" s="43"/>
    </row>
    <row r="126" spans="1:6" x14ac:dyDescent="0.25">
      <c r="A126" s="30"/>
    </row>
    <row r="127" spans="1:6" ht="13" x14ac:dyDescent="0.3">
      <c r="A127" s="25"/>
    </row>
    <row r="128" spans="1:6" x14ac:dyDescent="0.25">
      <c r="A128" s="28"/>
    </row>
    <row r="129" spans="1:1" ht="13" x14ac:dyDescent="0.3">
      <c r="A129" s="43"/>
    </row>
  </sheetData>
  <mergeCells count="2">
    <mergeCell ref="A123:C123"/>
    <mergeCell ref="A124:C124"/>
  </mergeCells>
  <hyperlinks>
    <hyperlink ref="G1" location="Contents!A1" display="Contents"/>
  </hyperlinks>
  <pageMargins left="0.74803149606299213" right="0.74803149606299213" top="0.98425196850393704" bottom="0.98425196850393704" header="0.511811023622047" footer="0.511811023622047"/>
  <pageSetup paperSize="0" scale="72" fitToWidth="0" fitToHeight="0" orientation="portrait"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defaultColWidth="9.1796875" defaultRowHeight="12.5" x14ac:dyDescent="0.25"/>
  <cols>
    <col min="1" max="1" width="31.81640625" style="5" customWidth="1"/>
    <col min="2" max="5" width="12.81640625" style="5" customWidth="1"/>
    <col min="6" max="6" width="12.81640625" style="95" customWidth="1"/>
    <col min="7" max="7" width="9.1796875" style="5" customWidth="1"/>
    <col min="8" max="16384" width="9.1796875" style="5"/>
  </cols>
  <sheetData>
    <row r="1" spans="1:7" ht="15.5" x14ac:dyDescent="0.35">
      <c r="A1" s="77" t="s">
        <v>167</v>
      </c>
      <c r="G1" s="18" t="s">
        <v>0</v>
      </c>
    </row>
    <row r="3" spans="1:7" ht="28.5" thickBot="1" x14ac:dyDescent="0.35">
      <c r="A3" s="36" t="s">
        <v>168</v>
      </c>
      <c r="B3" s="37" t="s">
        <v>45</v>
      </c>
      <c r="C3" s="38" t="s">
        <v>107</v>
      </c>
      <c r="D3" s="38" t="s">
        <v>172</v>
      </c>
      <c r="E3" s="38" t="s">
        <v>180</v>
      </c>
      <c r="F3" s="38" t="s">
        <v>182</v>
      </c>
    </row>
    <row r="4" spans="1:7" x14ac:dyDescent="0.25">
      <c r="B4" s="16"/>
      <c r="C4" s="16"/>
      <c r="D4" s="16"/>
    </row>
    <row r="5" spans="1:7" ht="14" x14ac:dyDescent="0.3">
      <c r="A5" s="52" t="s">
        <v>69</v>
      </c>
      <c r="B5" s="16"/>
      <c r="C5" s="16"/>
      <c r="D5" s="16"/>
    </row>
    <row r="6" spans="1:7" x14ac:dyDescent="0.25">
      <c r="A6" s="28" t="s">
        <v>169</v>
      </c>
      <c r="B6" s="16">
        <v>81</v>
      </c>
      <c r="C6" s="16">
        <v>103</v>
      </c>
      <c r="D6" s="16">
        <v>84</v>
      </c>
      <c r="E6" s="5">
        <v>88</v>
      </c>
      <c r="F6" s="99">
        <v>108</v>
      </c>
    </row>
    <row r="7" spans="1:7" x14ac:dyDescent="0.25">
      <c r="A7" s="28" t="s">
        <v>170</v>
      </c>
      <c r="B7" s="79">
        <v>19</v>
      </c>
      <c r="C7" s="79">
        <v>19</v>
      </c>
      <c r="D7" s="79">
        <v>18</v>
      </c>
      <c r="E7" s="79">
        <v>18</v>
      </c>
      <c r="F7" s="79">
        <v>19</v>
      </c>
    </row>
    <row r="8" spans="1:7" x14ac:dyDescent="0.25">
      <c r="A8" s="12"/>
      <c r="B8" s="16"/>
      <c r="C8" s="16"/>
      <c r="D8" s="16"/>
      <c r="F8" s="99"/>
    </row>
    <row r="9" spans="1:7" ht="14" x14ac:dyDescent="0.3">
      <c r="A9" s="52" t="s">
        <v>70</v>
      </c>
      <c r="B9" s="16"/>
      <c r="C9" s="16"/>
      <c r="D9" s="16"/>
      <c r="F9" s="99"/>
    </row>
    <row r="10" spans="1:7" x14ac:dyDescent="0.25">
      <c r="A10" s="28" t="s">
        <v>169</v>
      </c>
      <c r="B10" s="16">
        <v>42</v>
      </c>
      <c r="C10" s="16">
        <v>45</v>
      </c>
      <c r="D10" s="16">
        <v>48</v>
      </c>
      <c r="E10" s="5">
        <v>49</v>
      </c>
      <c r="F10" s="99">
        <v>43</v>
      </c>
    </row>
    <row r="11" spans="1:7" x14ac:dyDescent="0.25">
      <c r="A11" s="28" t="s">
        <v>170</v>
      </c>
      <c r="B11" s="79">
        <v>26</v>
      </c>
      <c r="C11" s="79">
        <v>22</v>
      </c>
      <c r="D11" s="79">
        <v>24</v>
      </c>
      <c r="E11" s="79">
        <v>21</v>
      </c>
      <c r="F11" s="79">
        <v>24</v>
      </c>
    </row>
    <row r="12" spans="1:7" ht="13" thickBot="1" x14ac:dyDescent="0.3">
      <c r="A12" s="33"/>
      <c r="B12" s="33"/>
      <c r="C12" s="33"/>
      <c r="D12" s="33"/>
      <c r="E12" s="33"/>
      <c r="F12" s="33"/>
    </row>
    <row r="13" spans="1:7" x14ac:dyDescent="0.25">
      <c r="A13" s="72"/>
    </row>
    <row r="14" spans="1:7" x14ac:dyDescent="0.25">
      <c r="A14" s="12"/>
    </row>
  </sheetData>
  <hyperlinks>
    <hyperlink ref="G1" location="Contents!A1" display="Contents"/>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heetViews>
  <sheetFormatPr defaultColWidth="9.1796875" defaultRowHeight="12.5" x14ac:dyDescent="0.25"/>
  <cols>
    <col min="1" max="1" width="56.1796875" style="5" bestFit="1" customWidth="1"/>
    <col min="2" max="5" width="12.81640625" style="5" customWidth="1"/>
    <col min="6" max="6" width="12.81640625" style="95" customWidth="1"/>
    <col min="7" max="7" width="9.1796875" style="5" customWidth="1"/>
    <col min="8" max="16384" width="9.1796875" style="5"/>
  </cols>
  <sheetData>
    <row r="1" spans="1:7" ht="15.5" x14ac:dyDescent="0.35">
      <c r="A1" s="17" t="s">
        <v>43</v>
      </c>
      <c r="C1" s="18"/>
      <c r="D1" s="18"/>
      <c r="E1" s="18"/>
      <c r="F1" s="18"/>
      <c r="G1" s="18" t="s">
        <v>0</v>
      </c>
    </row>
    <row r="2" spans="1:7" x14ac:dyDescent="0.25">
      <c r="B2" s="19"/>
    </row>
    <row r="3" spans="1:7" ht="28" x14ac:dyDescent="0.3">
      <c r="A3" s="20" t="s">
        <v>44</v>
      </c>
      <c r="B3" s="21" t="s">
        <v>45</v>
      </c>
      <c r="C3" s="21" t="s">
        <v>46</v>
      </c>
      <c r="D3" s="21" t="s">
        <v>171</v>
      </c>
      <c r="E3" s="21" t="s">
        <v>179</v>
      </c>
      <c r="F3" s="21" t="s">
        <v>181</v>
      </c>
    </row>
    <row r="4" spans="1:7" ht="17.25" customHeight="1" thickBot="1" x14ac:dyDescent="0.3">
      <c r="A4" s="22" t="s">
        <v>47</v>
      </c>
      <c r="B4" s="23">
        <v>43373</v>
      </c>
      <c r="C4" s="23">
        <v>43465</v>
      </c>
      <c r="D4" s="23">
        <v>43555</v>
      </c>
      <c r="E4" s="23">
        <v>43646</v>
      </c>
      <c r="F4" s="23">
        <v>43738</v>
      </c>
    </row>
    <row r="5" spans="1:7" ht="14" x14ac:dyDescent="0.3">
      <c r="A5" s="7"/>
    </row>
    <row r="6" spans="1:7" ht="14" x14ac:dyDescent="0.3">
      <c r="A6" s="7" t="s">
        <v>48</v>
      </c>
      <c r="B6" s="24">
        <v>263029</v>
      </c>
      <c r="C6" s="24">
        <v>269269</v>
      </c>
      <c r="D6" s="24">
        <v>275682</v>
      </c>
      <c r="E6" s="24">
        <v>281850</v>
      </c>
      <c r="F6" s="24">
        <f>E6+F7</f>
        <v>288381</v>
      </c>
    </row>
    <row r="7" spans="1:7" ht="13" x14ac:dyDescent="0.3">
      <c r="A7" s="25" t="s">
        <v>49</v>
      </c>
      <c r="B7" s="24">
        <v>5999</v>
      </c>
      <c r="C7" s="24">
        <v>6240</v>
      </c>
      <c r="D7" s="24">
        <v>6413</v>
      </c>
      <c r="E7" s="24">
        <v>6168</v>
      </c>
      <c r="F7" s="24">
        <f>'5_6'!F7</f>
        <v>6531</v>
      </c>
    </row>
    <row r="8" spans="1:7" x14ac:dyDescent="0.25">
      <c r="B8" s="26"/>
      <c r="C8" s="26"/>
      <c r="D8" s="26"/>
      <c r="E8" s="26"/>
      <c r="F8" s="26"/>
    </row>
    <row r="9" spans="1:7" ht="28" x14ac:dyDescent="0.3">
      <c r="A9" s="27" t="s">
        <v>50</v>
      </c>
      <c r="B9" s="89">
        <v>261291</v>
      </c>
      <c r="C9" s="89">
        <v>267475</v>
      </c>
      <c r="D9" s="89">
        <v>273888</v>
      </c>
      <c r="E9" s="24">
        <v>280046</v>
      </c>
      <c r="F9" s="24">
        <f>E9+F11</f>
        <v>286533</v>
      </c>
      <c r="G9" s="26"/>
    </row>
    <row r="10" spans="1:7" x14ac:dyDescent="0.25">
      <c r="A10" s="28" t="s">
        <v>51</v>
      </c>
      <c r="B10" s="90">
        <v>0.9933923635796813</v>
      </c>
      <c r="C10" s="90">
        <v>0.99333751750108623</v>
      </c>
      <c r="D10" s="90">
        <v>0.99349250223083119</v>
      </c>
      <c r="E10" s="29">
        <v>0.99359943232215719</v>
      </c>
      <c r="F10" s="29">
        <f>F9/F6</f>
        <v>0.99359181083358472</v>
      </c>
    </row>
    <row r="11" spans="1:7" ht="13" x14ac:dyDescent="0.3">
      <c r="A11" s="25" t="s">
        <v>52</v>
      </c>
      <c r="B11" s="89">
        <v>5922</v>
      </c>
      <c r="C11" s="89">
        <v>6184</v>
      </c>
      <c r="D11" s="89">
        <v>6413</v>
      </c>
      <c r="E11" s="24">
        <v>6158</v>
      </c>
      <c r="F11" s="24">
        <f>F12+F13</f>
        <v>6487</v>
      </c>
    </row>
    <row r="12" spans="1:7" ht="14.5" x14ac:dyDescent="0.25">
      <c r="A12" s="28" t="s">
        <v>53</v>
      </c>
      <c r="B12" s="91">
        <v>5758</v>
      </c>
      <c r="C12" s="91">
        <v>5970</v>
      </c>
      <c r="D12" s="91">
        <v>6179</v>
      </c>
      <c r="E12" s="26">
        <v>5938</v>
      </c>
      <c r="F12" s="26">
        <f>'5_4'!F7</f>
        <v>6286</v>
      </c>
    </row>
    <row r="13" spans="1:7" ht="14.5" x14ac:dyDescent="0.25">
      <c r="A13" s="28" t="s">
        <v>54</v>
      </c>
      <c r="B13" s="91">
        <v>164</v>
      </c>
      <c r="C13" s="91">
        <v>214</v>
      </c>
      <c r="D13" s="91">
        <v>234</v>
      </c>
      <c r="E13" s="26">
        <v>220</v>
      </c>
      <c r="F13" s="26">
        <f>'5_5'!F7-(F15-E15)</f>
        <v>201</v>
      </c>
      <c r="G13" s="26"/>
    </row>
    <row r="14" spans="1:7" x14ac:dyDescent="0.25">
      <c r="B14" s="92"/>
      <c r="C14" s="92"/>
      <c r="D14" s="92"/>
      <c r="E14" s="88"/>
    </row>
    <row r="15" spans="1:7" ht="30" x14ac:dyDescent="0.3">
      <c r="A15" s="27" t="s">
        <v>55</v>
      </c>
      <c r="B15" s="89">
        <v>1738</v>
      </c>
      <c r="C15" s="89">
        <v>1794</v>
      </c>
      <c r="D15" s="89">
        <v>1794</v>
      </c>
      <c r="E15" s="24">
        <v>1804</v>
      </c>
      <c r="F15" s="24">
        <f>F19-F21</f>
        <v>1848</v>
      </c>
      <c r="G15" s="26"/>
    </row>
    <row r="16" spans="1:7" x14ac:dyDescent="0.25">
      <c r="A16" s="30" t="s">
        <v>56</v>
      </c>
      <c r="B16" s="90">
        <v>6.6076364203186723E-3</v>
      </c>
      <c r="C16" s="90">
        <v>6.6624824989137254E-3</v>
      </c>
      <c r="D16" s="90">
        <v>6.5074977691688251E-3</v>
      </c>
      <c r="E16" s="29">
        <v>6.4005676778428238E-3</v>
      </c>
      <c r="F16" s="29">
        <f>F15/F6</f>
        <v>6.4081891664152634E-3</v>
      </c>
    </row>
    <row r="17" spans="1:7" x14ac:dyDescent="0.25">
      <c r="A17" s="31"/>
      <c r="B17" s="93"/>
      <c r="C17" s="93"/>
      <c r="D17" s="93"/>
      <c r="E17" s="32"/>
      <c r="F17" s="32"/>
    </row>
    <row r="18" spans="1:7" s="4" customFormat="1" ht="13" x14ac:dyDescent="0.3">
      <c r="A18" s="25"/>
      <c r="B18" s="94"/>
      <c r="C18" s="94"/>
      <c r="D18" s="94"/>
      <c r="G18" s="24"/>
    </row>
    <row r="19" spans="1:7" s="4" customFormat="1" ht="30" x14ac:dyDescent="0.3">
      <c r="A19" s="27" t="s">
        <v>57</v>
      </c>
      <c r="B19" s="89">
        <v>1755</v>
      </c>
      <c r="C19" s="89">
        <v>1811</v>
      </c>
      <c r="D19" s="89">
        <v>1811</v>
      </c>
      <c r="E19" s="24">
        <v>1821</v>
      </c>
      <c r="F19" s="24">
        <f>'5_7'!F7</f>
        <v>1865</v>
      </c>
    </row>
    <row r="20" spans="1:7" s="4" customFormat="1" ht="13" x14ac:dyDescent="0.3">
      <c r="A20" s="30" t="s">
        <v>58</v>
      </c>
      <c r="B20" s="91">
        <v>1738</v>
      </c>
      <c r="C20" s="91">
        <v>1794</v>
      </c>
      <c r="D20" s="91">
        <v>1794</v>
      </c>
      <c r="E20" s="26">
        <v>1804</v>
      </c>
      <c r="F20" s="26">
        <f>F19-F21</f>
        <v>1848</v>
      </c>
      <c r="G20" s="24"/>
    </row>
    <row r="21" spans="1:7" s="4" customFormat="1" ht="13" x14ac:dyDescent="0.3">
      <c r="A21" s="30" t="s">
        <v>59</v>
      </c>
      <c r="B21" s="91">
        <v>17</v>
      </c>
      <c r="C21" s="91">
        <v>17</v>
      </c>
      <c r="D21" s="91">
        <v>17</v>
      </c>
      <c r="E21" s="26">
        <v>17</v>
      </c>
      <c r="F21" s="26">
        <v>17</v>
      </c>
    </row>
    <row r="22" spans="1:7" ht="13" thickBot="1" x14ac:dyDescent="0.3">
      <c r="A22" s="33"/>
      <c r="B22" s="33"/>
      <c r="C22" s="33"/>
      <c r="D22" s="33"/>
      <c r="E22" s="33"/>
      <c r="F22" s="33"/>
    </row>
    <row r="23" spans="1:7" x14ac:dyDescent="0.25">
      <c r="D23" s="26"/>
    </row>
    <row r="24" spans="1:7" x14ac:dyDescent="0.25">
      <c r="A24" s="34" t="s">
        <v>60</v>
      </c>
    </row>
    <row r="25" spans="1:7" x14ac:dyDescent="0.25">
      <c r="A25" s="34" t="s">
        <v>61</v>
      </c>
      <c r="B25" s="26"/>
    </row>
    <row r="26" spans="1:7" x14ac:dyDescent="0.25">
      <c r="A26" s="34" t="s">
        <v>62</v>
      </c>
    </row>
  </sheetData>
  <hyperlinks>
    <hyperlink ref="G1" location="Contents!A1" display="Contents"/>
  </hyperlinks>
  <pageMargins left="0.75000000000000011" right="0.75000000000000011" top="1" bottom="1" header="0.5" footer="0.5"/>
  <pageSetup paperSize="9" scale="83"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workbookViewId="0">
      <pane ySplit="6" topLeftCell="A7" activePane="bottomLeft" state="frozen"/>
      <selection pane="bottomLeft"/>
    </sheetView>
  </sheetViews>
  <sheetFormatPr defaultColWidth="9.1796875" defaultRowHeight="12.5" x14ac:dyDescent="0.25"/>
  <cols>
    <col min="1" max="1" width="41.81640625" style="5" customWidth="1"/>
    <col min="2" max="2" width="13.1796875" style="5" customWidth="1"/>
    <col min="3" max="3" width="3.81640625" style="5" customWidth="1"/>
    <col min="4" max="4" width="9.1796875" style="5" bestFit="1" customWidth="1"/>
    <col min="5" max="5" width="5" style="35" bestFit="1" customWidth="1"/>
    <col min="6" max="6" width="3.81640625" style="35" customWidth="1"/>
    <col min="7" max="7" width="9.1796875" style="35" bestFit="1" customWidth="1"/>
    <col min="8" max="8" width="5" style="35" bestFit="1" customWidth="1"/>
    <col min="9" max="9" width="3.81640625" style="35" customWidth="1"/>
    <col min="10" max="10" width="9.1796875" style="35" bestFit="1" customWidth="1"/>
    <col min="11" max="11" width="5" style="35" bestFit="1" customWidth="1"/>
    <col min="12" max="12" width="3.81640625" style="35" customWidth="1"/>
    <col min="13" max="13" width="9.1796875" style="35" bestFit="1" customWidth="1"/>
    <col min="14" max="14" width="5" style="35" bestFit="1" customWidth="1"/>
    <col min="15" max="15" width="8.1796875" style="35" customWidth="1"/>
    <col min="16" max="16" width="9.1796875" style="5" customWidth="1"/>
    <col min="17" max="16384" width="9.1796875" style="5"/>
  </cols>
  <sheetData>
    <row r="1" spans="1:17" ht="17.5" x14ac:dyDescent="0.35">
      <c r="A1" s="17" t="s">
        <v>175</v>
      </c>
      <c r="P1" s="18" t="s">
        <v>0</v>
      </c>
    </row>
    <row r="2" spans="1:17" ht="13" x14ac:dyDescent="0.3">
      <c r="A2" s="4"/>
    </row>
    <row r="3" spans="1:17" ht="30.75" customHeight="1" thickBot="1" x14ac:dyDescent="0.35">
      <c r="A3" s="36" t="s">
        <v>44</v>
      </c>
      <c r="B3" s="37" t="s">
        <v>45</v>
      </c>
      <c r="C3" s="39"/>
      <c r="D3" s="106" t="s">
        <v>46</v>
      </c>
      <c r="E3" s="106"/>
      <c r="F3" s="80"/>
      <c r="G3" s="106" t="s">
        <v>171</v>
      </c>
      <c r="H3" s="106"/>
      <c r="I3" s="80"/>
      <c r="J3" s="106" t="s">
        <v>179</v>
      </c>
      <c r="K3" s="106"/>
      <c r="L3" s="80"/>
      <c r="M3" s="106" t="s">
        <v>181</v>
      </c>
      <c r="N3" s="106"/>
      <c r="O3" s="80"/>
    </row>
    <row r="4" spans="1:17" ht="14" x14ac:dyDescent="0.3">
      <c r="A4" s="7" t="s">
        <v>63</v>
      </c>
      <c r="G4" s="16"/>
      <c r="M4" s="97"/>
    </row>
    <row r="5" spans="1:17" ht="14" x14ac:dyDescent="0.3">
      <c r="A5" s="7"/>
      <c r="B5" s="26"/>
      <c r="C5" s="26"/>
      <c r="D5" s="40" t="s">
        <v>176</v>
      </c>
      <c r="E5" s="40" t="s">
        <v>177</v>
      </c>
      <c r="F5" s="40"/>
      <c r="G5" s="40" t="s">
        <v>176</v>
      </c>
      <c r="H5" s="40" t="s">
        <v>177</v>
      </c>
      <c r="I5" s="40"/>
      <c r="J5" s="40" t="s">
        <v>176</v>
      </c>
      <c r="K5" s="40" t="s">
        <v>177</v>
      </c>
      <c r="L5" s="40"/>
      <c r="M5" s="40" t="s">
        <v>176</v>
      </c>
      <c r="N5" s="40" t="s">
        <v>177</v>
      </c>
      <c r="O5" s="40"/>
      <c r="P5" s="41"/>
    </row>
    <row r="6" spans="1:17" ht="12" customHeight="1" x14ac:dyDescent="0.3">
      <c r="A6" s="7"/>
      <c r="B6" s="26"/>
      <c r="C6" s="26"/>
      <c r="D6" s="40"/>
      <c r="E6" s="40"/>
      <c r="F6" s="40"/>
      <c r="G6" s="40"/>
      <c r="H6" s="40"/>
      <c r="I6" s="40"/>
      <c r="J6" s="40"/>
      <c r="K6" s="40"/>
      <c r="L6" s="40"/>
      <c r="M6" s="40"/>
      <c r="N6" s="40"/>
      <c r="O6" s="40"/>
      <c r="P6" s="41"/>
    </row>
    <row r="7" spans="1:17" ht="13.5" customHeight="1" x14ac:dyDescent="0.3">
      <c r="A7" s="25" t="s">
        <v>64</v>
      </c>
      <c r="B7" s="24">
        <v>5999</v>
      </c>
      <c r="C7" s="24"/>
      <c r="D7" s="24">
        <v>5775</v>
      </c>
      <c r="E7" s="24">
        <v>465</v>
      </c>
      <c r="F7" s="24"/>
      <c r="G7" s="24">
        <f t="shared" ref="G7:H10" si="0">G41+G75</f>
        <v>5816</v>
      </c>
      <c r="H7" s="24">
        <f t="shared" si="0"/>
        <v>597</v>
      </c>
      <c r="I7" s="24"/>
      <c r="J7" s="24">
        <v>5610</v>
      </c>
      <c r="K7" s="24">
        <v>558</v>
      </c>
      <c r="L7" s="24"/>
      <c r="M7" s="24">
        <f t="shared" ref="M7:N10" si="1">M41+M75</f>
        <v>5887</v>
      </c>
      <c r="N7" s="24">
        <f t="shared" si="1"/>
        <v>644</v>
      </c>
      <c r="O7" s="24"/>
      <c r="P7" s="42"/>
      <c r="Q7" s="41"/>
    </row>
    <row r="8" spans="1:17" ht="13.5" customHeight="1" x14ac:dyDescent="0.25">
      <c r="A8" s="28" t="s">
        <v>65</v>
      </c>
      <c r="B8" s="26">
        <v>5764</v>
      </c>
      <c r="C8" s="26"/>
      <c r="D8" s="26">
        <v>5536</v>
      </c>
      <c r="E8" s="26">
        <v>465</v>
      </c>
      <c r="F8" s="26"/>
      <c r="G8" s="82">
        <f t="shared" si="0"/>
        <v>5581</v>
      </c>
      <c r="H8" s="82">
        <f t="shared" si="0"/>
        <v>597</v>
      </c>
      <c r="I8" s="26"/>
      <c r="J8" s="26">
        <v>5388</v>
      </c>
      <c r="K8" s="26">
        <v>558</v>
      </c>
      <c r="L8" s="26"/>
      <c r="M8" s="82">
        <f t="shared" si="1"/>
        <v>5604</v>
      </c>
      <c r="N8" s="82">
        <f t="shared" si="1"/>
        <v>644</v>
      </c>
      <c r="O8" s="82"/>
    </row>
    <row r="9" spans="1:17" ht="13" x14ac:dyDescent="0.3">
      <c r="A9" s="43" t="s">
        <v>66</v>
      </c>
      <c r="B9" s="26">
        <v>2211</v>
      </c>
      <c r="C9" s="26"/>
      <c r="D9" s="26">
        <v>2228</v>
      </c>
      <c r="E9" s="26">
        <v>27</v>
      </c>
      <c r="F9" s="26"/>
      <c r="G9" s="82">
        <f>G43+G77</f>
        <v>2316</v>
      </c>
      <c r="H9" s="82">
        <f t="shared" si="0"/>
        <v>23</v>
      </c>
      <c r="I9" s="26"/>
      <c r="J9" s="26">
        <v>2161</v>
      </c>
      <c r="K9" s="26">
        <v>17</v>
      </c>
      <c r="L9" s="26"/>
      <c r="M9" s="82">
        <f>M43+M77</f>
        <v>2158</v>
      </c>
      <c r="N9" s="82">
        <f t="shared" si="1"/>
        <v>26</v>
      </c>
      <c r="O9" s="82"/>
    </row>
    <row r="10" spans="1:17" ht="13.5" customHeight="1" x14ac:dyDescent="0.3">
      <c r="A10" s="43" t="s">
        <v>67</v>
      </c>
      <c r="B10" s="26">
        <v>3553</v>
      </c>
      <c r="C10" s="26"/>
      <c r="D10" s="26">
        <v>3308</v>
      </c>
      <c r="E10" s="26">
        <v>438</v>
      </c>
      <c r="F10" s="26"/>
      <c r="G10" s="82">
        <f>G44+G78</f>
        <v>3265</v>
      </c>
      <c r="H10" s="82">
        <f t="shared" si="0"/>
        <v>574</v>
      </c>
      <c r="I10" s="26"/>
      <c r="J10" s="26">
        <v>3227</v>
      </c>
      <c r="K10" s="26">
        <v>541</v>
      </c>
      <c r="L10" s="26"/>
      <c r="M10" s="82">
        <f>M44+M78</f>
        <v>3446</v>
      </c>
      <c r="N10" s="82">
        <f t="shared" si="1"/>
        <v>618</v>
      </c>
      <c r="O10" s="82"/>
      <c r="P10" s="26"/>
    </row>
    <row r="11" spans="1:17" x14ac:dyDescent="0.25">
      <c r="A11" s="28" t="s">
        <v>68</v>
      </c>
      <c r="B11" s="26">
        <v>235</v>
      </c>
      <c r="C11" s="26"/>
      <c r="D11" s="26">
        <v>239</v>
      </c>
      <c r="E11" s="35" t="s">
        <v>33</v>
      </c>
      <c r="G11" s="82">
        <f>G45+G79</f>
        <v>235</v>
      </c>
      <c r="H11" s="35" t="s">
        <v>33</v>
      </c>
      <c r="J11" s="35">
        <v>222</v>
      </c>
      <c r="K11" s="35" t="s">
        <v>33</v>
      </c>
      <c r="M11" s="82">
        <f>M45+M79</f>
        <v>283</v>
      </c>
      <c r="N11" s="35" t="s">
        <v>33</v>
      </c>
    </row>
    <row r="12" spans="1:17" ht="13" x14ac:dyDescent="0.3">
      <c r="A12" s="43" t="s">
        <v>69</v>
      </c>
      <c r="B12" s="26">
        <v>176</v>
      </c>
      <c r="C12" s="26"/>
      <c r="D12" s="26">
        <v>161</v>
      </c>
      <c r="E12" s="35" t="s">
        <v>33</v>
      </c>
      <c r="G12" s="82">
        <f>G46+G80</f>
        <v>154</v>
      </c>
      <c r="H12" s="35" t="s">
        <v>33</v>
      </c>
      <c r="J12" s="35">
        <v>157</v>
      </c>
      <c r="K12" s="35" t="s">
        <v>33</v>
      </c>
      <c r="M12" s="82">
        <f>M46+M80</f>
        <v>196</v>
      </c>
      <c r="N12" s="35" t="s">
        <v>33</v>
      </c>
    </row>
    <row r="13" spans="1:17" ht="13.5" customHeight="1" x14ac:dyDescent="0.3">
      <c r="A13" s="43" t="s">
        <v>70</v>
      </c>
      <c r="B13" s="26">
        <v>59</v>
      </c>
      <c r="C13" s="26"/>
      <c r="D13" s="26">
        <v>78</v>
      </c>
      <c r="E13" s="35" t="s">
        <v>33</v>
      </c>
      <c r="G13" s="82">
        <f>G47+G81</f>
        <v>81</v>
      </c>
      <c r="H13" s="35" t="s">
        <v>33</v>
      </c>
      <c r="J13" s="35">
        <v>65</v>
      </c>
      <c r="K13" s="35" t="s">
        <v>33</v>
      </c>
      <c r="M13" s="82">
        <f>M47+M81</f>
        <v>87</v>
      </c>
      <c r="N13" s="35" t="s">
        <v>33</v>
      </c>
    </row>
    <row r="14" spans="1:17" x14ac:dyDescent="0.25">
      <c r="A14" s="30"/>
      <c r="B14" s="26"/>
      <c r="C14" s="26"/>
      <c r="D14" s="26"/>
      <c r="E14" s="44"/>
      <c r="F14" s="44"/>
      <c r="G14" s="82"/>
      <c r="H14" s="83"/>
      <c r="I14" s="44"/>
      <c r="J14" s="44"/>
      <c r="K14" s="44"/>
      <c r="L14" s="44"/>
      <c r="M14" s="82"/>
      <c r="N14" s="83"/>
      <c r="O14" s="83"/>
    </row>
    <row r="15" spans="1:17" ht="13" x14ac:dyDescent="0.3">
      <c r="A15" s="25" t="s">
        <v>71</v>
      </c>
      <c r="B15" s="24">
        <v>2829</v>
      </c>
      <c r="C15" s="24"/>
      <c r="D15" s="24">
        <v>2957</v>
      </c>
      <c r="E15" s="24">
        <v>72</v>
      </c>
      <c r="F15" s="24"/>
      <c r="G15" s="24">
        <f t="shared" ref="G15:H18" si="2">G49+G83</f>
        <v>2967</v>
      </c>
      <c r="H15" s="24">
        <f t="shared" si="2"/>
        <v>56</v>
      </c>
      <c r="I15" s="24"/>
      <c r="J15" s="24">
        <v>2844</v>
      </c>
      <c r="K15" s="24">
        <v>52</v>
      </c>
      <c r="L15" s="24"/>
      <c r="M15" s="24">
        <f t="shared" ref="M15:N18" si="3">M49+M83</f>
        <v>3133</v>
      </c>
      <c r="N15" s="24">
        <f t="shared" si="3"/>
        <v>66</v>
      </c>
      <c r="O15" s="24"/>
    </row>
    <row r="16" spans="1:17" ht="13.5" customHeight="1" x14ac:dyDescent="0.25">
      <c r="A16" s="28" t="s">
        <v>65</v>
      </c>
      <c r="B16" s="26">
        <v>2594</v>
      </c>
      <c r="C16" s="26"/>
      <c r="D16" s="26">
        <v>2718</v>
      </c>
      <c r="E16" s="26">
        <v>72</v>
      </c>
      <c r="F16" s="26"/>
      <c r="G16" s="82">
        <f t="shared" si="2"/>
        <v>2732</v>
      </c>
      <c r="H16" s="82">
        <f t="shared" si="2"/>
        <v>56</v>
      </c>
      <c r="I16" s="26"/>
      <c r="J16" s="26">
        <v>2622</v>
      </c>
      <c r="K16" s="26">
        <v>52</v>
      </c>
      <c r="L16" s="26"/>
      <c r="M16" s="82">
        <f t="shared" si="3"/>
        <v>2851</v>
      </c>
      <c r="N16" s="82">
        <f t="shared" si="3"/>
        <v>66</v>
      </c>
      <c r="O16" s="82"/>
    </row>
    <row r="17" spans="1:15" ht="13.5" customHeight="1" x14ac:dyDescent="0.3">
      <c r="A17" s="43" t="s">
        <v>66</v>
      </c>
      <c r="B17" s="26">
        <v>667</v>
      </c>
      <c r="C17" s="26"/>
      <c r="D17" s="26">
        <v>744</v>
      </c>
      <c r="E17" s="26">
        <v>4</v>
      </c>
      <c r="F17" s="26"/>
      <c r="G17" s="82">
        <f t="shared" si="2"/>
        <v>743</v>
      </c>
      <c r="H17" s="82">
        <f t="shared" si="2"/>
        <v>4</v>
      </c>
      <c r="I17" s="26"/>
      <c r="J17" s="26">
        <v>675</v>
      </c>
      <c r="K17" s="26">
        <v>4</v>
      </c>
      <c r="L17" s="26"/>
      <c r="M17" s="82">
        <f t="shared" si="3"/>
        <v>709</v>
      </c>
      <c r="N17" s="82">
        <f t="shared" si="3"/>
        <v>6</v>
      </c>
      <c r="O17" s="82"/>
    </row>
    <row r="18" spans="1:15" ht="13" x14ac:dyDescent="0.3">
      <c r="A18" s="43" t="s">
        <v>67</v>
      </c>
      <c r="B18" s="26">
        <v>1927</v>
      </c>
      <c r="C18" s="26"/>
      <c r="D18" s="26">
        <v>1974</v>
      </c>
      <c r="E18" s="26">
        <v>68</v>
      </c>
      <c r="F18" s="26"/>
      <c r="G18" s="82">
        <f t="shared" si="2"/>
        <v>1989</v>
      </c>
      <c r="H18" s="82">
        <f t="shared" si="2"/>
        <v>52</v>
      </c>
      <c r="I18" s="26"/>
      <c r="J18" s="26">
        <v>1947</v>
      </c>
      <c r="K18" s="26">
        <v>48</v>
      </c>
      <c r="L18" s="26"/>
      <c r="M18" s="82">
        <f t="shared" si="3"/>
        <v>2142</v>
      </c>
      <c r="N18" s="82">
        <f t="shared" si="3"/>
        <v>60</v>
      </c>
      <c r="O18" s="82"/>
    </row>
    <row r="19" spans="1:15" ht="13.5" customHeight="1" x14ac:dyDescent="0.25">
      <c r="A19" s="28" t="s">
        <v>68</v>
      </c>
      <c r="B19" s="26">
        <v>235</v>
      </c>
      <c r="C19" s="26"/>
      <c r="D19" s="26">
        <v>239</v>
      </c>
      <c r="E19" s="35" t="s">
        <v>33</v>
      </c>
      <c r="G19" s="82">
        <f>G53+G87</f>
        <v>235</v>
      </c>
      <c r="H19" s="35" t="s">
        <v>33</v>
      </c>
      <c r="J19" s="35">
        <v>222</v>
      </c>
      <c r="K19" s="35" t="s">
        <v>33</v>
      </c>
      <c r="M19" s="82">
        <f>M53+M87</f>
        <v>282</v>
      </c>
      <c r="N19" s="35" t="s">
        <v>33</v>
      </c>
    </row>
    <row r="20" spans="1:15" ht="13.5" customHeight="1" x14ac:dyDescent="0.3">
      <c r="A20" s="43" t="s">
        <v>69</v>
      </c>
      <c r="B20" s="26">
        <v>176</v>
      </c>
      <c r="C20" s="26"/>
      <c r="D20" s="26">
        <v>161</v>
      </c>
      <c r="E20" s="35" t="s">
        <v>33</v>
      </c>
      <c r="G20" s="82">
        <f>G54+G88</f>
        <v>154</v>
      </c>
      <c r="H20" s="35" t="s">
        <v>33</v>
      </c>
      <c r="J20" s="35">
        <v>157</v>
      </c>
      <c r="K20" s="35" t="s">
        <v>33</v>
      </c>
      <c r="M20" s="82">
        <f>M54+M88</f>
        <v>196</v>
      </c>
      <c r="N20" s="35" t="s">
        <v>33</v>
      </c>
    </row>
    <row r="21" spans="1:15" ht="13" x14ac:dyDescent="0.3">
      <c r="A21" s="43" t="s">
        <v>70</v>
      </c>
      <c r="B21" s="26">
        <v>59</v>
      </c>
      <c r="C21" s="26"/>
      <c r="D21" s="26">
        <v>78</v>
      </c>
      <c r="E21" s="35" t="s">
        <v>33</v>
      </c>
      <c r="G21" s="82">
        <f>G55+G89</f>
        <v>81</v>
      </c>
      <c r="H21" s="35" t="s">
        <v>33</v>
      </c>
      <c r="J21" s="35">
        <v>65</v>
      </c>
      <c r="K21" s="35" t="s">
        <v>33</v>
      </c>
      <c r="M21" s="82">
        <f>M55+M89</f>
        <v>86</v>
      </c>
      <c r="N21" s="35" t="s">
        <v>33</v>
      </c>
    </row>
    <row r="22" spans="1:15" x14ac:dyDescent="0.25">
      <c r="A22" s="30"/>
      <c r="B22" s="26"/>
      <c r="C22" s="26"/>
      <c r="D22" s="26"/>
      <c r="E22" s="44"/>
      <c r="F22" s="44"/>
      <c r="G22" s="82"/>
      <c r="H22" s="83"/>
      <c r="I22" s="44"/>
      <c r="J22" s="44"/>
      <c r="K22" s="44"/>
      <c r="L22" s="44"/>
      <c r="M22" s="82"/>
      <c r="N22" s="83"/>
      <c r="O22" s="83"/>
    </row>
    <row r="23" spans="1:15" ht="13.5" customHeight="1" x14ac:dyDescent="0.3">
      <c r="A23" s="25" t="s">
        <v>72</v>
      </c>
      <c r="B23" s="24">
        <v>3167</v>
      </c>
      <c r="C23" s="24"/>
      <c r="D23" s="24">
        <v>2813</v>
      </c>
      <c r="E23" s="24">
        <v>393</v>
      </c>
      <c r="F23" s="24"/>
      <c r="G23" s="24">
        <f t="shared" ref="G23:H26" si="4">G57+G91</f>
        <v>2848</v>
      </c>
      <c r="H23" s="24">
        <f t="shared" si="4"/>
        <v>541</v>
      </c>
      <c r="I23" s="24"/>
      <c r="J23" s="24">
        <v>2763</v>
      </c>
      <c r="K23" s="24">
        <v>506</v>
      </c>
      <c r="L23" s="24"/>
      <c r="M23" s="24">
        <f t="shared" ref="M23:N26" si="5">M57+M91</f>
        <v>2753</v>
      </c>
      <c r="N23" s="24">
        <f t="shared" si="5"/>
        <v>578</v>
      </c>
      <c r="O23" s="24"/>
    </row>
    <row r="24" spans="1:15" x14ac:dyDescent="0.25">
      <c r="A24" s="28" t="s">
        <v>65</v>
      </c>
      <c r="B24" s="26">
        <v>3167</v>
      </c>
      <c r="C24" s="26"/>
      <c r="D24" s="26">
        <v>2813</v>
      </c>
      <c r="E24" s="26">
        <v>393</v>
      </c>
      <c r="F24" s="26"/>
      <c r="G24" s="82">
        <f t="shared" si="4"/>
        <v>2848</v>
      </c>
      <c r="H24" s="82">
        <f t="shared" si="4"/>
        <v>541</v>
      </c>
      <c r="I24" s="26"/>
      <c r="J24" s="26">
        <v>2763</v>
      </c>
      <c r="K24" s="26">
        <v>506</v>
      </c>
      <c r="L24" s="26"/>
      <c r="M24" s="82">
        <f t="shared" si="5"/>
        <v>2752</v>
      </c>
      <c r="N24" s="82">
        <f t="shared" si="5"/>
        <v>578</v>
      </c>
      <c r="O24" s="82"/>
    </row>
    <row r="25" spans="1:15" ht="13" x14ac:dyDescent="0.3">
      <c r="A25" s="43" t="s">
        <v>66</v>
      </c>
      <c r="B25" s="26">
        <v>1544</v>
      </c>
      <c r="C25" s="26"/>
      <c r="D25" s="26">
        <v>1484</v>
      </c>
      <c r="E25" s="26">
        <v>23</v>
      </c>
      <c r="F25" s="26"/>
      <c r="G25" s="82">
        <f t="shared" si="4"/>
        <v>1573</v>
      </c>
      <c r="H25" s="82">
        <f t="shared" si="4"/>
        <v>19</v>
      </c>
      <c r="I25" s="26"/>
      <c r="J25" s="26">
        <v>1486</v>
      </c>
      <c r="K25" s="26">
        <v>13</v>
      </c>
      <c r="L25" s="26"/>
      <c r="M25" s="82">
        <f t="shared" si="5"/>
        <v>1449</v>
      </c>
      <c r="N25" s="82">
        <f t="shared" si="5"/>
        <v>20</v>
      </c>
      <c r="O25" s="82"/>
    </row>
    <row r="26" spans="1:15" ht="13.5" customHeight="1" x14ac:dyDescent="0.3">
      <c r="A26" s="43" t="s">
        <v>67</v>
      </c>
      <c r="B26" s="26">
        <v>1623</v>
      </c>
      <c r="C26" s="26"/>
      <c r="D26" s="26">
        <v>1329</v>
      </c>
      <c r="E26" s="26">
        <v>370</v>
      </c>
      <c r="F26" s="26"/>
      <c r="G26" s="82">
        <f t="shared" si="4"/>
        <v>1275</v>
      </c>
      <c r="H26" s="82">
        <f t="shared" si="4"/>
        <v>522</v>
      </c>
      <c r="I26" s="26"/>
      <c r="J26" s="26">
        <v>1277</v>
      </c>
      <c r="K26" s="26">
        <v>493</v>
      </c>
      <c r="L26" s="26"/>
      <c r="M26" s="82">
        <f t="shared" si="5"/>
        <v>1303</v>
      </c>
      <c r="N26" s="82">
        <f t="shared" si="5"/>
        <v>558</v>
      </c>
      <c r="O26" s="82"/>
    </row>
    <row r="27" spans="1:15" ht="13.5" customHeight="1" x14ac:dyDescent="0.25">
      <c r="A27" s="28" t="s">
        <v>68</v>
      </c>
      <c r="B27" s="26">
        <v>0</v>
      </c>
      <c r="C27" s="26"/>
      <c r="D27" s="26">
        <v>0</v>
      </c>
      <c r="E27" s="35" t="s">
        <v>33</v>
      </c>
      <c r="G27" s="82">
        <f>G61+G95</f>
        <v>0</v>
      </c>
      <c r="H27" s="35" t="s">
        <v>33</v>
      </c>
      <c r="J27" s="35">
        <v>0</v>
      </c>
      <c r="K27" s="35" t="s">
        <v>33</v>
      </c>
      <c r="M27" s="82">
        <f>M61+M95</f>
        <v>1</v>
      </c>
      <c r="N27" s="35" t="s">
        <v>33</v>
      </c>
    </row>
    <row r="28" spans="1:15" ht="13" x14ac:dyDescent="0.3">
      <c r="A28" s="43" t="s">
        <v>69</v>
      </c>
      <c r="B28" s="26">
        <v>0</v>
      </c>
      <c r="C28" s="26"/>
      <c r="D28" s="26">
        <v>0</v>
      </c>
      <c r="E28" s="35" t="s">
        <v>33</v>
      </c>
      <c r="G28" s="82">
        <f>G62+G96</f>
        <v>0</v>
      </c>
      <c r="H28" s="35" t="s">
        <v>33</v>
      </c>
      <c r="J28" s="35">
        <v>0</v>
      </c>
      <c r="K28" s="35" t="s">
        <v>33</v>
      </c>
      <c r="M28" s="82">
        <f>M62+M96</f>
        <v>0</v>
      </c>
      <c r="N28" s="35" t="s">
        <v>33</v>
      </c>
    </row>
    <row r="29" spans="1:15" ht="13" x14ac:dyDescent="0.3">
      <c r="A29" s="43" t="s">
        <v>70</v>
      </c>
      <c r="B29" s="26">
        <v>0</v>
      </c>
      <c r="C29" s="26"/>
      <c r="D29" s="26">
        <v>0</v>
      </c>
      <c r="E29" s="35" t="s">
        <v>33</v>
      </c>
      <c r="G29" s="82">
        <f>G63+G97</f>
        <v>0</v>
      </c>
      <c r="H29" s="35" t="s">
        <v>33</v>
      </c>
      <c r="J29" s="35">
        <v>0</v>
      </c>
      <c r="K29" s="35" t="s">
        <v>33</v>
      </c>
      <c r="M29" s="82">
        <f>M63+M97</f>
        <v>1</v>
      </c>
      <c r="N29" s="35" t="s">
        <v>33</v>
      </c>
    </row>
    <row r="30" spans="1:15" ht="13" x14ac:dyDescent="0.3">
      <c r="A30" s="43"/>
      <c r="B30" s="26"/>
      <c r="C30" s="26"/>
      <c r="D30" s="26"/>
      <c r="E30" s="44"/>
      <c r="F30" s="44"/>
      <c r="G30" s="82"/>
      <c r="H30" s="83"/>
      <c r="I30" s="44"/>
      <c r="J30" s="44"/>
      <c r="K30" s="44"/>
      <c r="L30" s="44"/>
      <c r="M30" s="82"/>
      <c r="N30" s="83"/>
      <c r="O30" s="83"/>
    </row>
    <row r="31" spans="1:15" ht="13" x14ac:dyDescent="0.3">
      <c r="A31" s="25" t="s">
        <v>73</v>
      </c>
      <c r="B31" s="24">
        <v>3</v>
      </c>
      <c r="C31" s="24"/>
      <c r="D31" s="24">
        <v>5</v>
      </c>
      <c r="E31" s="45">
        <v>0</v>
      </c>
      <c r="F31" s="45"/>
      <c r="G31" s="24">
        <f t="shared" ref="G31:H34" si="6">G65+G99</f>
        <v>1</v>
      </c>
      <c r="H31" s="45">
        <f t="shared" si="6"/>
        <v>0</v>
      </c>
      <c r="I31" s="45"/>
      <c r="J31" s="45">
        <v>3</v>
      </c>
      <c r="K31" s="45">
        <v>0</v>
      </c>
      <c r="L31" s="45"/>
      <c r="M31" s="24">
        <f t="shared" ref="M31:N34" si="7">M65+M99</f>
        <v>1</v>
      </c>
      <c r="N31" s="45">
        <f t="shared" si="7"/>
        <v>0</v>
      </c>
      <c r="O31" s="45"/>
    </row>
    <row r="32" spans="1:15" x14ac:dyDescent="0.25">
      <c r="A32" s="28" t="s">
        <v>65</v>
      </c>
      <c r="B32" s="26">
        <v>3</v>
      </c>
      <c r="C32" s="26"/>
      <c r="D32" s="26">
        <v>5</v>
      </c>
      <c r="E32" s="44">
        <v>0</v>
      </c>
      <c r="F32" s="44"/>
      <c r="G32" s="82">
        <f t="shared" si="6"/>
        <v>1</v>
      </c>
      <c r="H32" s="83">
        <f t="shared" si="6"/>
        <v>0</v>
      </c>
      <c r="I32" s="44"/>
      <c r="J32" s="44">
        <v>3</v>
      </c>
      <c r="K32" s="44">
        <v>0</v>
      </c>
      <c r="L32" s="44"/>
      <c r="M32" s="82">
        <f t="shared" si="7"/>
        <v>1</v>
      </c>
      <c r="N32" s="83">
        <f t="shared" si="7"/>
        <v>0</v>
      </c>
      <c r="O32" s="83"/>
    </row>
    <row r="33" spans="1:15" ht="13" x14ac:dyDescent="0.3">
      <c r="A33" s="43" t="s">
        <v>66</v>
      </c>
      <c r="B33" s="26">
        <v>0</v>
      </c>
      <c r="C33" s="26"/>
      <c r="D33" s="26">
        <v>0</v>
      </c>
      <c r="E33" s="44">
        <v>0</v>
      </c>
      <c r="F33" s="44"/>
      <c r="G33" s="82">
        <f t="shared" si="6"/>
        <v>0</v>
      </c>
      <c r="H33" s="83">
        <f t="shared" si="6"/>
        <v>0</v>
      </c>
      <c r="I33" s="44"/>
      <c r="J33" s="44">
        <v>0</v>
      </c>
      <c r="K33" s="44">
        <v>0</v>
      </c>
      <c r="L33" s="44"/>
      <c r="M33" s="82">
        <f t="shared" si="7"/>
        <v>0</v>
      </c>
      <c r="N33" s="83">
        <f t="shared" si="7"/>
        <v>0</v>
      </c>
      <c r="O33" s="83"/>
    </row>
    <row r="34" spans="1:15" ht="13" x14ac:dyDescent="0.3">
      <c r="A34" s="43" t="s">
        <v>67</v>
      </c>
      <c r="B34" s="26">
        <v>3</v>
      </c>
      <c r="C34" s="26"/>
      <c r="D34" s="26">
        <v>5</v>
      </c>
      <c r="E34" s="44">
        <v>0</v>
      </c>
      <c r="F34" s="44"/>
      <c r="G34" s="82">
        <f t="shared" si="6"/>
        <v>1</v>
      </c>
      <c r="H34" s="83">
        <f t="shared" si="6"/>
        <v>0</v>
      </c>
      <c r="I34" s="44"/>
      <c r="J34" s="44">
        <v>3</v>
      </c>
      <c r="K34" s="44">
        <v>0</v>
      </c>
      <c r="L34" s="44"/>
      <c r="M34" s="82">
        <f t="shared" si="7"/>
        <v>1</v>
      </c>
      <c r="N34" s="83">
        <f t="shared" si="7"/>
        <v>0</v>
      </c>
      <c r="O34" s="83"/>
    </row>
    <row r="35" spans="1:15" x14ac:dyDescent="0.25">
      <c r="A35" s="28" t="s">
        <v>68</v>
      </c>
      <c r="B35" s="26">
        <v>0</v>
      </c>
      <c r="C35" s="26"/>
      <c r="D35" s="26">
        <v>0</v>
      </c>
      <c r="E35" s="35" t="s">
        <v>33</v>
      </c>
      <c r="G35" s="82">
        <f>G69+G103</f>
        <v>0</v>
      </c>
      <c r="H35" s="35" t="s">
        <v>33</v>
      </c>
      <c r="J35" s="35">
        <v>0</v>
      </c>
      <c r="K35" s="35" t="s">
        <v>33</v>
      </c>
      <c r="M35" s="82">
        <f>M69+M103</f>
        <v>0</v>
      </c>
      <c r="N35" s="35" t="s">
        <v>33</v>
      </c>
    </row>
    <row r="36" spans="1:15" ht="13" x14ac:dyDescent="0.3">
      <c r="A36" s="43" t="s">
        <v>69</v>
      </c>
      <c r="B36" s="26">
        <v>0</v>
      </c>
      <c r="C36" s="26"/>
      <c r="D36" s="26">
        <v>0</v>
      </c>
      <c r="E36" s="35" t="s">
        <v>33</v>
      </c>
      <c r="G36" s="82">
        <f>G70+G104</f>
        <v>0</v>
      </c>
      <c r="H36" s="35" t="s">
        <v>33</v>
      </c>
      <c r="J36" s="35">
        <v>0</v>
      </c>
      <c r="K36" s="35" t="s">
        <v>33</v>
      </c>
      <c r="M36" s="82">
        <f>M70+M104</f>
        <v>0</v>
      </c>
      <c r="N36" s="35" t="s">
        <v>33</v>
      </c>
    </row>
    <row r="37" spans="1:15" ht="13" x14ac:dyDescent="0.3">
      <c r="A37" s="43" t="s">
        <v>70</v>
      </c>
      <c r="B37" s="26">
        <v>0</v>
      </c>
      <c r="C37" s="26"/>
      <c r="D37" s="26">
        <v>0</v>
      </c>
      <c r="E37" s="35" t="s">
        <v>33</v>
      </c>
      <c r="G37" s="82">
        <f>G71+G105</f>
        <v>0</v>
      </c>
      <c r="H37" s="35" t="s">
        <v>33</v>
      </c>
      <c r="J37" s="35">
        <v>0</v>
      </c>
      <c r="K37" s="35" t="s">
        <v>33</v>
      </c>
      <c r="M37" s="82">
        <f>M71+M105</f>
        <v>0</v>
      </c>
      <c r="N37" s="35" t="s">
        <v>33</v>
      </c>
    </row>
    <row r="38" spans="1:15" ht="13.5" customHeight="1" thickBot="1" x14ac:dyDescent="0.3">
      <c r="A38" s="33"/>
      <c r="B38" s="46"/>
      <c r="C38" s="46"/>
      <c r="D38" s="46"/>
      <c r="E38" s="47"/>
      <c r="F38" s="47"/>
      <c r="G38" s="47"/>
      <c r="H38" s="47"/>
      <c r="I38" s="47"/>
      <c r="J38" s="47"/>
      <c r="K38" s="47"/>
      <c r="L38" s="47"/>
      <c r="M38" s="47"/>
      <c r="N38" s="47"/>
      <c r="O38" s="98"/>
    </row>
    <row r="39" spans="1:15" ht="15.75" customHeight="1" x14ac:dyDescent="0.3">
      <c r="A39" s="7" t="s">
        <v>74</v>
      </c>
      <c r="B39" s="26"/>
      <c r="C39" s="26"/>
      <c r="D39" s="26"/>
      <c r="E39" s="44"/>
      <c r="F39" s="44"/>
      <c r="G39" s="82"/>
      <c r="H39" s="83"/>
      <c r="I39" s="44"/>
      <c r="J39" s="44"/>
      <c r="K39" s="44"/>
      <c r="L39" s="44"/>
      <c r="M39" s="82"/>
      <c r="N39" s="83"/>
      <c r="O39" s="83"/>
    </row>
    <row r="40" spans="1:15" ht="14" x14ac:dyDescent="0.3">
      <c r="A40" s="7"/>
      <c r="B40" s="26"/>
      <c r="C40" s="26"/>
      <c r="D40" s="26"/>
      <c r="E40" s="44"/>
      <c r="F40" s="44"/>
      <c r="G40" s="82"/>
      <c r="H40" s="83"/>
      <c r="I40" s="44"/>
      <c r="J40" s="44"/>
      <c r="K40" s="44"/>
      <c r="L40" s="44"/>
      <c r="M40" s="82"/>
      <c r="N40" s="83"/>
      <c r="O40" s="83"/>
    </row>
    <row r="41" spans="1:15" ht="13.5" customHeight="1" x14ac:dyDescent="0.3">
      <c r="A41" s="25" t="s">
        <v>64</v>
      </c>
      <c r="B41" s="24">
        <v>5538</v>
      </c>
      <c r="C41" s="24"/>
      <c r="D41" s="24">
        <v>5335</v>
      </c>
      <c r="E41" s="24">
        <v>401</v>
      </c>
      <c r="F41" s="24"/>
      <c r="G41" s="24">
        <f t="shared" ref="G41:H44" si="8">G49+G57+G65</f>
        <v>5360</v>
      </c>
      <c r="H41" s="24">
        <f t="shared" si="8"/>
        <v>521</v>
      </c>
      <c r="I41" s="24"/>
      <c r="J41" s="24">
        <v>5142</v>
      </c>
      <c r="K41" s="24">
        <v>472</v>
      </c>
      <c r="L41" s="24"/>
      <c r="M41" s="24">
        <f t="shared" ref="M41:N44" si="9">M49+M57+M65</f>
        <v>5445</v>
      </c>
      <c r="N41" s="24">
        <f t="shared" si="9"/>
        <v>550</v>
      </c>
      <c r="O41" s="24"/>
    </row>
    <row r="42" spans="1:15" ht="13.5" customHeight="1" x14ac:dyDescent="0.25">
      <c r="A42" s="28" t="s">
        <v>65</v>
      </c>
      <c r="B42" s="26">
        <v>5308</v>
      </c>
      <c r="C42" s="26"/>
      <c r="D42" s="26">
        <v>5102</v>
      </c>
      <c r="E42" s="26">
        <v>401</v>
      </c>
      <c r="F42" s="26"/>
      <c r="G42" s="82">
        <f t="shared" si="8"/>
        <v>5131</v>
      </c>
      <c r="H42" s="82">
        <f t="shared" si="8"/>
        <v>521</v>
      </c>
      <c r="I42" s="26"/>
      <c r="J42" s="26">
        <v>4927</v>
      </c>
      <c r="K42" s="26">
        <v>472</v>
      </c>
      <c r="L42" s="26"/>
      <c r="M42" s="82">
        <f t="shared" si="9"/>
        <v>5170</v>
      </c>
      <c r="N42" s="82">
        <f t="shared" si="9"/>
        <v>550</v>
      </c>
      <c r="O42" s="82"/>
    </row>
    <row r="43" spans="1:15" ht="13" x14ac:dyDescent="0.3">
      <c r="A43" s="43" t="s">
        <v>66</v>
      </c>
      <c r="B43" s="26">
        <v>1954</v>
      </c>
      <c r="C43" s="26"/>
      <c r="D43" s="26">
        <v>1970</v>
      </c>
      <c r="E43" s="26">
        <v>21</v>
      </c>
      <c r="F43" s="26"/>
      <c r="G43" s="82">
        <f t="shared" si="8"/>
        <v>2028</v>
      </c>
      <c r="H43" s="82">
        <f t="shared" si="8"/>
        <v>19</v>
      </c>
      <c r="I43" s="26"/>
      <c r="J43" s="26">
        <v>1871</v>
      </c>
      <c r="K43" s="26">
        <v>17</v>
      </c>
      <c r="L43" s="26"/>
      <c r="M43" s="82">
        <f t="shared" si="9"/>
        <v>1900</v>
      </c>
      <c r="N43" s="82">
        <f t="shared" si="9"/>
        <v>20</v>
      </c>
      <c r="O43" s="82"/>
    </row>
    <row r="44" spans="1:15" ht="13" x14ac:dyDescent="0.3">
      <c r="A44" s="43" t="s">
        <v>67</v>
      </c>
      <c r="B44" s="26">
        <v>3354</v>
      </c>
      <c r="C44" s="26"/>
      <c r="D44" s="26">
        <v>3132</v>
      </c>
      <c r="E44" s="26">
        <v>380</v>
      </c>
      <c r="F44" s="26"/>
      <c r="G44" s="82">
        <f t="shared" si="8"/>
        <v>3103</v>
      </c>
      <c r="H44" s="82">
        <f t="shared" si="8"/>
        <v>502</v>
      </c>
      <c r="I44" s="26"/>
      <c r="J44" s="26">
        <v>3056</v>
      </c>
      <c r="K44" s="26">
        <v>455</v>
      </c>
      <c r="L44" s="26"/>
      <c r="M44" s="82">
        <f t="shared" si="9"/>
        <v>3270</v>
      </c>
      <c r="N44" s="82">
        <f t="shared" si="9"/>
        <v>530</v>
      </c>
      <c r="O44" s="82"/>
    </row>
    <row r="45" spans="1:15" ht="13.5" customHeight="1" x14ac:dyDescent="0.25">
      <c r="A45" s="28" t="s">
        <v>68</v>
      </c>
      <c r="B45" s="26">
        <v>230</v>
      </c>
      <c r="C45" s="26"/>
      <c r="D45" s="26">
        <v>233</v>
      </c>
      <c r="E45" s="35" t="s">
        <v>33</v>
      </c>
      <c r="G45" s="82">
        <f>G53+G61+G69</f>
        <v>229</v>
      </c>
      <c r="H45" s="35" t="s">
        <v>33</v>
      </c>
      <c r="J45" s="35">
        <v>215</v>
      </c>
      <c r="K45" s="35" t="s">
        <v>33</v>
      </c>
      <c r="M45" s="82">
        <f>M53+M61+M69</f>
        <v>275</v>
      </c>
      <c r="N45" s="35" t="s">
        <v>33</v>
      </c>
    </row>
    <row r="46" spans="1:15" ht="13" x14ac:dyDescent="0.3">
      <c r="A46" s="43" t="s">
        <v>69</v>
      </c>
      <c r="B46" s="26">
        <v>173</v>
      </c>
      <c r="C46" s="26"/>
      <c r="D46" s="26">
        <v>157</v>
      </c>
      <c r="E46" s="35" t="s">
        <v>33</v>
      </c>
      <c r="G46" s="82">
        <f>G54+G62+G70</f>
        <v>151</v>
      </c>
      <c r="H46" s="35" t="s">
        <v>33</v>
      </c>
      <c r="J46" s="35">
        <v>152</v>
      </c>
      <c r="K46" s="35" t="s">
        <v>33</v>
      </c>
      <c r="M46" s="82">
        <f>M54+M62+M70</f>
        <v>189</v>
      </c>
      <c r="N46" s="35" t="s">
        <v>33</v>
      </c>
    </row>
    <row r="47" spans="1:15" ht="13" x14ac:dyDescent="0.3">
      <c r="A47" s="43" t="s">
        <v>70</v>
      </c>
      <c r="B47" s="26">
        <v>57</v>
      </c>
      <c r="C47" s="26"/>
      <c r="D47" s="26">
        <v>76</v>
      </c>
      <c r="E47" s="35" t="s">
        <v>33</v>
      </c>
      <c r="G47" s="82">
        <f>G55+G63+G71</f>
        <v>78</v>
      </c>
      <c r="H47" s="35" t="s">
        <v>33</v>
      </c>
      <c r="J47" s="35">
        <v>63</v>
      </c>
      <c r="K47" s="35" t="s">
        <v>33</v>
      </c>
      <c r="M47" s="82">
        <f>M55+M63+M71</f>
        <v>86</v>
      </c>
      <c r="N47" s="35" t="s">
        <v>33</v>
      </c>
    </row>
    <row r="48" spans="1:15" ht="13.5" customHeight="1" x14ac:dyDescent="0.25">
      <c r="A48" s="30"/>
      <c r="B48" s="26"/>
      <c r="C48" s="26"/>
      <c r="D48" s="26"/>
      <c r="E48" s="44"/>
      <c r="F48" s="44"/>
      <c r="G48" s="82"/>
      <c r="H48" s="83"/>
      <c r="I48" s="44"/>
      <c r="J48" s="44"/>
      <c r="K48" s="44"/>
      <c r="L48" s="44"/>
      <c r="M48" s="82"/>
      <c r="N48" s="83"/>
      <c r="O48" s="83"/>
    </row>
    <row r="49" spans="1:15" ht="13.5" customHeight="1" x14ac:dyDescent="0.3">
      <c r="A49" s="25" t="s">
        <v>71</v>
      </c>
      <c r="B49" s="24">
        <v>2730</v>
      </c>
      <c r="C49" s="24"/>
      <c r="D49" s="24">
        <v>2835</v>
      </c>
      <c r="E49" s="24">
        <v>62</v>
      </c>
      <c r="F49" s="24"/>
      <c r="G49" s="24">
        <f>G50+G53</f>
        <v>2828</v>
      </c>
      <c r="H49" s="24">
        <f>H50</f>
        <v>52</v>
      </c>
      <c r="I49" s="24"/>
      <c r="J49" s="24">
        <v>2713</v>
      </c>
      <c r="K49" s="24">
        <v>48</v>
      </c>
      <c r="L49" s="24"/>
      <c r="M49" s="24">
        <f>M50+M53</f>
        <v>3021</v>
      </c>
      <c r="N49" s="24">
        <f>N50</f>
        <v>61</v>
      </c>
      <c r="O49" s="24"/>
    </row>
    <row r="50" spans="1:15" x14ac:dyDescent="0.25">
      <c r="A50" s="28" t="s">
        <v>65</v>
      </c>
      <c r="B50" s="26">
        <v>2500</v>
      </c>
      <c r="C50" s="26"/>
      <c r="D50" s="26">
        <v>2602</v>
      </c>
      <c r="E50" s="26">
        <v>62</v>
      </c>
      <c r="F50" s="26"/>
      <c r="G50" s="82">
        <f>SUM(G51:G52)</f>
        <v>2599</v>
      </c>
      <c r="H50" s="82">
        <f>SUM(H51:H52)</f>
        <v>52</v>
      </c>
      <c r="I50" s="26"/>
      <c r="J50" s="26">
        <v>2498</v>
      </c>
      <c r="K50" s="26">
        <v>48</v>
      </c>
      <c r="L50" s="26"/>
      <c r="M50" s="82">
        <f>SUM(M51:M52)</f>
        <v>2747</v>
      </c>
      <c r="N50" s="82">
        <f>SUM(N51:N52)</f>
        <v>61</v>
      </c>
      <c r="O50" s="82"/>
    </row>
    <row r="51" spans="1:15" ht="13" x14ac:dyDescent="0.3">
      <c r="A51" s="43" t="s">
        <v>66</v>
      </c>
      <c r="B51" s="26">
        <v>639</v>
      </c>
      <c r="C51" s="26"/>
      <c r="D51" s="26">
        <v>710</v>
      </c>
      <c r="E51" s="26">
        <v>4</v>
      </c>
      <c r="F51" s="26"/>
      <c r="G51" s="82">
        <v>696</v>
      </c>
      <c r="H51" s="82">
        <v>4</v>
      </c>
      <c r="I51" s="26"/>
      <c r="J51" s="26">
        <v>644</v>
      </c>
      <c r="K51" s="26">
        <v>4</v>
      </c>
      <c r="L51" s="26"/>
      <c r="M51" s="82">
        <v>685</v>
      </c>
      <c r="N51" s="82">
        <v>5</v>
      </c>
      <c r="O51" s="82"/>
    </row>
    <row r="52" spans="1:15" ht="13.5" customHeight="1" x14ac:dyDescent="0.3">
      <c r="A52" s="43" t="s">
        <v>67</v>
      </c>
      <c r="B52" s="26">
        <v>1861</v>
      </c>
      <c r="C52" s="26"/>
      <c r="D52" s="26">
        <v>1892</v>
      </c>
      <c r="E52" s="26">
        <v>58</v>
      </c>
      <c r="F52" s="26"/>
      <c r="G52" s="82">
        <v>1903</v>
      </c>
      <c r="H52" s="82">
        <v>48</v>
      </c>
      <c r="I52" s="26"/>
      <c r="J52" s="26">
        <v>1854</v>
      </c>
      <c r="K52" s="26">
        <v>44</v>
      </c>
      <c r="L52" s="26"/>
      <c r="M52" s="82">
        <v>2062</v>
      </c>
      <c r="N52" s="82">
        <v>56</v>
      </c>
      <c r="O52" s="82"/>
    </row>
    <row r="53" spans="1:15" x14ac:dyDescent="0.25">
      <c r="A53" s="28" t="s">
        <v>68</v>
      </c>
      <c r="B53" s="26">
        <v>230</v>
      </c>
      <c r="C53" s="26"/>
      <c r="D53" s="26">
        <v>233</v>
      </c>
      <c r="E53" s="35" t="s">
        <v>33</v>
      </c>
      <c r="G53" s="82">
        <f>SUM(G54:G55)</f>
        <v>229</v>
      </c>
      <c r="H53" s="35" t="s">
        <v>33</v>
      </c>
      <c r="J53" s="35">
        <v>215</v>
      </c>
      <c r="K53" s="35" t="s">
        <v>33</v>
      </c>
      <c r="M53" s="82">
        <f>SUM(M54:M55)</f>
        <v>274</v>
      </c>
      <c r="N53" s="35" t="s">
        <v>33</v>
      </c>
    </row>
    <row r="54" spans="1:15" ht="13" x14ac:dyDescent="0.3">
      <c r="A54" s="43" t="s">
        <v>69</v>
      </c>
      <c r="B54" s="26">
        <v>173</v>
      </c>
      <c r="C54" s="26"/>
      <c r="D54" s="26">
        <v>157</v>
      </c>
      <c r="E54" s="35" t="s">
        <v>33</v>
      </c>
      <c r="G54" s="82">
        <v>151</v>
      </c>
      <c r="H54" s="35" t="s">
        <v>33</v>
      </c>
      <c r="J54" s="35">
        <v>152</v>
      </c>
      <c r="K54" s="35" t="s">
        <v>33</v>
      </c>
      <c r="M54" s="82">
        <v>189</v>
      </c>
      <c r="N54" s="35" t="s">
        <v>33</v>
      </c>
    </row>
    <row r="55" spans="1:15" ht="13.5" customHeight="1" x14ac:dyDescent="0.3">
      <c r="A55" s="43" t="s">
        <v>70</v>
      </c>
      <c r="B55" s="26">
        <v>57</v>
      </c>
      <c r="C55" s="26"/>
      <c r="D55" s="26">
        <v>76</v>
      </c>
      <c r="E55" s="35" t="s">
        <v>33</v>
      </c>
      <c r="G55" s="82">
        <v>78</v>
      </c>
      <c r="H55" s="35" t="s">
        <v>33</v>
      </c>
      <c r="J55" s="35">
        <v>63</v>
      </c>
      <c r="K55" s="35" t="s">
        <v>33</v>
      </c>
      <c r="M55" s="82">
        <v>85</v>
      </c>
      <c r="N55" s="35" t="s">
        <v>33</v>
      </c>
    </row>
    <row r="56" spans="1:15" ht="13.5" customHeight="1" x14ac:dyDescent="0.25">
      <c r="A56" s="30"/>
      <c r="B56" s="26"/>
      <c r="C56" s="26"/>
      <c r="D56" s="26"/>
      <c r="E56" s="44"/>
      <c r="F56" s="44"/>
      <c r="G56" s="82"/>
      <c r="H56" s="83"/>
      <c r="I56" s="44"/>
      <c r="J56" s="44"/>
      <c r="K56" s="44"/>
      <c r="L56" s="44"/>
      <c r="M56" s="82"/>
      <c r="N56" s="83"/>
      <c r="O56" s="83"/>
    </row>
    <row r="57" spans="1:15" ht="13" x14ac:dyDescent="0.3">
      <c r="A57" s="25" t="s">
        <v>72</v>
      </c>
      <c r="B57" s="24">
        <v>2805</v>
      </c>
      <c r="C57" s="24"/>
      <c r="D57" s="24">
        <v>2495</v>
      </c>
      <c r="E57" s="24">
        <v>339</v>
      </c>
      <c r="F57" s="24"/>
      <c r="G57" s="24">
        <f>G58+G61</f>
        <v>2531</v>
      </c>
      <c r="H57" s="24">
        <f>H58</f>
        <v>469</v>
      </c>
      <c r="I57" s="24"/>
      <c r="J57" s="24">
        <v>2426</v>
      </c>
      <c r="K57" s="24">
        <v>424</v>
      </c>
      <c r="L57" s="24"/>
      <c r="M57" s="24">
        <f>M58+M61</f>
        <v>2423</v>
      </c>
      <c r="N57" s="24">
        <f>N58</f>
        <v>489</v>
      </c>
      <c r="O57" s="24"/>
    </row>
    <row r="58" spans="1:15" x14ac:dyDescent="0.25">
      <c r="A58" s="28" t="s">
        <v>65</v>
      </c>
      <c r="B58" s="26">
        <v>2805</v>
      </c>
      <c r="C58" s="26"/>
      <c r="D58" s="26">
        <v>2495</v>
      </c>
      <c r="E58" s="26">
        <v>339</v>
      </c>
      <c r="F58" s="26"/>
      <c r="G58" s="82">
        <f>SUM(G59:G60)</f>
        <v>2531</v>
      </c>
      <c r="H58" s="82">
        <f>SUM(H59:H60)</f>
        <v>469</v>
      </c>
      <c r="I58" s="26"/>
      <c r="J58" s="26">
        <v>2426</v>
      </c>
      <c r="K58" s="26">
        <v>424</v>
      </c>
      <c r="L58" s="26"/>
      <c r="M58" s="82">
        <f>SUM(M59:M60)</f>
        <v>2422</v>
      </c>
      <c r="N58" s="82">
        <f>SUM(N59:N60)</f>
        <v>489</v>
      </c>
      <c r="O58" s="82"/>
    </row>
    <row r="59" spans="1:15" ht="13.5" customHeight="1" x14ac:dyDescent="0.3">
      <c r="A59" s="43" t="s">
        <v>66</v>
      </c>
      <c r="B59" s="26">
        <v>1315</v>
      </c>
      <c r="C59" s="26"/>
      <c r="D59" s="26">
        <v>1260</v>
      </c>
      <c r="E59" s="26">
        <v>17</v>
      </c>
      <c r="F59" s="26"/>
      <c r="G59" s="82">
        <v>1332</v>
      </c>
      <c r="H59" s="82">
        <v>15</v>
      </c>
      <c r="I59" s="26"/>
      <c r="J59" s="26">
        <v>1227</v>
      </c>
      <c r="K59" s="26">
        <v>13</v>
      </c>
      <c r="L59" s="26"/>
      <c r="M59" s="82">
        <v>1215</v>
      </c>
      <c r="N59" s="82">
        <v>15</v>
      </c>
      <c r="O59" s="82"/>
    </row>
    <row r="60" spans="1:15" ht="13.5" customHeight="1" x14ac:dyDescent="0.3">
      <c r="A60" s="43" t="s">
        <v>67</v>
      </c>
      <c r="B60" s="26">
        <v>1490</v>
      </c>
      <c r="C60" s="26"/>
      <c r="D60" s="26">
        <v>1235</v>
      </c>
      <c r="E60" s="26">
        <v>322</v>
      </c>
      <c r="F60" s="26"/>
      <c r="G60" s="82">
        <v>1199</v>
      </c>
      <c r="H60" s="82">
        <v>454</v>
      </c>
      <c r="I60" s="26"/>
      <c r="J60" s="26">
        <v>1199</v>
      </c>
      <c r="K60" s="26">
        <v>411</v>
      </c>
      <c r="L60" s="26"/>
      <c r="M60" s="82">
        <v>1207</v>
      </c>
      <c r="N60" s="82">
        <v>474</v>
      </c>
      <c r="O60" s="82"/>
    </row>
    <row r="61" spans="1:15" x14ac:dyDescent="0.25">
      <c r="A61" s="28" t="s">
        <v>68</v>
      </c>
      <c r="B61" s="26">
        <v>0</v>
      </c>
      <c r="C61" s="26"/>
      <c r="D61" s="26">
        <v>0</v>
      </c>
      <c r="E61" s="35" t="s">
        <v>33</v>
      </c>
      <c r="G61" s="82">
        <f>SUM(G62:G63)</f>
        <v>0</v>
      </c>
      <c r="H61" s="35" t="s">
        <v>33</v>
      </c>
      <c r="J61" s="35">
        <v>0</v>
      </c>
      <c r="K61" s="35" t="s">
        <v>33</v>
      </c>
      <c r="M61" s="82">
        <f>SUM(M62:M63)</f>
        <v>1</v>
      </c>
      <c r="N61" s="35" t="s">
        <v>33</v>
      </c>
    </row>
    <row r="62" spans="1:15" ht="13.5" customHeight="1" x14ac:dyDescent="0.3">
      <c r="A62" s="43" t="s">
        <v>69</v>
      </c>
      <c r="B62" s="26">
        <v>0</v>
      </c>
      <c r="C62" s="26"/>
      <c r="D62" s="26">
        <v>0</v>
      </c>
      <c r="E62" s="35" t="s">
        <v>33</v>
      </c>
      <c r="G62" s="82">
        <v>0</v>
      </c>
      <c r="H62" s="35" t="s">
        <v>33</v>
      </c>
      <c r="J62" s="35">
        <v>0</v>
      </c>
      <c r="K62" s="35" t="s">
        <v>33</v>
      </c>
      <c r="M62" s="82">
        <v>0</v>
      </c>
      <c r="N62" s="35" t="s">
        <v>33</v>
      </c>
    </row>
    <row r="63" spans="1:15" ht="13.5" customHeight="1" x14ac:dyDescent="0.3">
      <c r="A63" s="43" t="s">
        <v>70</v>
      </c>
      <c r="B63" s="26">
        <v>0</v>
      </c>
      <c r="C63" s="26"/>
      <c r="D63" s="26">
        <v>0</v>
      </c>
      <c r="E63" s="35" t="s">
        <v>33</v>
      </c>
      <c r="G63" s="82">
        <v>0</v>
      </c>
      <c r="H63" s="35" t="s">
        <v>33</v>
      </c>
      <c r="J63" s="35">
        <v>0</v>
      </c>
      <c r="K63" s="35" t="s">
        <v>33</v>
      </c>
      <c r="M63" s="82">
        <v>1</v>
      </c>
      <c r="N63" s="35" t="s">
        <v>33</v>
      </c>
    </row>
    <row r="64" spans="1:15" ht="13.5" customHeight="1" x14ac:dyDescent="0.3">
      <c r="A64" s="43"/>
      <c r="B64" s="26"/>
      <c r="C64" s="26"/>
      <c r="D64" s="26"/>
      <c r="E64" s="44"/>
      <c r="F64" s="44"/>
      <c r="G64" s="82"/>
      <c r="H64" s="83"/>
      <c r="I64" s="44"/>
      <c r="J64" s="44"/>
      <c r="K64" s="44"/>
      <c r="L64" s="44"/>
      <c r="M64" s="82"/>
      <c r="N64" s="83"/>
      <c r="O64" s="83"/>
    </row>
    <row r="65" spans="1:15" ht="13.5" customHeight="1" x14ac:dyDescent="0.3">
      <c r="A65" s="25" t="s">
        <v>73</v>
      </c>
      <c r="B65" s="24">
        <v>3</v>
      </c>
      <c r="C65" s="24"/>
      <c r="D65" s="24">
        <v>5</v>
      </c>
      <c r="E65" s="24">
        <v>0</v>
      </c>
      <c r="F65" s="24"/>
      <c r="G65" s="24">
        <f>G66+G69</f>
        <v>1</v>
      </c>
      <c r="H65" s="24">
        <f>H66</f>
        <v>0</v>
      </c>
      <c r="I65" s="24"/>
      <c r="J65" s="24">
        <v>3</v>
      </c>
      <c r="K65" s="24">
        <v>0</v>
      </c>
      <c r="L65" s="24"/>
      <c r="M65" s="24">
        <f>M66+M69</f>
        <v>1</v>
      </c>
      <c r="N65" s="24">
        <f>N66</f>
        <v>0</v>
      </c>
      <c r="O65" s="24"/>
    </row>
    <row r="66" spans="1:15" ht="13.5" customHeight="1" x14ac:dyDescent="0.25">
      <c r="A66" s="28" t="s">
        <v>65</v>
      </c>
      <c r="B66" s="26">
        <v>3</v>
      </c>
      <c r="C66" s="26"/>
      <c r="D66" s="26">
        <v>5</v>
      </c>
      <c r="E66" s="26">
        <v>0</v>
      </c>
      <c r="F66" s="26"/>
      <c r="G66" s="82">
        <f>SUM(G67:G68)</f>
        <v>1</v>
      </c>
      <c r="H66" s="82">
        <f>SUM(H67:H68)</f>
        <v>0</v>
      </c>
      <c r="I66" s="26"/>
      <c r="J66" s="26">
        <v>3</v>
      </c>
      <c r="K66" s="26">
        <v>0</v>
      </c>
      <c r="L66" s="26"/>
      <c r="M66" s="82">
        <f>SUM(M67:M68)</f>
        <v>1</v>
      </c>
      <c r="N66" s="82">
        <f>SUM(N67:N68)</f>
        <v>0</v>
      </c>
      <c r="O66" s="82"/>
    </row>
    <row r="67" spans="1:15" ht="13.5" customHeight="1" x14ac:dyDescent="0.3">
      <c r="A67" s="43" t="s">
        <v>66</v>
      </c>
      <c r="B67" s="26">
        <v>0</v>
      </c>
      <c r="C67" s="26"/>
      <c r="D67" s="26">
        <v>0</v>
      </c>
      <c r="E67" s="26">
        <v>0</v>
      </c>
      <c r="F67" s="26"/>
      <c r="G67" s="82">
        <v>0</v>
      </c>
      <c r="H67" s="82">
        <v>0</v>
      </c>
      <c r="I67" s="26"/>
      <c r="J67" s="26">
        <v>0</v>
      </c>
      <c r="K67" s="26">
        <v>0</v>
      </c>
      <c r="L67" s="26"/>
      <c r="M67" s="82">
        <v>0</v>
      </c>
      <c r="N67" s="82">
        <v>0</v>
      </c>
      <c r="O67" s="82"/>
    </row>
    <row r="68" spans="1:15" ht="13.5" customHeight="1" x14ac:dyDescent="0.3">
      <c r="A68" s="43" t="s">
        <v>67</v>
      </c>
      <c r="B68" s="26">
        <v>3</v>
      </c>
      <c r="C68" s="26"/>
      <c r="D68" s="26">
        <v>5</v>
      </c>
      <c r="E68" s="26">
        <v>0</v>
      </c>
      <c r="F68" s="26"/>
      <c r="G68" s="82">
        <v>1</v>
      </c>
      <c r="H68" s="82">
        <v>0</v>
      </c>
      <c r="I68" s="26"/>
      <c r="J68" s="26">
        <v>3</v>
      </c>
      <c r="K68" s="26">
        <v>0</v>
      </c>
      <c r="L68" s="26"/>
      <c r="M68" s="82">
        <v>1</v>
      </c>
      <c r="N68" s="82">
        <v>0</v>
      </c>
      <c r="O68" s="82"/>
    </row>
    <row r="69" spans="1:15" ht="13.5" customHeight="1" x14ac:dyDescent="0.25">
      <c r="A69" s="28" t="s">
        <v>68</v>
      </c>
      <c r="B69" s="26">
        <v>0</v>
      </c>
      <c r="C69" s="26"/>
      <c r="D69" s="26">
        <v>0</v>
      </c>
      <c r="E69" s="35" t="s">
        <v>33</v>
      </c>
      <c r="G69" s="82">
        <f>SUM(G70:G71)</f>
        <v>0</v>
      </c>
      <c r="H69" s="35" t="s">
        <v>33</v>
      </c>
      <c r="J69" s="35">
        <v>0</v>
      </c>
      <c r="K69" s="35" t="s">
        <v>33</v>
      </c>
      <c r="M69" s="82">
        <f>SUM(M70:M71)</f>
        <v>0</v>
      </c>
      <c r="N69" s="35" t="s">
        <v>33</v>
      </c>
    </row>
    <row r="70" spans="1:15" ht="13.5" customHeight="1" x14ac:dyDescent="0.3">
      <c r="A70" s="43" t="s">
        <v>69</v>
      </c>
      <c r="B70" s="26">
        <v>0</v>
      </c>
      <c r="C70" s="26"/>
      <c r="D70" s="26">
        <v>0</v>
      </c>
      <c r="E70" s="35" t="s">
        <v>33</v>
      </c>
      <c r="G70" s="82">
        <v>0</v>
      </c>
      <c r="H70" s="35" t="s">
        <v>33</v>
      </c>
      <c r="J70" s="35">
        <v>0</v>
      </c>
      <c r="K70" s="35" t="s">
        <v>33</v>
      </c>
      <c r="M70" s="82">
        <v>0</v>
      </c>
      <c r="N70" s="35" t="s">
        <v>33</v>
      </c>
    </row>
    <row r="71" spans="1:15" ht="13.5" customHeight="1" x14ac:dyDescent="0.3">
      <c r="A71" s="43" t="s">
        <v>70</v>
      </c>
      <c r="B71" s="26">
        <v>0</v>
      </c>
      <c r="C71" s="26"/>
      <c r="D71" s="26">
        <v>0</v>
      </c>
      <c r="E71" s="35" t="s">
        <v>33</v>
      </c>
      <c r="G71" s="82">
        <v>0</v>
      </c>
      <c r="H71" s="35" t="s">
        <v>33</v>
      </c>
      <c r="J71" s="35">
        <v>0</v>
      </c>
      <c r="K71" s="35" t="s">
        <v>33</v>
      </c>
      <c r="M71" s="82">
        <v>0</v>
      </c>
      <c r="N71" s="35" t="s">
        <v>33</v>
      </c>
    </row>
    <row r="72" spans="1:15" ht="13" thickBot="1" x14ac:dyDescent="0.3">
      <c r="A72" s="33"/>
      <c r="B72" s="46"/>
      <c r="C72" s="46"/>
      <c r="D72" s="46"/>
      <c r="E72" s="47"/>
      <c r="F72" s="46"/>
      <c r="G72" s="46"/>
      <c r="H72" s="46"/>
      <c r="I72" s="46"/>
      <c r="J72" s="46"/>
      <c r="K72" s="46"/>
      <c r="L72" s="46"/>
      <c r="M72" s="46"/>
      <c r="N72" s="46"/>
      <c r="O72" s="98"/>
    </row>
    <row r="73" spans="1:15" ht="14" x14ac:dyDescent="0.3">
      <c r="A73" s="7" t="s">
        <v>75</v>
      </c>
      <c r="B73" s="26"/>
      <c r="C73" s="26"/>
      <c r="D73" s="26"/>
      <c r="E73" s="44"/>
      <c r="F73" s="44"/>
      <c r="G73" s="82"/>
      <c r="H73" s="83"/>
      <c r="I73" s="44"/>
      <c r="J73" s="44"/>
      <c r="K73" s="44"/>
      <c r="L73" s="44"/>
      <c r="M73" s="82"/>
      <c r="N73" s="83"/>
      <c r="O73" s="83"/>
    </row>
    <row r="74" spans="1:15" ht="15.75" customHeight="1" x14ac:dyDescent="0.3">
      <c r="A74" s="7"/>
      <c r="B74" s="26"/>
      <c r="C74" s="26"/>
      <c r="D74" s="26"/>
      <c r="E74" s="44"/>
      <c r="F74" s="44"/>
      <c r="G74" s="82"/>
      <c r="H74" s="83"/>
      <c r="I74" s="44"/>
      <c r="J74" s="44"/>
      <c r="K74" s="44"/>
      <c r="L74" s="44"/>
      <c r="M74" s="82"/>
      <c r="N74" s="83"/>
      <c r="O74" s="83"/>
    </row>
    <row r="75" spans="1:15" ht="13" x14ac:dyDescent="0.3">
      <c r="A75" s="25" t="s">
        <v>64</v>
      </c>
      <c r="B75" s="24">
        <v>461</v>
      </c>
      <c r="C75" s="24"/>
      <c r="D75" s="24">
        <v>440</v>
      </c>
      <c r="E75" s="24">
        <v>64</v>
      </c>
      <c r="F75" s="24"/>
      <c r="G75" s="24">
        <f t="shared" ref="G75:H78" si="10">G83+G91+G99</f>
        <v>456</v>
      </c>
      <c r="H75" s="24">
        <f t="shared" si="10"/>
        <v>76</v>
      </c>
      <c r="I75" s="24"/>
      <c r="J75" s="24">
        <v>468</v>
      </c>
      <c r="K75" s="24">
        <v>86</v>
      </c>
      <c r="L75" s="24"/>
      <c r="M75" s="24">
        <f t="shared" ref="M75:N78" si="11">M83+M91+M99</f>
        <v>442</v>
      </c>
      <c r="N75" s="24">
        <f t="shared" si="11"/>
        <v>94</v>
      </c>
      <c r="O75" s="24"/>
    </row>
    <row r="76" spans="1:15" x14ac:dyDescent="0.25">
      <c r="A76" s="28" t="s">
        <v>65</v>
      </c>
      <c r="B76" s="26">
        <v>456</v>
      </c>
      <c r="C76" s="26"/>
      <c r="D76" s="26">
        <v>434</v>
      </c>
      <c r="E76" s="26">
        <v>64</v>
      </c>
      <c r="F76" s="26"/>
      <c r="G76" s="82">
        <f t="shared" si="10"/>
        <v>450</v>
      </c>
      <c r="H76" s="82">
        <f t="shared" si="10"/>
        <v>76</v>
      </c>
      <c r="I76" s="26"/>
      <c r="J76" s="26">
        <v>461</v>
      </c>
      <c r="K76" s="26">
        <v>86</v>
      </c>
      <c r="L76" s="26"/>
      <c r="M76" s="82">
        <f t="shared" si="11"/>
        <v>434</v>
      </c>
      <c r="N76" s="82">
        <f t="shared" si="11"/>
        <v>94</v>
      </c>
      <c r="O76" s="82"/>
    </row>
    <row r="77" spans="1:15" ht="13.5" customHeight="1" x14ac:dyDescent="0.3">
      <c r="A77" s="43" t="s">
        <v>66</v>
      </c>
      <c r="B77" s="26">
        <v>257</v>
      </c>
      <c r="C77" s="26"/>
      <c r="D77" s="26">
        <v>258</v>
      </c>
      <c r="E77" s="26">
        <v>6</v>
      </c>
      <c r="F77" s="26"/>
      <c r="G77" s="82">
        <f t="shared" si="10"/>
        <v>288</v>
      </c>
      <c r="H77" s="82">
        <f t="shared" si="10"/>
        <v>4</v>
      </c>
      <c r="I77" s="26"/>
      <c r="J77" s="26">
        <v>290</v>
      </c>
      <c r="K77" s="26">
        <v>0</v>
      </c>
      <c r="L77" s="26"/>
      <c r="M77" s="82">
        <f t="shared" si="11"/>
        <v>258</v>
      </c>
      <c r="N77" s="82">
        <f t="shared" si="11"/>
        <v>6</v>
      </c>
      <c r="O77" s="82"/>
    </row>
    <row r="78" spans="1:15" ht="13.5" customHeight="1" x14ac:dyDescent="0.3">
      <c r="A78" s="43" t="s">
        <v>67</v>
      </c>
      <c r="B78" s="26">
        <v>199</v>
      </c>
      <c r="C78" s="26"/>
      <c r="D78" s="26">
        <v>176</v>
      </c>
      <c r="E78" s="26">
        <v>58</v>
      </c>
      <c r="F78" s="26"/>
      <c r="G78" s="82">
        <f t="shared" si="10"/>
        <v>162</v>
      </c>
      <c r="H78" s="82">
        <f t="shared" si="10"/>
        <v>72</v>
      </c>
      <c r="I78" s="26"/>
      <c r="J78" s="26">
        <v>171</v>
      </c>
      <c r="K78" s="26">
        <v>86</v>
      </c>
      <c r="L78" s="26"/>
      <c r="M78" s="82">
        <f t="shared" si="11"/>
        <v>176</v>
      </c>
      <c r="N78" s="82">
        <f t="shared" si="11"/>
        <v>88</v>
      </c>
      <c r="O78" s="82"/>
    </row>
    <row r="79" spans="1:15" x14ac:dyDescent="0.25">
      <c r="A79" s="28" t="s">
        <v>68</v>
      </c>
      <c r="B79" s="26">
        <v>5</v>
      </c>
      <c r="C79" s="26"/>
      <c r="D79" s="26">
        <v>6</v>
      </c>
      <c r="E79" s="35" t="s">
        <v>33</v>
      </c>
      <c r="G79" s="82">
        <f>G87+G95+G103</f>
        <v>6</v>
      </c>
      <c r="H79" s="35" t="s">
        <v>33</v>
      </c>
      <c r="J79" s="35">
        <v>7</v>
      </c>
      <c r="K79" s="35" t="s">
        <v>33</v>
      </c>
      <c r="M79" s="82">
        <f>M87+M95+M103</f>
        <v>8</v>
      </c>
      <c r="N79" s="35" t="s">
        <v>33</v>
      </c>
    </row>
    <row r="80" spans="1:15" ht="13" x14ac:dyDescent="0.3">
      <c r="A80" s="43" t="s">
        <v>69</v>
      </c>
      <c r="B80" s="26">
        <v>3</v>
      </c>
      <c r="C80" s="26"/>
      <c r="D80" s="26">
        <v>4</v>
      </c>
      <c r="E80" s="35" t="s">
        <v>33</v>
      </c>
      <c r="G80" s="82">
        <f>G88+G96+G104</f>
        <v>3</v>
      </c>
      <c r="H80" s="35" t="s">
        <v>33</v>
      </c>
      <c r="J80" s="35">
        <v>5</v>
      </c>
      <c r="K80" s="35" t="s">
        <v>33</v>
      </c>
      <c r="M80" s="82">
        <f>M88+M96+M104</f>
        <v>7</v>
      </c>
      <c r="N80" s="35" t="s">
        <v>33</v>
      </c>
    </row>
    <row r="81" spans="1:15" ht="13.5" customHeight="1" x14ac:dyDescent="0.3">
      <c r="A81" s="43" t="s">
        <v>70</v>
      </c>
      <c r="B81" s="26">
        <v>2</v>
      </c>
      <c r="C81" s="26"/>
      <c r="D81" s="26">
        <v>2</v>
      </c>
      <c r="E81" s="35" t="s">
        <v>33</v>
      </c>
      <c r="G81" s="82">
        <f>G89+G97+G105</f>
        <v>3</v>
      </c>
      <c r="H81" s="35" t="s">
        <v>33</v>
      </c>
      <c r="J81" s="35">
        <v>2</v>
      </c>
      <c r="K81" s="35" t="s">
        <v>33</v>
      </c>
      <c r="M81" s="82">
        <f>M89+M97+M105</f>
        <v>1</v>
      </c>
      <c r="N81" s="35" t="s">
        <v>33</v>
      </c>
    </row>
    <row r="82" spans="1:15" x14ac:dyDescent="0.25">
      <c r="A82" s="30"/>
      <c r="B82" s="26"/>
      <c r="C82" s="26"/>
      <c r="D82" s="26"/>
      <c r="E82" s="44"/>
      <c r="F82" s="44"/>
      <c r="G82" s="82"/>
      <c r="H82" s="83"/>
      <c r="I82" s="44"/>
      <c r="J82" s="44"/>
      <c r="K82" s="44"/>
      <c r="L82" s="44"/>
      <c r="M82" s="82"/>
      <c r="N82" s="83"/>
      <c r="O82" s="83"/>
    </row>
    <row r="83" spans="1:15" ht="13" x14ac:dyDescent="0.3">
      <c r="A83" s="25" t="s">
        <v>71</v>
      </c>
      <c r="B83" s="24">
        <v>99</v>
      </c>
      <c r="C83" s="24"/>
      <c r="D83" s="24">
        <v>122</v>
      </c>
      <c r="E83" s="24">
        <v>10</v>
      </c>
      <c r="F83" s="24"/>
      <c r="G83" s="24">
        <f>G84+G87</f>
        <v>139</v>
      </c>
      <c r="H83" s="24">
        <f>H84</f>
        <v>4</v>
      </c>
      <c r="I83" s="24"/>
      <c r="J83" s="24">
        <v>131</v>
      </c>
      <c r="K83" s="24">
        <v>4</v>
      </c>
      <c r="L83" s="24"/>
      <c r="M83" s="24">
        <f>M84+M87</f>
        <v>112</v>
      </c>
      <c r="N83" s="24">
        <f>N84</f>
        <v>5</v>
      </c>
      <c r="O83" s="24"/>
    </row>
    <row r="84" spans="1:15" ht="13.5" customHeight="1" x14ac:dyDescent="0.25">
      <c r="A84" s="28" t="s">
        <v>65</v>
      </c>
      <c r="B84" s="26">
        <v>94</v>
      </c>
      <c r="C84" s="26"/>
      <c r="D84" s="26">
        <v>116</v>
      </c>
      <c r="E84" s="26">
        <v>10</v>
      </c>
      <c r="F84" s="26"/>
      <c r="G84" s="82">
        <f>SUM(G85:G86)</f>
        <v>133</v>
      </c>
      <c r="H84" s="82">
        <f>SUM(H85:H86)</f>
        <v>4</v>
      </c>
      <c r="I84" s="26"/>
      <c r="J84" s="26">
        <v>124</v>
      </c>
      <c r="K84" s="26">
        <v>4</v>
      </c>
      <c r="L84" s="26"/>
      <c r="M84" s="82">
        <f>SUM(M85:M86)</f>
        <v>104</v>
      </c>
      <c r="N84" s="82">
        <f>SUM(N85:N86)</f>
        <v>5</v>
      </c>
      <c r="O84" s="82"/>
    </row>
    <row r="85" spans="1:15" ht="13.5" customHeight="1" x14ac:dyDescent="0.3">
      <c r="A85" s="43" t="s">
        <v>66</v>
      </c>
      <c r="B85" s="26">
        <v>28</v>
      </c>
      <c r="C85" s="26"/>
      <c r="D85" s="26">
        <v>34</v>
      </c>
      <c r="E85" s="26">
        <v>0</v>
      </c>
      <c r="F85" s="26"/>
      <c r="G85" s="82">
        <v>47</v>
      </c>
      <c r="H85" s="82">
        <v>0</v>
      </c>
      <c r="I85" s="26"/>
      <c r="J85" s="26">
        <v>31</v>
      </c>
      <c r="K85" s="26">
        <v>0</v>
      </c>
      <c r="L85" s="26"/>
      <c r="M85" s="82">
        <v>24</v>
      </c>
      <c r="N85" s="82">
        <v>1</v>
      </c>
      <c r="O85" s="82"/>
    </row>
    <row r="86" spans="1:15" ht="13" x14ac:dyDescent="0.3">
      <c r="A86" s="43" t="s">
        <v>67</v>
      </c>
      <c r="B86" s="26">
        <v>66</v>
      </c>
      <c r="C86" s="26"/>
      <c r="D86" s="26">
        <v>82</v>
      </c>
      <c r="E86" s="26">
        <v>10</v>
      </c>
      <c r="F86" s="26"/>
      <c r="G86" s="82">
        <v>86</v>
      </c>
      <c r="H86" s="82">
        <v>4</v>
      </c>
      <c r="I86" s="26"/>
      <c r="J86" s="26">
        <v>93</v>
      </c>
      <c r="K86" s="26">
        <v>4</v>
      </c>
      <c r="L86" s="26"/>
      <c r="M86" s="82">
        <v>80</v>
      </c>
      <c r="N86" s="82">
        <v>4</v>
      </c>
      <c r="O86" s="82"/>
    </row>
    <row r="87" spans="1:15" x14ac:dyDescent="0.25">
      <c r="A87" s="28" t="s">
        <v>68</v>
      </c>
      <c r="B87" s="26">
        <v>5</v>
      </c>
      <c r="C87" s="26"/>
      <c r="D87" s="26">
        <v>6</v>
      </c>
      <c r="E87" s="35" t="s">
        <v>33</v>
      </c>
      <c r="G87" s="82">
        <f>SUM(G88:G89)</f>
        <v>6</v>
      </c>
      <c r="H87" s="35" t="s">
        <v>33</v>
      </c>
      <c r="J87" s="35">
        <v>7</v>
      </c>
      <c r="K87" s="35" t="s">
        <v>33</v>
      </c>
      <c r="M87" s="82">
        <f>SUM(M88:M89)</f>
        <v>8</v>
      </c>
      <c r="N87" s="35" t="s">
        <v>33</v>
      </c>
    </row>
    <row r="88" spans="1:15" ht="13.5" customHeight="1" x14ac:dyDescent="0.3">
      <c r="A88" s="43" t="s">
        <v>69</v>
      </c>
      <c r="B88" s="26">
        <v>3</v>
      </c>
      <c r="C88" s="26"/>
      <c r="D88" s="26">
        <v>4</v>
      </c>
      <c r="E88" s="35" t="s">
        <v>33</v>
      </c>
      <c r="G88" s="82">
        <v>3</v>
      </c>
      <c r="H88" s="35" t="s">
        <v>33</v>
      </c>
      <c r="J88" s="35">
        <v>5</v>
      </c>
      <c r="K88" s="35" t="s">
        <v>33</v>
      </c>
      <c r="M88" s="82">
        <v>7</v>
      </c>
      <c r="N88" s="35" t="s">
        <v>33</v>
      </c>
    </row>
    <row r="89" spans="1:15" ht="13.5" customHeight="1" x14ac:dyDescent="0.3">
      <c r="A89" s="43" t="s">
        <v>70</v>
      </c>
      <c r="B89" s="26">
        <v>2</v>
      </c>
      <c r="C89" s="26"/>
      <c r="D89" s="26">
        <v>2</v>
      </c>
      <c r="E89" s="35" t="s">
        <v>33</v>
      </c>
      <c r="G89" s="82">
        <v>3</v>
      </c>
      <c r="H89" s="35" t="s">
        <v>33</v>
      </c>
      <c r="J89" s="35">
        <v>2</v>
      </c>
      <c r="K89" s="35" t="s">
        <v>33</v>
      </c>
      <c r="M89" s="82">
        <v>1</v>
      </c>
      <c r="N89" s="35" t="s">
        <v>33</v>
      </c>
    </row>
    <row r="90" spans="1:15" x14ac:dyDescent="0.25">
      <c r="A90" s="30"/>
      <c r="B90" s="26"/>
      <c r="C90" s="26"/>
      <c r="D90" s="26"/>
      <c r="E90" s="44"/>
      <c r="F90" s="44"/>
      <c r="G90" s="82"/>
      <c r="H90" s="83"/>
      <c r="I90" s="44"/>
      <c r="J90" s="44"/>
      <c r="K90" s="44"/>
      <c r="L90" s="44"/>
      <c r="M90" s="82"/>
      <c r="N90" s="83"/>
      <c r="O90" s="83"/>
    </row>
    <row r="91" spans="1:15" ht="13.5" customHeight="1" x14ac:dyDescent="0.3">
      <c r="A91" s="25" t="s">
        <v>72</v>
      </c>
      <c r="B91" s="24">
        <v>362</v>
      </c>
      <c r="C91" s="24"/>
      <c r="D91" s="24">
        <v>318</v>
      </c>
      <c r="E91" s="24">
        <v>54</v>
      </c>
      <c r="F91" s="24"/>
      <c r="G91" s="24">
        <f>G92+G95</f>
        <v>317</v>
      </c>
      <c r="H91" s="24">
        <f>H92</f>
        <v>72</v>
      </c>
      <c r="I91" s="24"/>
      <c r="J91" s="24">
        <v>337</v>
      </c>
      <c r="K91" s="24">
        <v>82</v>
      </c>
      <c r="L91" s="24"/>
      <c r="M91" s="24">
        <f>M92+M95</f>
        <v>330</v>
      </c>
      <c r="N91" s="24">
        <f>N92</f>
        <v>89</v>
      </c>
      <c r="O91" s="24"/>
    </row>
    <row r="92" spans="1:15" ht="13.5" customHeight="1" x14ac:dyDescent="0.25">
      <c r="A92" s="28" t="s">
        <v>65</v>
      </c>
      <c r="B92" s="26">
        <v>362</v>
      </c>
      <c r="C92" s="26"/>
      <c r="D92" s="26">
        <v>318</v>
      </c>
      <c r="E92" s="26">
        <v>54</v>
      </c>
      <c r="F92" s="26"/>
      <c r="G92" s="82">
        <f>SUM(G93:G94)</f>
        <v>317</v>
      </c>
      <c r="H92" s="82">
        <f>SUM(H93:H94)</f>
        <v>72</v>
      </c>
      <c r="I92" s="26"/>
      <c r="J92" s="26">
        <v>337</v>
      </c>
      <c r="K92" s="26">
        <v>82</v>
      </c>
      <c r="L92" s="26"/>
      <c r="M92" s="82">
        <f>SUM(M93:M94)</f>
        <v>330</v>
      </c>
      <c r="N92" s="82">
        <f>SUM(N93:N94)</f>
        <v>89</v>
      </c>
      <c r="O92" s="82"/>
    </row>
    <row r="93" spans="1:15" ht="13" x14ac:dyDescent="0.3">
      <c r="A93" s="43" t="s">
        <v>66</v>
      </c>
      <c r="B93" s="26">
        <v>229</v>
      </c>
      <c r="C93" s="26"/>
      <c r="D93" s="26">
        <v>224</v>
      </c>
      <c r="E93" s="26">
        <v>6</v>
      </c>
      <c r="F93" s="26"/>
      <c r="G93" s="82">
        <v>241</v>
      </c>
      <c r="H93" s="82">
        <v>4</v>
      </c>
      <c r="I93" s="26"/>
      <c r="J93" s="26">
        <v>259</v>
      </c>
      <c r="K93" s="26">
        <v>0</v>
      </c>
      <c r="L93" s="26"/>
      <c r="M93" s="82">
        <v>234</v>
      </c>
      <c r="N93" s="82">
        <v>5</v>
      </c>
      <c r="O93" s="82"/>
    </row>
    <row r="94" spans="1:15" ht="13" x14ac:dyDescent="0.3">
      <c r="A94" s="43" t="s">
        <v>67</v>
      </c>
      <c r="B94" s="26">
        <v>133</v>
      </c>
      <c r="C94" s="26"/>
      <c r="D94" s="26">
        <v>94</v>
      </c>
      <c r="E94" s="26">
        <v>48</v>
      </c>
      <c r="F94" s="26"/>
      <c r="G94" s="82">
        <v>76</v>
      </c>
      <c r="H94" s="82">
        <v>68</v>
      </c>
      <c r="I94" s="26"/>
      <c r="J94" s="26">
        <v>78</v>
      </c>
      <c r="K94" s="26">
        <v>82</v>
      </c>
      <c r="L94" s="26"/>
      <c r="M94" s="82">
        <v>96</v>
      </c>
      <c r="N94" s="82">
        <v>84</v>
      </c>
      <c r="O94" s="82"/>
    </row>
    <row r="95" spans="1:15" x14ac:dyDescent="0.25">
      <c r="A95" s="28" t="s">
        <v>68</v>
      </c>
      <c r="B95" s="26">
        <v>0</v>
      </c>
      <c r="C95" s="26"/>
      <c r="D95" s="26">
        <v>0</v>
      </c>
      <c r="E95" s="35" t="s">
        <v>33</v>
      </c>
      <c r="G95" s="82">
        <f>SUM(G96:G97)</f>
        <v>0</v>
      </c>
      <c r="H95" s="35" t="s">
        <v>33</v>
      </c>
      <c r="J95" s="35">
        <v>0</v>
      </c>
      <c r="K95" s="35" t="s">
        <v>33</v>
      </c>
      <c r="M95" s="82">
        <f>SUM(M96:M97)</f>
        <v>0</v>
      </c>
      <c r="N95" s="35" t="s">
        <v>33</v>
      </c>
    </row>
    <row r="96" spans="1:15" ht="13" x14ac:dyDescent="0.3">
      <c r="A96" s="43" t="s">
        <v>69</v>
      </c>
      <c r="B96" s="26">
        <v>0</v>
      </c>
      <c r="C96" s="26"/>
      <c r="D96" s="26">
        <v>0</v>
      </c>
      <c r="E96" s="35" t="s">
        <v>33</v>
      </c>
      <c r="G96" s="82">
        <v>0</v>
      </c>
      <c r="H96" s="35" t="s">
        <v>33</v>
      </c>
      <c r="J96" s="35">
        <v>0</v>
      </c>
      <c r="K96" s="35" t="s">
        <v>33</v>
      </c>
      <c r="M96" s="82">
        <v>0</v>
      </c>
      <c r="N96" s="35" t="s">
        <v>33</v>
      </c>
    </row>
    <row r="97" spans="1:15" ht="13" x14ac:dyDescent="0.3">
      <c r="A97" s="43" t="s">
        <v>70</v>
      </c>
      <c r="B97" s="26">
        <v>0</v>
      </c>
      <c r="C97" s="26"/>
      <c r="D97" s="26">
        <v>0</v>
      </c>
      <c r="E97" s="35" t="s">
        <v>33</v>
      </c>
      <c r="G97" s="82">
        <v>0</v>
      </c>
      <c r="H97" s="35" t="s">
        <v>33</v>
      </c>
      <c r="J97" s="35">
        <v>0</v>
      </c>
      <c r="K97" s="35" t="s">
        <v>33</v>
      </c>
      <c r="M97" s="82">
        <v>0</v>
      </c>
      <c r="N97" s="35" t="s">
        <v>33</v>
      </c>
    </row>
    <row r="98" spans="1:15" ht="13" x14ac:dyDescent="0.3">
      <c r="A98" s="43"/>
      <c r="B98" s="26"/>
      <c r="C98" s="26"/>
      <c r="D98" s="26"/>
      <c r="E98" s="44"/>
      <c r="F98" s="44"/>
      <c r="G98" s="82"/>
      <c r="H98" s="83"/>
      <c r="I98" s="44"/>
      <c r="J98" s="44"/>
      <c r="K98" s="44"/>
      <c r="L98" s="44"/>
      <c r="M98" s="82"/>
      <c r="N98" s="83"/>
      <c r="O98" s="83"/>
    </row>
    <row r="99" spans="1:15" ht="13" x14ac:dyDescent="0.3">
      <c r="A99" s="25" t="s">
        <v>73</v>
      </c>
      <c r="B99" s="24">
        <v>0</v>
      </c>
      <c r="C99" s="24"/>
      <c r="D99" s="24">
        <v>0</v>
      </c>
      <c r="E99" s="24">
        <v>0</v>
      </c>
      <c r="F99" s="24"/>
      <c r="G99" s="24">
        <f>G100+G103</f>
        <v>0</v>
      </c>
      <c r="H99" s="24">
        <f>H100</f>
        <v>0</v>
      </c>
      <c r="I99" s="24"/>
      <c r="J99" s="24">
        <v>0</v>
      </c>
      <c r="K99" s="24">
        <v>0</v>
      </c>
      <c r="L99" s="24"/>
      <c r="M99" s="24">
        <f>M100+M103</f>
        <v>0</v>
      </c>
      <c r="N99" s="24">
        <f>N100</f>
        <v>0</v>
      </c>
      <c r="O99" s="24"/>
    </row>
    <row r="100" spans="1:15" x14ac:dyDescent="0.25">
      <c r="A100" s="28" t="s">
        <v>65</v>
      </c>
      <c r="B100" s="26">
        <v>0</v>
      </c>
      <c r="C100" s="26"/>
      <c r="D100" s="26">
        <v>0</v>
      </c>
      <c r="E100" s="26">
        <v>0</v>
      </c>
      <c r="F100" s="26"/>
      <c r="G100" s="82">
        <f>SUM(G101:G102)</f>
        <v>0</v>
      </c>
      <c r="H100" s="82">
        <f>SUM(H101:H102)</f>
        <v>0</v>
      </c>
      <c r="I100" s="26"/>
      <c r="J100" s="26">
        <v>0</v>
      </c>
      <c r="K100" s="26">
        <v>0</v>
      </c>
      <c r="L100" s="26"/>
      <c r="M100" s="82">
        <f>SUM(M101:M102)</f>
        <v>0</v>
      </c>
      <c r="N100" s="82">
        <f>SUM(N101:N102)</f>
        <v>0</v>
      </c>
      <c r="O100" s="82"/>
    </row>
    <row r="101" spans="1:15" ht="13" x14ac:dyDescent="0.3">
      <c r="A101" s="43" t="s">
        <v>66</v>
      </c>
      <c r="B101" s="26">
        <v>0</v>
      </c>
      <c r="C101" s="26"/>
      <c r="D101" s="26">
        <v>0</v>
      </c>
      <c r="E101" s="26">
        <v>0</v>
      </c>
      <c r="F101" s="26"/>
      <c r="G101" s="82">
        <v>0</v>
      </c>
      <c r="H101" s="82">
        <v>0</v>
      </c>
      <c r="I101" s="26"/>
      <c r="J101" s="26">
        <v>0</v>
      </c>
      <c r="K101" s="26">
        <v>0</v>
      </c>
      <c r="L101" s="26"/>
      <c r="M101" s="82">
        <v>0</v>
      </c>
      <c r="N101" s="82">
        <v>0</v>
      </c>
      <c r="O101" s="82"/>
    </row>
    <row r="102" spans="1:15" ht="13" x14ac:dyDescent="0.3">
      <c r="A102" s="43" t="s">
        <v>67</v>
      </c>
      <c r="B102" s="26">
        <v>0</v>
      </c>
      <c r="C102" s="26"/>
      <c r="D102" s="26">
        <v>0</v>
      </c>
      <c r="E102" s="26">
        <v>0</v>
      </c>
      <c r="F102" s="26"/>
      <c r="G102" s="82">
        <v>0</v>
      </c>
      <c r="H102" s="82">
        <v>0</v>
      </c>
      <c r="I102" s="26"/>
      <c r="J102" s="26">
        <v>0</v>
      </c>
      <c r="K102" s="26">
        <v>0</v>
      </c>
      <c r="L102" s="26"/>
      <c r="M102" s="82">
        <v>0</v>
      </c>
      <c r="N102" s="82">
        <v>0</v>
      </c>
      <c r="O102" s="82"/>
    </row>
    <row r="103" spans="1:15" x14ac:dyDescent="0.25">
      <c r="A103" s="28" t="s">
        <v>68</v>
      </c>
      <c r="B103" s="26">
        <v>0</v>
      </c>
      <c r="C103" s="26"/>
      <c r="D103" s="26">
        <v>0</v>
      </c>
      <c r="E103" s="35" t="s">
        <v>33</v>
      </c>
      <c r="G103" s="82">
        <f>SUM(G104:G105)</f>
        <v>0</v>
      </c>
      <c r="H103" s="35" t="s">
        <v>33</v>
      </c>
      <c r="J103" s="35">
        <v>0</v>
      </c>
      <c r="K103" s="35" t="s">
        <v>33</v>
      </c>
      <c r="M103" s="82">
        <f>SUM(M104:M105)</f>
        <v>0</v>
      </c>
      <c r="N103" s="35" t="s">
        <v>33</v>
      </c>
    </row>
    <row r="104" spans="1:15" ht="13" x14ac:dyDescent="0.3">
      <c r="A104" s="43" t="s">
        <v>69</v>
      </c>
      <c r="B104" s="26">
        <v>0</v>
      </c>
      <c r="C104" s="26"/>
      <c r="D104" s="26">
        <v>0</v>
      </c>
      <c r="E104" s="35" t="s">
        <v>33</v>
      </c>
      <c r="G104" s="82">
        <v>0</v>
      </c>
      <c r="H104" s="35" t="s">
        <v>33</v>
      </c>
      <c r="J104" s="35">
        <v>0</v>
      </c>
      <c r="K104" s="35" t="s">
        <v>33</v>
      </c>
      <c r="M104" s="82">
        <v>0</v>
      </c>
      <c r="N104" s="35" t="s">
        <v>33</v>
      </c>
    </row>
    <row r="105" spans="1:15" ht="13" x14ac:dyDescent="0.3">
      <c r="A105" s="43" t="s">
        <v>70</v>
      </c>
      <c r="B105" s="26">
        <v>0</v>
      </c>
      <c r="C105" s="26"/>
      <c r="D105" s="26">
        <v>0</v>
      </c>
      <c r="E105" s="35" t="s">
        <v>33</v>
      </c>
      <c r="G105" s="82">
        <v>0</v>
      </c>
      <c r="H105" s="35" t="s">
        <v>33</v>
      </c>
      <c r="J105" s="35">
        <v>0</v>
      </c>
      <c r="K105" s="35" t="s">
        <v>33</v>
      </c>
      <c r="M105" s="82">
        <v>0</v>
      </c>
      <c r="N105" s="35" t="s">
        <v>33</v>
      </c>
    </row>
    <row r="106" spans="1:15" ht="13" thickBot="1" x14ac:dyDescent="0.3">
      <c r="A106" s="33"/>
      <c r="B106" s="33"/>
      <c r="C106" s="33"/>
      <c r="D106" s="33"/>
      <c r="E106" s="33"/>
      <c r="F106" s="33"/>
      <c r="G106" s="33"/>
      <c r="H106" s="33"/>
      <c r="I106" s="33"/>
      <c r="J106" s="33"/>
      <c r="K106" s="33"/>
      <c r="L106" s="33"/>
      <c r="M106" s="33"/>
      <c r="N106" s="33"/>
      <c r="O106" s="81"/>
    </row>
    <row r="108" spans="1:15" x14ac:dyDescent="0.25">
      <c r="A108" s="107" t="s">
        <v>76</v>
      </c>
      <c r="B108" s="107"/>
    </row>
  </sheetData>
  <mergeCells count="5">
    <mergeCell ref="D3:E3"/>
    <mergeCell ref="A108:B108"/>
    <mergeCell ref="G3:H3"/>
    <mergeCell ref="M3:N3"/>
    <mergeCell ref="J3:K3"/>
  </mergeCells>
  <hyperlinks>
    <hyperlink ref="P1" location="Contents!A1" display="Contents"/>
  </hyperlinks>
  <pageMargins left="0.74803149606299213" right="0.74803149606299213" top="0.98425196850393704" bottom="0.98425196850393704" header="0.511811023622047" footer="0.511811023622047"/>
  <pageSetup paperSize="9" scale="64" fitToWidth="0" fitToHeight="0" orientation="portrait" r:id="rId1"/>
  <headerFooter alignWithMargins="0"/>
  <ignoredErrors>
    <ignoredError sqref="M53 M56:M58 M61 M64:M66 M69 M72:M84 M87 M90:M92 M95 M98:M100 M10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workbookViewId="0"/>
  </sheetViews>
  <sheetFormatPr defaultColWidth="9.1796875" defaultRowHeight="12.5" x14ac:dyDescent="0.25"/>
  <cols>
    <col min="1" max="1" width="46" style="5" customWidth="1"/>
    <col min="2" max="2" width="13.1796875" style="5" customWidth="1"/>
    <col min="3" max="3" width="3.81640625" style="5" customWidth="1"/>
    <col min="4" max="4" width="9.1796875" style="5" bestFit="1" customWidth="1"/>
    <col min="5" max="5" width="5" style="5" bestFit="1" customWidth="1"/>
    <col min="6" max="6" width="3.81640625" style="16" customWidth="1"/>
    <col min="7" max="7" width="9.1796875" style="16" bestFit="1" customWidth="1"/>
    <col min="8" max="8" width="5" style="16" bestFit="1" customWidth="1"/>
    <col min="9" max="9" width="3.81640625" style="100" customWidth="1"/>
    <col min="10" max="10" width="9.1796875" style="100" bestFit="1" customWidth="1"/>
    <col min="11" max="11" width="5" style="100" bestFit="1" customWidth="1"/>
    <col min="12" max="12" width="3.81640625" style="95" customWidth="1"/>
    <col min="13" max="13" width="9.1796875" style="95" bestFit="1" customWidth="1"/>
    <col min="14" max="14" width="5" style="95" bestFit="1" customWidth="1"/>
    <col min="15" max="15" width="11" style="95" customWidth="1"/>
    <col min="16" max="16" width="8.453125" style="5" bestFit="1" customWidth="1"/>
    <col min="17" max="17" width="9.1796875" style="5" customWidth="1"/>
    <col min="18" max="16384" width="9.1796875" style="5"/>
  </cols>
  <sheetData>
    <row r="1" spans="1:16" ht="17.5" x14ac:dyDescent="0.35">
      <c r="A1" s="17" t="s">
        <v>178</v>
      </c>
    </row>
    <row r="2" spans="1:16" ht="13" x14ac:dyDescent="0.3">
      <c r="A2" s="4"/>
      <c r="P2" s="18" t="s">
        <v>0</v>
      </c>
    </row>
    <row r="3" spans="1:16" ht="14.5" thickBot="1" x14ac:dyDescent="0.35">
      <c r="A3" s="49" t="s">
        <v>44</v>
      </c>
      <c r="B3" s="37" t="s">
        <v>45</v>
      </c>
      <c r="C3" s="50"/>
      <c r="D3" s="106" t="s">
        <v>46</v>
      </c>
      <c r="E3" s="106"/>
      <c r="F3" s="80"/>
      <c r="G3" s="106" t="s">
        <v>171</v>
      </c>
      <c r="H3" s="106"/>
      <c r="I3" s="80"/>
      <c r="J3" s="106" t="s">
        <v>179</v>
      </c>
      <c r="K3" s="106"/>
      <c r="L3" s="80"/>
      <c r="M3" s="106" t="s">
        <v>181</v>
      </c>
      <c r="N3" s="106"/>
      <c r="O3" s="80"/>
    </row>
    <row r="4" spans="1:16" ht="14" x14ac:dyDescent="0.3">
      <c r="A4" s="7"/>
      <c r="B4" s="50"/>
      <c r="C4" s="50"/>
      <c r="D4" s="51"/>
      <c r="E4" s="51"/>
      <c r="F4" s="51"/>
      <c r="G4" s="51"/>
      <c r="H4" s="51"/>
      <c r="I4" s="51"/>
      <c r="J4" s="51"/>
      <c r="K4" s="51"/>
      <c r="L4" s="51"/>
      <c r="M4" s="51"/>
      <c r="N4" s="51"/>
      <c r="O4" s="51"/>
    </row>
    <row r="5" spans="1:16" ht="14" x14ac:dyDescent="0.3">
      <c r="A5" s="7"/>
      <c r="D5" s="40" t="s">
        <v>176</v>
      </c>
      <c r="E5" s="40" t="s">
        <v>177</v>
      </c>
      <c r="F5" s="40"/>
      <c r="G5" s="40" t="s">
        <v>176</v>
      </c>
      <c r="H5" s="40" t="s">
        <v>177</v>
      </c>
      <c r="I5" s="40"/>
      <c r="J5" s="40" t="s">
        <v>176</v>
      </c>
      <c r="K5" s="40" t="s">
        <v>177</v>
      </c>
      <c r="L5" s="40"/>
      <c r="M5" s="40" t="s">
        <v>176</v>
      </c>
      <c r="N5" s="40" t="s">
        <v>177</v>
      </c>
      <c r="O5" s="40"/>
    </row>
    <row r="6" spans="1:16" ht="14" x14ac:dyDescent="0.3">
      <c r="A6" s="7"/>
      <c r="D6" s="40"/>
      <c r="E6" s="40"/>
      <c r="F6" s="40"/>
      <c r="G6" s="40"/>
      <c r="H6" s="40"/>
      <c r="I6" s="40"/>
      <c r="J6" s="40"/>
      <c r="K6" s="40"/>
      <c r="L6" s="40"/>
      <c r="M6" s="40"/>
      <c r="N6" s="40"/>
      <c r="O6" s="40"/>
    </row>
    <row r="7" spans="1:16" ht="14" x14ac:dyDescent="0.3">
      <c r="A7" s="7" t="s">
        <v>64</v>
      </c>
      <c r="B7" s="45">
        <v>5999</v>
      </c>
      <c r="C7" s="45"/>
      <c r="D7" s="45">
        <v>5775</v>
      </c>
      <c r="E7" s="45">
        <v>465</v>
      </c>
      <c r="F7" s="45"/>
      <c r="G7" s="45">
        <f>G9+G18+G41</f>
        <v>5816</v>
      </c>
      <c r="H7" s="45">
        <f>H9+H18+H41</f>
        <v>597</v>
      </c>
      <c r="I7" s="45"/>
      <c r="J7" s="45">
        <v>5610</v>
      </c>
      <c r="K7" s="45">
        <v>558</v>
      </c>
      <c r="L7" s="45"/>
      <c r="M7" s="45">
        <f>M9+M18+M41</f>
        <v>5887</v>
      </c>
      <c r="N7" s="45">
        <f>N9+N18+N41</f>
        <v>644</v>
      </c>
      <c r="O7" s="45"/>
    </row>
    <row r="8" spans="1:16" ht="14" x14ac:dyDescent="0.3">
      <c r="A8" s="7"/>
      <c r="B8" s="26"/>
      <c r="C8" s="26"/>
      <c r="D8" s="26"/>
      <c r="E8" s="26"/>
      <c r="F8" s="26"/>
      <c r="G8" s="82"/>
      <c r="H8" s="82"/>
      <c r="I8" s="82"/>
      <c r="J8" s="82"/>
      <c r="K8" s="82"/>
      <c r="L8" s="26"/>
      <c r="M8" s="82"/>
      <c r="N8" s="82"/>
      <c r="O8" s="82"/>
    </row>
    <row r="9" spans="1:16" ht="14" x14ac:dyDescent="0.3">
      <c r="A9" s="52" t="s">
        <v>71</v>
      </c>
      <c r="B9" s="24">
        <v>2829</v>
      </c>
      <c r="C9" s="24"/>
      <c r="D9" s="24">
        <v>2957</v>
      </c>
      <c r="E9" s="24">
        <v>72</v>
      </c>
      <c r="F9" s="24"/>
      <c r="G9" s="24">
        <f>SUM(G10:G16)</f>
        <v>2967</v>
      </c>
      <c r="H9" s="24">
        <f>SUM(H10:H16)</f>
        <v>56</v>
      </c>
      <c r="I9" s="24"/>
      <c r="J9" s="24">
        <v>2844</v>
      </c>
      <c r="K9" s="24">
        <v>52</v>
      </c>
      <c r="L9" s="24"/>
      <c r="M9" s="24">
        <f>SUM(M10:M16)</f>
        <v>3133</v>
      </c>
      <c r="N9" s="24">
        <f>SUM(N10:N16)</f>
        <v>66</v>
      </c>
      <c r="O9" s="24"/>
    </row>
    <row r="10" spans="1:16" x14ac:dyDescent="0.25">
      <c r="A10" s="30" t="s">
        <v>77</v>
      </c>
      <c r="B10" s="26">
        <v>341</v>
      </c>
      <c r="C10" s="26"/>
      <c r="D10" s="26">
        <v>391</v>
      </c>
      <c r="E10" s="26">
        <v>6</v>
      </c>
      <c r="F10" s="26"/>
      <c r="G10" s="82">
        <v>387</v>
      </c>
      <c r="H10" s="82">
        <v>3</v>
      </c>
      <c r="I10" s="82"/>
      <c r="J10" s="82">
        <v>391</v>
      </c>
      <c r="K10" s="82">
        <v>12</v>
      </c>
      <c r="L10" s="26"/>
      <c r="M10" s="82">
        <v>428</v>
      </c>
      <c r="N10" s="82">
        <v>12</v>
      </c>
      <c r="O10" s="82"/>
    </row>
    <row r="11" spans="1:16" x14ac:dyDescent="0.25">
      <c r="A11" s="30" t="s">
        <v>78</v>
      </c>
      <c r="B11" s="26">
        <v>497</v>
      </c>
      <c r="C11" s="26"/>
      <c r="D11" s="26">
        <v>521</v>
      </c>
      <c r="E11" s="26">
        <v>11</v>
      </c>
      <c r="F11" s="26"/>
      <c r="G11" s="82">
        <v>493</v>
      </c>
      <c r="H11" s="82">
        <v>10</v>
      </c>
      <c r="I11" s="82"/>
      <c r="J11" s="82">
        <v>493</v>
      </c>
      <c r="K11" s="82">
        <v>6</v>
      </c>
      <c r="L11" s="26"/>
      <c r="M11" s="82">
        <v>535</v>
      </c>
      <c r="N11" s="82">
        <v>9</v>
      </c>
      <c r="O11" s="82"/>
    </row>
    <row r="12" spans="1:16" x14ac:dyDescent="0.25">
      <c r="A12" s="30" t="s">
        <v>79</v>
      </c>
      <c r="B12" s="26">
        <v>545</v>
      </c>
      <c r="C12" s="26"/>
      <c r="D12" s="26">
        <v>557</v>
      </c>
      <c r="E12" s="26">
        <v>16</v>
      </c>
      <c r="F12" s="26"/>
      <c r="G12" s="82">
        <v>549</v>
      </c>
      <c r="H12" s="82">
        <v>13</v>
      </c>
      <c r="I12" s="82"/>
      <c r="J12" s="82">
        <v>562</v>
      </c>
      <c r="K12" s="82">
        <v>14</v>
      </c>
      <c r="L12" s="26"/>
      <c r="M12" s="82">
        <v>621</v>
      </c>
      <c r="N12" s="82">
        <v>17</v>
      </c>
      <c r="O12" s="82"/>
    </row>
    <row r="13" spans="1:16" x14ac:dyDescent="0.25">
      <c r="A13" s="30" t="s">
        <v>80</v>
      </c>
      <c r="B13" s="26">
        <v>496</v>
      </c>
      <c r="C13" s="26"/>
      <c r="D13" s="26">
        <v>504</v>
      </c>
      <c r="E13" s="26">
        <v>14</v>
      </c>
      <c r="F13" s="26"/>
      <c r="G13" s="82">
        <v>542</v>
      </c>
      <c r="H13" s="82">
        <v>7</v>
      </c>
      <c r="I13" s="82"/>
      <c r="J13" s="82">
        <v>487</v>
      </c>
      <c r="K13" s="82">
        <v>6</v>
      </c>
      <c r="L13" s="26"/>
      <c r="M13" s="82">
        <v>563</v>
      </c>
      <c r="N13" s="82">
        <v>13</v>
      </c>
      <c r="O13" s="82"/>
    </row>
    <row r="14" spans="1:16" x14ac:dyDescent="0.25">
      <c r="A14" s="30" t="s">
        <v>81</v>
      </c>
      <c r="B14" s="26">
        <v>330</v>
      </c>
      <c r="C14" s="26"/>
      <c r="D14" s="26">
        <v>349</v>
      </c>
      <c r="E14" s="26">
        <v>11</v>
      </c>
      <c r="F14" s="26"/>
      <c r="G14" s="82">
        <v>382</v>
      </c>
      <c r="H14" s="82">
        <v>2</v>
      </c>
      <c r="I14" s="82"/>
      <c r="J14" s="82">
        <v>351</v>
      </c>
      <c r="K14" s="82">
        <v>4</v>
      </c>
      <c r="L14" s="26"/>
      <c r="M14" s="82">
        <v>380</v>
      </c>
      <c r="N14" s="82">
        <v>7</v>
      </c>
      <c r="O14" s="82"/>
    </row>
    <row r="15" spans="1:16" x14ac:dyDescent="0.25">
      <c r="A15" s="30" t="s">
        <v>82</v>
      </c>
      <c r="B15" s="26">
        <v>291</v>
      </c>
      <c r="C15" s="26"/>
      <c r="D15" s="26">
        <v>315</v>
      </c>
      <c r="E15" s="26">
        <v>7</v>
      </c>
      <c r="F15" s="26"/>
      <c r="G15" s="82">
        <v>318</v>
      </c>
      <c r="H15" s="82">
        <v>11</v>
      </c>
      <c r="I15" s="82"/>
      <c r="J15" s="82">
        <v>317</v>
      </c>
      <c r="K15" s="82">
        <v>6</v>
      </c>
      <c r="L15" s="26"/>
      <c r="M15" s="82">
        <v>311</v>
      </c>
      <c r="N15" s="82">
        <v>3</v>
      </c>
      <c r="O15" s="82"/>
    </row>
    <row r="16" spans="1:16" x14ac:dyDescent="0.25">
      <c r="A16" s="30" t="s">
        <v>83</v>
      </c>
      <c r="B16" s="26">
        <v>329</v>
      </c>
      <c r="C16" s="26"/>
      <c r="D16" s="26">
        <v>320</v>
      </c>
      <c r="E16" s="26">
        <v>7</v>
      </c>
      <c r="F16" s="26"/>
      <c r="G16" s="82">
        <v>296</v>
      </c>
      <c r="H16" s="82">
        <v>10</v>
      </c>
      <c r="I16" s="82"/>
      <c r="J16" s="82">
        <v>243</v>
      </c>
      <c r="K16" s="82">
        <v>4</v>
      </c>
      <c r="L16" s="26"/>
      <c r="M16" s="82">
        <v>295</v>
      </c>
      <c r="N16" s="82">
        <v>5</v>
      </c>
      <c r="O16" s="82"/>
    </row>
    <row r="17" spans="1:15" ht="13" x14ac:dyDescent="0.3">
      <c r="A17" s="53"/>
      <c r="B17" s="26"/>
      <c r="C17" s="26"/>
      <c r="D17" s="26"/>
      <c r="E17" s="26"/>
      <c r="F17" s="26"/>
      <c r="G17" s="82"/>
      <c r="H17" s="82"/>
      <c r="I17" s="82"/>
      <c r="J17" s="82"/>
      <c r="K17" s="82"/>
      <c r="L17" s="26"/>
      <c r="M17" s="82"/>
      <c r="N17" s="82"/>
      <c r="O17" s="82"/>
    </row>
    <row r="18" spans="1:15" ht="14" x14ac:dyDescent="0.3">
      <c r="A18" s="52" t="s">
        <v>72</v>
      </c>
      <c r="B18" s="24">
        <v>3167</v>
      </c>
      <c r="C18" s="24"/>
      <c r="D18" s="24">
        <v>2813</v>
      </c>
      <c r="E18" s="24">
        <v>393</v>
      </c>
      <c r="F18" s="24"/>
      <c r="G18" s="24">
        <f>SUM(G19:G39)</f>
        <v>2848</v>
      </c>
      <c r="H18" s="24">
        <f>SUM(H19:H39)</f>
        <v>541</v>
      </c>
      <c r="I18" s="24"/>
      <c r="J18" s="24">
        <v>2763</v>
      </c>
      <c r="K18" s="24">
        <v>506</v>
      </c>
      <c r="L18" s="24"/>
      <c r="M18" s="24">
        <f>SUM(M19:M39)</f>
        <v>2753</v>
      </c>
      <c r="N18" s="24">
        <f>SUM(N19:N39)</f>
        <v>578</v>
      </c>
      <c r="O18" s="24"/>
    </row>
    <row r="19" spans="1:15" x14ac:dyDescent="0.25">
      <c r="A19" s="30" t="s">
        <v>77</v>
      </c>
      <c r="B19" s="26">
        <v>554</v>
      </c>
      <c r="C19" s="26"/>
      <c r="D19" s="26">
        <v>444</v>
      </c>
      <c r="E19" s="26">
        <v>34</v>
      </c>
      <c r="F19" s="26"/>
      <c r="G19" s="82">
        <v>464</v>
      </c>
      <c r="H19" s="82">
        <v>58</v>
      </c>
      <c r="I19" s="82"/>
      <c r="J19" s="82">
        <v>418</v>
      </c>
      <c r="K19" s="82">
        <v>47</v>
      </c>
      <c r="L19" s="26"/>
      <c r="M19" s="82">
        <v>394</v>
      </c>
      <c r="N19" s="82">
        <v>63</v>
      </c>
      <c r="O19" s="82"/>
    </row>
    <row r="20" spans="1:15" x14ac:dyDescent="0.25">
      <c r="A20" s="30" t="s">
        <v>84</v>
      </c>
      <c r="B20" s="26">
        <v>269</v>
      </c>
      <c r="C20" s="26"/>
      <c r="D20" s="26">
        <v>251</v>
      </c>
      <c r="E20" s="26">
        <v>23</v>
      </c>
      <c r="F20" s="26"/>
      <c r="G20" s="82">
        <v>275</v>
      </c>
      <c r="H20" s="82">
        <v>26</v>
      </c>
      <c r="I20" s="82"/>
      <c r="J20" s="82">
        <v>262</v>
      </c>
      <c r="K20" s="82">
        <v>23</v>
      </c>
      <c r="L20" s="26"/>
      <c r="M20" s="82">
        <v>241</v>
      </c>
      <c r="N20" s="82">
        <v>30</v>
      </c>
      <c r="O20" s="82"/>
    </row>
    <row r="21" spans="1:15" x14ac:dyDescent="0.25">
      <c r="A21" s="30" t="s">
        <v>85</v>
      </c>
      <c r="B21" s="44">
        <v>335</v>
      </c>
      <c r="C21" s="44"/>
      <c r="D21" s="26">
        <v>314</v>
      </c>
      <c r="E21" s="26">
        <v>38</v>
      </c>
      <c r="F21" s="26"/>
      <c r="G21" s="82">
        <v>293</v>
      </c>
      <c r="H21" s="82">
        <v>49</v>
      </c>
      <c r="I21" s="82"/>
      <c r="J21" s="82">
        <v>274</v>
      </c>
      <c r="K21" s="82">
        <v>45</v>
      </c>
      <c r="L21" s="26"/>
      <c r="M21" s="82">
        <v>300</v>
      </c>
      <c r="N21" s="82">
        <v>75</v>
      </c>
      <c r="O21" s="82"/>
    </row>
    <row r="22" spans="1:15" x14ac:dyDescent="0.25">
      <c r="A22" s="30" t="s">
        <v>86</v>
      </c>
      <c r="B22" s="26">
        <v>106</v>
      </c>
      <c r="C22" s="26"/>
      <c r="D22" s="26">
        <v>93</v>
      </c>
      <c r="E22" s="26">
        <v>3</v>
      </c>
      <c r="F22" s="26"/>
      <c r="G22" s="82">
        <v>82</v>
      </c>
      <c r="H22" s="82">
        <v>8</v>
      </c>
      <c r="I22" s="82"/>
      <c r="J22" s="82">
        <v>74</v>
      </c>
      <c r="K22" s="82">
        <v>4</v>
      </c>
      <c r="L22" s="26"/>
      <c r="M22" s="82">
        <v>83</v>
      </c>
      <c r="N22" s="82">
        <v>12</v>
      </c>
      <c r="O22" s="82"/>
    </row>
    <row r="23" spans="1:15" x14ac:dyDescent="0.25">
      <c r="A23" s="30" t="s">
        <v>87</v>
      </c>
      <c r="B23" s="26">
        <v>46</v>
      </c>
      <c r="C23" s="26"/>
      <c r="D23" s="26">
        <v>31</v>
      </c>
      <c r="E23" s="26">
        <v>14</v>
      </c>
      <c r="F23" s="26"/>
      <c r="G23" s="82">
        <v>43</v>
      </c>
      <c r="H23" s="82">
        <v>20</v>
      </c>
      <c r="I23" s="82"/>
      <c r="J23" s="82">
        <v>48</v>
      </c>
      <c r="K23" s="82">
        <v>27</v>
      </c>
      <c r="L23" s="26"/>
      <c r="M23" s="82">
        <v>41</v>
      </c>
      <c r="N23" s="82">
        <v>33</v>
      </c>
      <c r="O23" s="82"/>
    </row>
    <row r="24" spans="1:15" x14ac:dyDescent="0.25">
      <c r="A24" s="30" t="s">
        <v>88</v>
      </c>
      <c r="B24" s="26">
        <v>129</v>
      </c>
      <c r="C24" s="26"/>
      <c r="D24" s="26">
        <v>120</v>
      </c>
      <c r="E24" s="26">
        <v>18</v>
      </c>
      <c r="F24" s="26"/>
      <c r="G24" s="82">
        <v>110</v>
      </c>
      <c r="H24" s="82">
        <v>25</v>
      </c>
      <c r="I24" s="82"/>
      <c r="J24" s="82">
        <v>110</v>
      </c>
      <c r="K24" s="82">
        <v>22</v>
      </c>
      <c r="L24" s="26"/>
      <c r="M24" s="82">
        <v>115</v>
      </c>
      <c r="N24" s="82">
        <v>26</v>
      </c>
      <c r="O24" s="82"/>
    </row>
    <row r="25" spans="1:15" x14ac:dyDescent="0.25">
      <c r="A25" s="30" t="s">
        <v>89</v>
      </c>
      <c r="B25" s="26">
        <v>70</v>
      </c>
      <c r="C25" s="26"/>
      <c r="D25" s="26">
        <v>49</v>
      </c>
      <c r="E25" s="26">
        <v>15</v>
      </c>
      <c r="F25" s="26"/>
      <c r="G25" s="82">
        <v>54</v>
      </c>
      <c r="H25" s="82">
        <v>25</v>
      </c>
      <c r="I25" s="82"/>
      <c r="J25" s="82">
        <v>60</v>
      </c>
      <c r="K25" s="82">
        <v>22</v>
      </c>
      <c r="L25" s="26"/>
      <c r="M25" s="82">
        <v>57</v>
      </c>
      <c r="N25" s="82">
        <v>18</v>
      </c>
      <c r="O25" s="82"/>
    </row>
    <row r="26" spans="1:15" x14ac:dyDescent="0.25">
      <c r="A26" s="30" t="s">
        <v>90</v>
      </c>
      <c r="B26" s="26">
        <v>64</v>
      </c>
      <c r="C26" s="26"/>
      <c r="D26" s="26">
        <v>57</v>
      </c>
      <c r="E26" s="26">
        <v>19</v>
      </c>
      <c r="F26" s="26"/>
      <c r="G26" s="82">
        <v>75</v>
      </c>
      <c r="H26" s="82">
        <v>22</v>
      </c>
      <c r="I26" s="82"/>
      <c r="J26" s="82">
        <v>79</v>
      </c>
      <c r="K26" s="82">
        <v>20</v>
      </c>
      <c r="L26" s="26"/>
      <c r="M26" s="82">
        <v>82</v>
      </c>
      <c r="N26" s="82">
        <v>21</v>
      </c>
      <c r="O26" s="82"/>
    </row>
    <row r="27" spans="1:15" x14ac:dyDescent="0.25">
      <c r="A27" s="30" t="s">
        <v>91</v>
      </c>
      <c r="B27" s="26">
        <v>182</v>
      </c>
      <c r="C27" s="26"/>
      <c r="D27" s="26">
        <v>191</v>
      </c>
      <c r="E27" s="26">
        <v>26</v>
      </c>
      <c r="F27" s="26"/>
      <c r="G27" s="82">
        <v>183</v>
      </c>
      <c r="H27" s="82">
        <v>48</v>
      </c>
      <c r="I27" s="82"/>
      <c r="J27" s="82">
        <v>157</v>
      </c>
      <c r="K27" s="82">
        <v>38</v>
      </c>
      <c r="L27" s="26"/>
      <c r="M27" s="82">
        <v>175</v>
      </c>
      <c r="N27" s="82">
        <v>35</v>
      </c>
      <c r="O27" s="82"/>
    </row>
    <row r="28" spans="1:15" x14ac:dyDescent="0.25">
      <c r="A28" s="30" t="s">
        <v>92</v>
      </c>
      <c r="B28" s="26">
        <v>269</v>
      </c>
      <c r="C28" s="26"/>
      <c r="D28" s="26">
        <v>252</v>
      </c>
      <c r="E28" s="26">
        <v>26</v>
      </c>
      <c r="F28" s="26"/>
      <c r="G28" s="82">
        <v>258</v>
      </c>
      <c r="H28" s="82">
        <v>40</v>
      </c>
      <c r="I28" s="82"/>
      <c r="J28" s="82">
        <v>231</v>
      </c>
      <c r="K28" s="82">
        <v>48</v>
      </c>
      <c r="L28" s="26"/>
      <c r="M28" s="82">
        <v>218</v>
      </c>
      <c r="N28" s="82">
        <v>55</v>
      </c>
      <c r="O28" s="82"/>
    </row>
    <row r="29" spans="1:15" x14ac:dyDescent="0.25">
      <c r="A29" s="30" t="s">
        <v>93</v>
      </c>
      <c r="B29" s="26">
        <v>86</v>
      </c>
      <c r="C29" s="26"/>
      <c r="D29" s="26">
        <v>54</v>
      </c>
      <c r="E29" s="26">
        <v>32</v>
      </c>
      <c r="F29" s="26"/>
      <c r="G29" s="82">
        <v>73</v>
      </c>
      <c r="H29" s="82">
        <v>29</v>
      </c>
      <c r="I29" s="82"/>
      <c r="J29" s="82">
        <v>87</v>
      </c>
      <c r="K29" s="82">
        <v>21</v>
      </c>
      <c r="L29" s="26"/>
      <c r="M29" s="82">
        <v>79</v>
      </c>
      <c r="N29" s="82">
        <v>24</v>
      </c>
      <c r="O29" s="82"/>
    </row>
    <row r="30" spans="1:15" x14ac:dyDescent="0.25">
      <c r="A30" s="30" t="s">
        <v>94</v>
      </c>
      <c r="B30" s="26">
        <v>117</v>
      </c>
      <c r="C30" s="26"/>
      <c r="D30" s="26">
        <v>97</v>
      </c>
      <c r="E30" s="26">
        <v>17</v>
      </c>
      <c r="F30" s="26"/>
      <c r="G30" s="82">
        <v>127</v>
      </c>
      <c r="H30" s="82">
        <v>24</v>
      </c>
      <c r="I30" s="82"/>
      <c r="J30" s="82">
        <v>106</v>
      </c>
      <c r="K30" s="82">
        <v>25</v>
      </c>
      <c r="L30" s="26"/>
      <c r="M30" s="82">
        <v>121</v>
      </c>
      <c r="N30" s="82">
        <v>24</v>
      </c>
      <c r="O30" s="82"/>
    </row>
    <row r="31" spans="1:15" x14ac:dyDescent="0.25">
      <c r="A31" s="30" t="s">
        <v>95</v>
      </c>
      <c r="B31" s="26">
        <v>127</v>
      </c>
      <c r="C31" s="26"/>
      <c r="D31" s="26">
        <v>127</v>
      </c>
      <c r="E31" s="26">
        <v>15</v>
      </c>
      <c r="F31" s="26"/>
      <c r="G31" s="82">
        <v>119</v>
      </c>
      <c r="H31" s="82">
        <v>20</v>
      </c>
      <c r="I31" s="82"/>
      <c r="J31" s="82">
        <v>107</v>
      </c>
      <c r="K31" s="82">
        <v>13</v>
      </c>
      <c r="L31" s="26"/>
      <c r="M31" s="82">
        <v>115</v>
      </c>
      <c r="N31" s="82">
        <v>15</v>
      </c>
      <c r="O31" s="82"/>
    </row>
    <row r="32" spans="1:15" x14ac:dyDescent="0.25">
      <c r="A32" s="30" t="s">
        <v>96</v>
      </c>
      <c r="B32" s="26">
        <v>65</v>
      </c>
      <c r="C32" s="26"/>
      <c r="D32" s="26">
        <v>61</v>
      </c>
      <c r="E32" s="26">
        <v>10</v>
      </c>
      <c r="F32" s="26"/>
      <c r="G32" s="82">
        <v>52</v>
      </c>
      <c r="H32" s="82">
        <v>15</v>
      </c>
      <c r="I32" s="82"/>
      <c r="J32" s="82">
        <v>58</v>
      </c>
      <c r="K32" s="82">
        <v>13</v>
      </c>
      <c r="L32" s="26"/>
      <c r="M32" s="82">
        <v>64</v>
      </c>
      <c r="N32" s="82">
        <v>10</v>
      </c>
      <c r="O32" s="82"/>
    </row>
    <row r="33" spans="1:15" x14ac:dyDescent="0.25">
      <c r="A33" s="30" t="s">
        <v>97</v>
      </c>
      <c r="B33" s="26">
        <v>161</v>
      </c>
      <c r="C33" s="26"/>
      <c r="D33" s="26">
        <v>157</v>
      </c>
      <c r="E33" s="26">
        <v>13</v>
      </c>
      <c r="F33" s="26"/>
      <c r="G33" s="82">
        <v>168</v>
      </c>
      <c r="H33" s="82">
        <v>21</v>
      </c>
      <c r="I33" s="82"/>
      <c r="J33" s="82">
        <v>187</v>
      </c>
      <c r="K33" s="82">
        <v>27</v>
      </c>
      <c r="L33" s="26"/>
      <c r="M33" s="82">
        <v>162</v>
      </c>
      <c r="N33" s="82">
        <v>23</v>
      </c>
      <c r="O33" s="82"/>
    </row>
    <row r="34" spans="1:15" x14ac:dyDescent="0.25">
      <c r="A34" s="30" t="s">
        <v>98</v>
      </c>
      <c r="B34" s="26">
        <v>81</v>
      </c>
      <c r="C34" s="26"/>
      <c r="D34" s="26">
        <v>72</v>
      </c>
      <c r="E34" s="26">
        <v>3</v>
      </c>
      <c r="F34" s="26"/>
      <c r="G34" s="82">
        <v>63</v>
      </c>
      <c r="H34" s="82">
        <v>8</v>
      </c>
      <c r="I34" s="82"/>
      <c r="J34" s="82">
        <v>63</v>
      </c>
      <c r="K34" s="82">
        <v>11</v>
      </c>
      <c r="L34" s="26"/>
      <c r="M34" s="82">
        <v>68</v>
      </c>
      <c r="N34" s="82">
        <v>13</v>
      </c>
      <c r="O34" s="82"/>
    </row>
    <row r="35" spans="1:15" x14ac:dyDescent="0.25">
      <c r="A35" s="30" t="s">
        <v>99</v>
      </c>
      <c r="B35" s="26">
        <v>115</v>
      </c>
      <c r="C35" s="26"/>
      <c r="D35" s="26">
        <v>84</v>
      </c>
      <c r="E35" s="26">
        <v>18</v>
      </c>
      <c r="F35" s="26"/>
      <c r="G35" s="82">
        <v>93</v>
      </c>
      <c r="H35" s="82">
        <v>29</v>
      </c>
      <c r="I35" s="82"/>
      <c r="J35" s="82">
        <v>101</v>
      </c>
      <c r="K35" s="82">
        <v>21</v>
      </c>
      <c r="L35" s="26"/>
      <c r="M35" s="82">
        <v>106</v>
      </c>
      <c r="N35" s="82">
        <v>31</v>
      </c>
      <c r="O35" s="82"/>
    </row>
    <row r="36" spans="1:15" x14ac:dyDescent="0.25">
      <c r="A36" s="30" t="s">
        <v>100</v>
      </c>
      <c r="B36" s="26">
        <v>74</v>
      </c>
      <c r="C36" s="26"/>
      <c r="D36" s="26">
        <v>49</v>
      </c>
      <c r="E36" s="26">
        <v>9</v>
      </c>
      <c r="F36" s="26"/>
      <c r="G36" s="82">
        <v>39</v>
      </c>
      <c r="H36" s="82">
        <v>9</v>
      </c>
      <c r="I36" s="82"/>
      <c r="J36" s="82">
        <v>63</v>
      </c>
      <c r="K36" s="82">
        <v>9</v>
      </c>
      <c r="L36" s="26"/>
      <c r="M36" s="82">
        <v>58</v>
      </c>
      <c r="N36" s="82">
        <v>20</v>
      </c>
      <c r="O36" s="82"/>
    </row>
    <row r="37" spans="1:15" x14ac:dyDescent="0.25">
      <c r="A37" s="30" t="s">
        <v>101</v>
      </c>
      <c r="B37" s="26">
        <v>60</v>
      </c>
      <c r="C37" s="26"/>
      <c r="D37" s="26">
        <v>51</v>
      </c>
      <c r="E37" s="26">
        <v>15</v>
      </c>
      <c r="F37" s="26"/>
      <c r="G37" s="82">
        <v>37</v>
      </c>
      <c r="H37" s="82">
        <v>14</v>
      </c>
      <c r="I37" s="82"/>
      <c r="J37" s="82">
        <v>41</v>
      </c>
      <c r="K37" s="82">
        <v>14</v>
      </c>
      <c r="L37" s="26"/>
      <c r="M37" s="82">
        <v>38</v>
      </c>
      <c r="N37" s="82">
        <v>11</v>
      </c>
      <c r="O37" s="82"/>
    </row>
    <row r="38" spans="1:15" x14ac:dyDescent="0.25">
      <c r="A38" s="30" t="s">
        <v>102</v>
      </c>
      <c r="B38" s="26">
        <v>83</v>
      </c>
      <c r="C38" s="26"/>
      <c r="D38" s="26">
        <v>88</v>
      </c>
      <c r="E38" s="26">
        <v>15</v>
      </c>
      <c r="F38" s="26"/>
      <c r="G38" s="82">
        <v>75</v>
      </c>
      <c r="H38" s="82">
        <v>12</v>
      </c>
      <c r="I38" s="82"/>
      <c r="J38" s="82">
        <v>78</v>
      </c>
      <c r="K38" s="82">
        <v>11</v>
      </c>
      <c r="L38" s="26"/>
      <c r="M38" s="82">
        <v>87</v>
      </c>
      <c r="N38" s="82">
        <v>11</v>
      </c>
      <c r="O38" s="82"/>
    </row>
    <row r="39" spans="1:15" x14ac:dyDescent="0.25">
      <c r="A39" s="30" t="s">
        <v>83</v>
      </c>
      <c r="B39" s="26">
        <v>174</v>
      </c>
      <c r="C39" s="26"/>
      <c r="D39" s="26">
        <v>171</v>
      </c>
      <c r="E39" s="26">
        <v>30</v>
      </c>
      <c r="F39" s="26"/>
      <c r="G39" s="82">
        <v>165</v>
      </c>
      <c r="H39" s="82">
        <v>39</v>
      </c>
      <c r="I39" s="82"/>
      <c r="J39" s="82">
        <v>159</v>
      </c>
      <c r="K39" s="82">
        <v>45</v>
      </c>
      <c r="L39" s="26"/>
      <c r="M39" s="82">
        <v>149</v>
      </c>
      <c r="N39" s="82">
        <v>28</v>
      </c>
      <c r="O39" s="82"/>
    </row>
    <row r="40" spans="1:15" x14ac:dyDescent="0.25">
      <c r="A40" s="30"/>
      <c r="B40" s="26"/>
      <c r="C40" s="26"/>
      <c r="D40" s="26"/>
      <c r="E40" s="26"/>
      <c r="F40" s="26"/>
      <c r="G40" s="82"/>
      <c r="H40" s="82"/>
      <c r="I40" s="82"/>
      <c r="J40" s="82"/>
      <c r="K40" s="82"/>
      <c r="L40" s="26"/>
      <c r="M40" s="82"/>
      <c r="N40" s="82"/>
      <c r="O40" s="82"/>
    </row>
    <row r="41" spans="1:15" ht="14" x14ac:dyDescent="0.3">
      <c r="A41" s="54" t="s">
        <v>73</v>
      </c>
      <c r="B41" s="24">
        <v>3</v>
      </c>
      <c r="C41" s="24"/>
      <c r="D41" s="26">
        <v>5</v>
      </c>
      <c r="E41" s="26">
        <v>0</v>
      </c>
      <c r="F41" s="26"/>
      <c r="G41" s="82">
        <v>1</v>
      </c>
      <c r="H41" s="82">
        <v>0</v>
      </c>
      <c r="I41" s="82"/>
      <c r="J41" s="82">
        <v>3</v>
      </c>
      <c r="K41" s="82">
        <v>0</v>
      </c>
      <c r="L41" s="26"/>
      <c r="M41" s="82">
        <v>1</v>
      </c>
      <c r="N41" s="82">
        <v>0</v>
      </c>
      <c r="O41" s="82"/>
    </row>
    <row r="42" spans="1:15" ht="13.5" thickBot="1" x14ac:dyDescent="0.35">
      <c r="A42" s="55"/>
      <c r="B42" s="56"/>
      <c r="C42" s="56"/>
      <c r="D42" s="56"/>
      <c r="E42" s="56"/>
      <c r="F42" s="56"/>
      <c r="G42" s="56"/>
      <c r="H42" s="56"/>
      <c r="I42" s="56"/>
      <c r="J42" s="56"/>
      <c r="K42" s="56"/>
      <c r="L42" s="56"/>
      <c r="M42" s="56"/>
      <c r="N42" s="56"/>
      <c r="O42" s="85"/>
    </row>
    <row r="44" spans="1:15" x14ac:dyDescent="0.25">
      <c r="A44" s="107" t="s">
        <v>76</v>
      </c>
      <c r="B44" s="107"/>
    </row>
  </sheetData>
  <mergeCells count="5">
    <mergeCell ref="D3:E3"/>
    <mergeCell ref="A44:B44"/>
    <mergeCell ref="G3:H3"/>
    <mergeCell ref="M3:N3"/>
    <mergeCell ref="J3:K3"/>
  </mergeCells>
  <hyperlinks>
    <hyperlink ref="P2" location="Contents!A1" display="Contents"/>
  </hyperlinks>
  <pageMargins left="0.74803149606299213" right="0.74803149606299213" top="0.98425196850393704" bottom="0.98425196850393704" header="0.511811023622047" footer="0.511811023622047"/>
  <pageSetup paperSize="0" scale="53" fitToWidth="0" fitToHeight="0"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workbookViewId="0"/>
  </sheetViews>
  <sheetFormatPr defaultColWidth="9.1796875" defaultRowHeight="12.5" x14ac:dyDescent="0.25"/>
  <cols>
    <col min="1" max="1" width="41.81640625" style="5" customWidth="1"/>
    <col min="2" max="5" width="12.81640625" style="5" customWidth="1"/>
    <col min="6" max="6" width="12.81640625" style="95" customWidth="1"/>
    <col min="7" max="7" width="9.1796875" style="5" customWidth="1"/>
    <col min="8" max="16384" width="9.1796875" style="5"/>
  </cols>
  <sheetData>
    <row r="1" spans="1:18" ht="15.5" x14ac:dyDescent="0.35">
      <c r="A1" s="17" t="s">
        <v>103</v>
      </c>
    </row>
    <row r="2" spans="1:18" ht="13" x14ac:dyDescent="0.3">
      <c r="A2" s="4"/>
      <c r="G2" s="18" t="s">
        <v>0</v>
      </c>
    </row>
    <row r="3" spans="1:18" ht="28" x14ac:dyDescent="0.3">
      <c r="A3" s="20" t="s">
        <v>44</v>
      </c>
      <c r="B3" s="21" t="s">
        <v>45</v>
      </c>
      <c r="C3" s="21" t="s">
        <v>46</v>
      </c>
      <c r="D3" s="21" t="s">
        <v>171</v>
      </c>
      <c r="E3" s="21" t="s">
        <v>179</v>
      </c>
      <c r="F3" s="21" t="s">
        <v>181</v>
      </c>
      <c r="L3" s="26"/>
      <c r="M3" s="26"/>
      <c r="N3" s="26"/>
      <c r="O3" s="26"/>
      <c r="P3" s="26"/>
      <c r="Q3" s="26"/>
      <c r="R3" s="26"/>
    </row>
    <row r="4" spans="1:18" ht="19.5" customHeight="1" thickBot="1" x14ac:dyDescent="0.35">
      <c r="A4" s="22" t="s">
        <v>47</v>
      </c>
      <c r="B4" s="57">
        <v>43373</v>
      </c>
      <c r="C4" s="57">
        <v>43465</v>
      </c>
      <c r="D4" s="57">
        <v>43555</v>
      </c>
      <c r="E4" s="57">
        <v>43646</v>
      </c>
      <c r="F4" s="57">
        <v>43738</v>
      </c>
      <c r="L4" s="26"/>
    </row>
    <row r="5" spans="1:18" ht="14" x14ac:dyDescent="0.3">
      <c r="A5" s="7" t="s">
        <v>63</v>
      </c>
      <c r="B5" s="16"/>
      <c r="C5" s="16"/>
      <c r="D5" s="16"/>
      <c r="E5" s="16"/>
      <c r="K5" s="26"/>
      <c r="L5" s="26"/>
    </row>
    <row r="6" spans="1:18" ht="14" x14ac:dyDescent="0.3">
      <c r="A6" s="7"/>
      <c r="B6" s="16"/>
      <c r="C6" s="16"/>
      <c r="D6" s="16"/>
      <c r="E6" s="16"/>
      <c r="I6" s="26"/>
      <c r="J6" s="26"/>
      <c r="K6" s="26"/>
      <c r="L6" s="26"/>
      <c r="M6" s="26"/>
      <c r="N6" s="26"/>
    </row>
    <row r="7" spans="1:18" ht="13" x14ac:dyDescent="0.3">
      <c r="A7" s="25" t="s">
        <v>64</v>
      </c>
      <c r="B7" s="24">
        <v>5758</v>
      </c>
      <c r="C7" s="24">
        <v>5970</v>
      </c>
      <c r="D7" s="24">
        <v>6179</v>
      </c>
      <c r="E7" s="24">
        <v>5938</v>
      </c>
      <c r="F7" s="24">
        <f t="shared" ref="F7:F13" si="0">F41+F75</f>
        <v>6286</v>
      </c>
      <c r="G7" s="41"/>
      <c r="I7" s="26"/>
      <c r="J7" s="26"/>
      <c r="K7" s="26"/>
    </row>
    <row r="8" spans="1:18" x14ac:dyDescent="0.25">
      <c r="A8" s="28" t="s">
        <v>65</v>
      </c>
      <c r="B8" s="26">
        <v>5535</v>
      </c>
      <c r="C8" s="26">
        <v>5739</v>
      </c>
      <c r="D8" s="26">
        <v>5957</v>
      </c>
      <c r="E8" s="82">
        <v>5724</v>
      </c>
      <c r="F8" s="82">
        <f t="shared" si="0"/>
        <v>6016</v>
      </c>
    </row>
    <row r="9" spans="1:18" ht="13" x14ac:dyDescent="0.3">
      <c r="A9" s="43" t="s">
        <v>66</v>
      </c>
      <c r="B9" s="26">
        <v>2139</v>
      </c>
      <c r="C9" s="26">
        <v>2186</v>
      </c>
      <c r="D9" s="26">
        <v>2284</v>
      </c>
      <c r="E9" s="82">
        <v>2127</v>
      </c>
      <c r="F9" s="82">
        <f t="shared" si="0"/>
        <v>2127</v>
      </c>
      <c r="I9" s="24"/>
      <c r="J9" s="24"/>
      <c r="K9" s="4"/>
      <c r="L9" s="24"/>
      <c r="M9" s="24"/>
    </row>
    <row r="10" spans="1:18" ht="13" x14ac:dyDescent="0.3">
      <c r="A10" s="43" t="s">
        <v>67</v>
      </c>
      <c r="B10" s="26">
        <v>3396</v>
      </c>
      <c r="C10" s="26">
        <v>3553</v>
      </c>
      <c r="D10" s="26">
        <v>3673</v>
      </c>
      <c r="E10" s="82">
        <v>3597</v>
      </c>
      <c r="F10" s="82">
        <f t="shared" si="0"/>
        <v>3889</v>
      </c>
    </row>
    <row r="11" spans="1:18" x14ac:dyDescent="0.25">
      <c r="A11" s="28" t="s">
        <v>68</v>
      </c>
      <c r="B11" s="26">
        <v>223</v>
      </c>
      <c r="C11" s="26">
        <v>231</v>
      </c>
      <c r="D11" s="26">
        <v>222</v>
      </c>
      <c r="E11" s="82">
        <v>214</v>
      </c>
      <c r="F11" s="82">
        <f t="shared" si="0"/>
        <v>270</v>
      </c>
      <c r="I11" s="26"/>
      <c r="J11" s="26"/>
      <c r="K11" s="26"/>
      <c r="L11" s="26"/>
      <c r="N11" s="26"/>
    </row>
    <row r="12" spans="1:18" ht="13" x14ac:dyDescent="0.3">
      <c r="A12" s="43" t="s">
        <v>69</v>
      </c>
      <c r="B12" s="26">
        <v>167</v>
      </c>
      <c r="C12" s="26">
        <v>154</v>
      </c>
      <c r="D12" s="26">
        <v>147</v>
      </c>
      <c r="E12" s="82">
        <v>150</v>
      </c>
      <c r="F12" s="82">
        <f t="shared" si="0"/>
        <v>185</v>
      </c>
    </row>
    <row r="13" spans="1:18" ht="13" x14ac:dyDescent="0.3">
      <c r="A13" s="43" t="s">
        <v>70</v>
      </c>
      <c r="B13" s="26">
        <v>56</v>
      </c>
      <c r="C13" s="26">
        <v>77</v>
      </c>
      <c r="D13" s="26">
        <v>75</v>
      </c>
      <c r="E13" s="82">
        <v>64</v>
      </c>
      <c r="F13" s="82">
        <f t="shared" si="0"/>
        <v>85</v>
      </c>
    </row>
    <row r="14" spans="1:18" x14ac:dyDescent="0.25">
      <c r="A14" s="30"/>
      <c r="B14" s="26"/>
      <c r="C14" s="26"/>
      <c r="D14" s="26"/>
      <c r="E14" s="82"/>
      <c r="F14" s="82"/>
      <c r="K14" s="26"/>
    </row>
    <row r="15" spans="1:18" ht="13" x14ac:dyDescent="0.3">
      <c r="A15" s="25" t="s">
        <v>71</v>
      </c>
      <c r="B15" s="24">
        <v>2731</v>
      </c>
      <c r="C15" s="24">
        <v>2909</v>
      </c>
      <c r="D15" s="24">
        <v>2916</v>
      </c>
      <c r="E15" s="24">
        <v>2793</v>
      </c>
      <c r="F15" s="24">
        <f t="shared" ref="F15:F21" si="1">F49+F83</f>
        <v>3080</v>
      </c>
      <c r="K15" s="26"/>
      <c r="L15" s="26"/>
    </row>
    <row r="16" spans="1:18" x14ac:dyDescent="0.25">
      <c r="A16" s="28" t="s">
        <v>65</v>
      </c>
      <c r="B16" s="26">
        <v>2508</v>
      </c>
      <c r="C16" s="26">
        <v>2678</v>
      </c>
      <c r="D16" s="26">
        <v>2694</v>
      </c>
      <c r="E16" s="82">
        <v>2579</v>
      </c>
      <c r="F16" s="82">
        <f t="shared" si="1"/>
        <v>2811</v>
      </c>
      <c r="K16" s="26"/>
    </row>
    <row r="17" spans="1:12" ht="13" x14ac:dyDescent="0.3">
      <c r="A17" s="43" t="s">
        <v>66</v>
      </c>
      <c r="B17" s="26">
        <v>652</v>
      </c>
      <c r="C17" s="26">
        <v>735</v>
      </c>
      <c r="D17" s="26">
        <v>733</v>
      </c>
      <c r="E17" s="82">
        <v>670</v>
      </c>
      <c r="F17" s="82">
        <f t="shared" si="1"/>
        <v>700</v>
      </c>
    </row>
    <row r="18" spans="1:12" ht="13" x14ac:dyDescent="0.3">
      <c r="A18" s="43" t="s">
        <v>67</v>
      </c>
      <c r="B18" s="26">
        <v>1856</v>
      </c>
      <c r="C18" s="26">
        <v>1943</v>
      </c>
      <c r="D18" s="26">
        <v>1961</v>
      </c>
      <c r="E18" s="82">
        <v>1909</v>
      </c>
      <c r="F18" s="82">
        <f t="shared" si="1"/>
        <v>2111</v>
      </c>
      <c r="L18" s="26"/>
    </row>
    <row r="19" spans="1:12" x14ac:dyDescent="0.25">
      <c r="A19" s="28" t="s">
        <v>68</v>
      </c>
      <c r="B19" s="26">
        <v>223</v>
      </c>
      <c r="C19" s="26">
        <v>231</v>
      </c>
      <c r="D19" s="26">
        <v>222</v>
      </c>
      <c r="E19" s="82">
        <v>214</v>
      </c>
      <c r="F19" s="82">
        <f t="shared" si="1"/>
        <v>269</v>
      </c>
      <c r="K19" s="26"/>
    </row>
    <row r="20" spans="1:12" ht="13" x14ac:dyDescent="0.3">
      <c r="A20" s="43" t="s">
        <v>69</v>
      </c>
      <c r="B20" s="26">
        <v>167</v>
      </c>
      <c r="C20" s="26">
        <v>154</v>
      </c>
      <c r="D20" s="26">
        <v>147</v>
      </c>
      <c r="E20" s="82">
        <v>150</v>
      </c>
      <c r="F20" s="82">
        <f t="shared" si="1"/>
        <v>185</v>
      </c>
    </row>
    <row r="21" spans="1:12" ht="13" x14ac:dyDescent="0.3">
      <c r="A21" s="43" t="s">
        <v>70</v>
      </c>
      <c r="B21" s="26">
        <v>56</v>
      </c>
      <c r="C21" s="26">
        <v>77</v>
      </c>
      <c r="D21" s="26">
        <v>75</v>
      </c>
      <c r="E21" s="82">
        <v>64</v>
      </c>
      <c r="F21" s="82">
        <f t="shared" si="1"/>
        <v>84</v>
      </c>
    </row>
    <row r="22" spans="1:12" x14ac:dyDescent="0.25">
      <c r="A22" s="30"/>
      <c r="B22" s="26"/>
      <c r="C22" s="26"/>
      <c r="D22" s="26"/>
      <c r="E22" s="82"/>
      <c r="F22" s="82"/>
    </row>
    <row r="23" spans="1:12" ht="13" x14ac:dyDescent="0.3">
      <c r="A23" s="25" t="s">
        <v>72</v>
      </c>
      <c r="B23" s="24">
        <v>3024</v>
      </c>
      <c r="C23" s="24">
        <v>3056</v>
      </c>
      <c r="D23" s="24">
        <v>3262</v>
      </c>
      <c r="E23" s="24">
        <v>3142</v>
      </c>
      <c r="F23" s="24">
        <f t="shared" ref="F23:F29" si="2">F57+F91</f>
        <v>3205</v>
      </c>
    </row>
    <row r="24" spans="1:12" x14ac:dyDescent="0.25">
      <c r="A24" s="28" t="s">
        <v>65</v>
      </c>
      <c r="B24" s="26">
        <v>3024</v>
      </c>
      <c r="C24" s="26">
        <v>3056</v>
      </c>
      <c r="D24" s="26">
        <v>3262</v>
      </c>
      <c r="E24" s="82">
        <v>3142</v>
      </c>
      <c r="F24" s="82">
        <f t="shared" si="2"/>
        <v>3204</v>
      </c>
    </row>
    <row r="25" spans="1:12" ht="13" x14ac:dyDescent="0.3">
      <c r="A25" s="43" t="s">
        <v>66</v>
      </c>
      <c r="B25" s="26">
        <v>1487</v>
      </c>
      <c r="C25" s="26">
        <v>1451</v>
      </c>
      <c r="D25" s="26">
        <v>1551</v>
      </c>
      <c r="E25" s="82">
        <v>1457</v>
      </c>
      <c r="F25" s="82">
        <f t="shared" si="2"/>
        <v>1427</v>
      </c>
    </row>
    <row r="26" spans="1:12" ht="13" x14ac:dyDescent="0.3">
      <c r="A26" s="43" t="s">
        <v>67</v>
      </c>
      <c r="B26" s="26">
        <v>1537</v>
      </c>
      <c r="C26" s="26">
        <v>1605</v>
      </c>
      <c r="D26" s="26">
        <v>1711</v>
      </c>
      <c r="E26" s="82">
        <v>1685</v>
      </c>
      <c r="F26" s="82">
        <f t="shared" si="2"/>
        <v>1777</v>
      </c>
    </row>
    <row r="27" spans="1:12" x14ac:dyDescent="0.25">
      <c r="A27" s="28" t="s">
        <v>68</v>
      </c>
      <c r="B27" s="26">
        <v>0</v>
      </c>
      <c r="C27" s="26">
        <v>0</v>
      </c>
      <c r="D27" s="26">
        <v>0</v>
      </c>
      <c r="E27" s="82">
        <v>0</v>
      </c>
      <c r="F27" s="82">
        <f t="shared" si="2"/>
        <v>1</v>
      </c>
    </row>
    <row r="28" spans="1:12" ht="13" x14ac:dyDescent="0.3">
      <c r="A28" s="43" t="s">
        <v>69</v>
      </c>
      <c r="B28" s="26">
        <v>0</v>
      </c>
      <c r="C28" s="26">
        <v>0</v>
      </c>
      <c r="D28" s="26">
        <v>0</v>
      </c>
      <c r="E28" s="82">
        <v>0</v>
      </c>
      <c r="F28" s="82">
        <f t="shared" si="2"/>
        <v>0</v>
      </c>
    </row>
    <row r="29" spans="1:12" ht="13" x14ac:dyDescent="0.3">
      <c r="A29" s="43" t="s">
        <v>70</v>
      </c>
      <c r="B29" s="26">
        <v>0</v>
      </c>
      <c r="C29" s="26">
        <v>0</v>
      </c>
      <c r="D29" s="26">
        <v>0</v>
      </c>
      <c r="E29" s="82">
        <v>0</v>
      </c>
      <c r="F29" s="82">
        <f t="shared" si="2"/>
        <v>1</v>
      </c>
    </row>
    <row r="30" spans="1:12" ht="13" x14ac:dyDescent="0.3">
      <c r="A30" s="43"/>
      <c r="B30" s="26"/>
      <c r="C30" s="26"/>
      <c r="D30" s="26"/>
      <c r="E30" s="82"/>
      <c r="F30" s="82"/>
    </row>
    <row r="31" spans="1:12" ht="13" x14ac:dyDescent="0.3">
      <c r="A31" s="58" t="s">
        <v>73</v>
      </c>
      <c r="B31" s="24">
        <v>3</v>
      </c>
      <c r="C31" s="24">
        <v>5</v>
      </c>
      <c r="D31" s="24">
        <v>1</v>
      </c>
      <c r="E31" s="24">
        <v>3</v>
      </c>
      <c r="F31" s="24">
        <f t="shared" ref="F31:F34" si="3">F65+F99</f>
        <v>1</v>
      </c>
    </row>
    <row r="32" spans="1:12" x14ac:dyDescent="0.25">
      <c r="A32" s="59" t="s">
        <v>65</v>
      </c>
      <c r="B32" s="26">
        <v>3</v>
      </c>
      <c r="C32" s="26">
        <v>5</v>
      </c>
      <c r="D32" s="26">
        <v>1</v>
      </c>
      <c r="E32" s="82">
        <v>3</v>
      </c>
      <c r="F32" s="82">
        <f t="shared" si="3"/>
        <v>1</v>
      </c>
    </row>
    <row r="33" spans="1:6" ht="13" x14ac:dyDescent="0.3">
      <c r="A33" s="60" t="s">
        <v>66</v>
      </c>
      <c r="B33" s="26">
        <v>0</v>
      </c>
      <c r="C33" s="26">
        <v>0</v>
      </c>
      <c r="D33" s="26">
        <v>0</v>
      </c>
      <c r="E33" s="82">
        <v>0</v>
      </c>
      <c r="F33" s="82">
        <f t="shared" si="3"/>
        <v>0</v>
      </c>
    </row>
    <row r="34" spans="1:6" ht="13" x14ac:dyDescent="0.3">
      <c r="A34" s="60" t="s">
        <v>67</v>
      </c>
      <c r="B34" s="26">
        <v>3</v>
      </c>
      <c r="C34" s="26">
        <v>5</v>
      </c>
      <c r="D34" s="26">
        <v>1</v>
      </c>
      <c r="E34" s="82">
        <v>3</v>
      </c>
      <c r="F34" s="82">
        <f t="shared" si="3"/>
        <v>1</v>
      </c>
    </row>
    <row r="35" spans="1:6" x14ac:dyDescent="0.25">
      <c r="A35" s="59" t="s">
        <v>68</v>
      </c>
      <c r="B35" s="26">
        <v>0</v>
      </c>
      <c r="C35" s="26">
        <v>0</v>
      </c>
      <c r="D35" s="26">
        <v>0</v>
      </c>
      <c r="E35" s="82">
        <v>0</v>
      </c>
      <c r="F35" s="82">
        <v>0</v>
      </c>
    </row>
    <row r="36" spans="1:6" ht="13" x14ac:dyDescent="0.3">
      <c r="A36" s="60" t="s">
        <v>69</v>
      </c>
      <c r="B36" s="26">
        <v>0</v>
      </c>
      <c r="C36" s="26">
        <v>0</v>
      </c>
      <c r="D36" s="26">
        <v>0</v>
      </c>
      <c r="E36" s="82">
        <v>0</v>
      </c>
      <c r="F36" s="82">
        <v>0</v>
      </c>
    </row>
    <row r="37" spans="1:6" ht="13" x14ac:dyDescent="0.3">
      <c r="A37" s="60" t="s">
        <v>70</v>
      </c>
      <c r="B37" s="26">
        <v>0</v>
      </c>
      <c r="C37" s="26">
        <v>0</v>
      </c>
      <c r="D37" s="26">
        <v>0</v>
      </c>
      <c r="E37" s="82">
        <v>0</v>
      </c>
      <c r="F37" s="82">
        <v>0</v>
      </c>
    </row>
    <row r="38" spans="1:6" ht="13" thickBot="1" x14ac:dyDescent="0.3">
      <c r="A38" s="33"/>
      <c r="B38" s="46"/>
      <c r="C38" s="46"/>
      <c r="D38" s="46"/>
      <c r="E38" s="84"/>
      <c r="F38" s="84"/>
    </row>
    <row r="39" spans="1:6" ht="14" x14ac:dyDescent="0.3">
      <c r="A39" s="7" t="s">
        <v>74</v>
      </c>
      <c r="B39" s="26"/>
      <c r="C39" s="26"/>
      <c r="D39" s="26"/>
      <c r="E39" s="82"/>
      <c r="F39" s="82"/>
    </row>
    <row r="40" spans="1:6" ht="14" x14ac:dyDescent="0.3">
      <c r="A40" s="7"/>
      <c r="B40" s="26"/>
      <c r="C40" s="26"/>
      <c r="D40" s="26"/>
      <c r="E40" s="82"/>
      <c r="F40" s="82"/>
    </row>
    <row r="41" spans="1:6" ht="13" x14ac:dyDescent="0.3">
      <c r="A41" s="25" t="s">
        <v>64</v>
      </c>
      <c r="B41" s="24">
        <v>5319</v>
      </c>
      <c r="C41" s="24">
        <v>5479</v>
      </c>
      <c r="D41" s="24">
        <v>5665</v>
      </c>
      <c r="E41" s="24">
        <v>5402</v>
      </c>
      <c r="F41" s="24">
        <f t="shared" ref="F41:F47" si="4">F49+F57+F65</f>
        <v>5774</v>
      </c>
    </row>
    <row r="42" spans="1:6" x14ac:dyDescent="0.25">
      <c r="A42" s="28" t="s">
        <v>65</v>
      </c>
      <c r="B42" s="26">
        <v>5101</v>
      </c>
      <c r="C42" s="26">
        <v>5254</v>
      </c>
      <c r="D42" s="26">
        <v>5449</v>
      </c>
      <c r="E42" s="82">
        <v>5195</v>
      </c>
      <c r="F42" s="82">
        <f t="shared" si="4"/>
        <v>5512</v>
      </c>
    </row>
    <row r="43" spans="1:6" ht="13" x14ac:dyDescent="0.3">
      <c r="A43" s="43" t="s">
        <v>66</v>
      </c>
      <c r="B43" s="26">
        <v>1892</v>
      </c>
      <c r="C43" s="26">
        <v>1927</v>
      </c>
      <c r="D43" s="26">
        <v>1999</v>
      </c>
      <c r="E43" s="82">
        <v>1843</v>
      </c>
      <c r="F43" s="82">
        <f t="shared" si="4"/>
        <v>1867</v>
      </c>
    </row>
    <row r="44" spans="1:6" ht="13" x14ac:dyDescent="0.3">
      <c r="A44" s="43" t="s">
        <v>67</v>
      </c>
      <c r="B44" s="26">
        <v>3209</v>
      </c>
      <c r="C44" s="26">
        <v>3327</v>
      </c>
      <c r="D44" s="26">
        <v>3450</v>
      </c>
      <c r="E44" s="82">
        <v>3352</v>
      </c>
      <c r="F44" s="82">
        <f t="shared" si="4"/>
        <v>3645</v>
      </c>
    </row>
    <row r="45" spans="1:6" x14ac:dyDescent="0.25">
      <c r="A45" s="28" t="s">
        <v>68</v>
      </c>
      <c r="B45" s="26">
        <v>218</v>
      </c>
      <c r="C45" s="26">
        <v>225</v>
      </c>
      <c r="D45" s="26">
        <v>216</v>
      </c>
      <c r="E45" s="82">
        <v>207</v>
      </c>
      <c r="F45" s="82">
        <f t="shared" si="4"/>
        <v>262</v>
      </c>
    </row>
    <row r="46" spans="1:6" ht="13" x14ac:dyDescent="0.3">
      <c r="A46" s="43" t="s">
        <v>69</v>
      </c>
      <c r="B46" s="26">
        <v>164</v>
      </c>
      <c r="C46" s="26">
        <v>150</v>
      </c>
      <c r="D46" s="26">
        <v>144</v>
      </c>
      <c r="E46" s="82">
        <v>145</v>
      </c>
      <c r="F46" s="82">
        <f t="shared" si="4"/>
        <v>178</v>
      </c>
    </row>
    <row r="47" spans="1:6" ht="13" x14ac:dyDescent="0.3">
      <c r="A47" s="43" t="s">
        <v>70</v>
      </c>
      <c r="B47" s="26">
        <v>54</v>
      </c>
      <c r="C47" s="26">
        <v>75</v>
      </c>
      <c r="D47" s="26">
        <v>72</v>
      </c>
      <c r="E47" s="82">
        <v>62</v>
      </c>
      <c r="F47" s="82">
        <f t="shared" si="4"/>
        <v>84</v>
      </c>
    </row>
    <row r="48" spans="1:6" x14ac:dyDescent="0.25">
      <c r="A48" s="30"/>
      <c r="B48" s="26"/>
      <c r="C48" s="26"/>
      <c r="D48" s="26"/>
      <c r="E48" s="82"/>
      <c r="F48" s="82"/>
    </row>
    <row r="49" spans="1:6" ht="13" x14ac:dyDescent="0.3">
      <c r="A49" s="25" t="s">
        <v>71</v>
      </c>
      <c r="B49" s="24">
        <v>2636</v>
      </c>
      <c r="C49" s="24">
        <v>2778</v>
      </c>
      <c r="D49" s="24">
        <v>2778</v>
      </c>
      <c r="E49" s="24">
        <v>2665</v>
      </c>
      <c r="F49" s="24">
        <f>F50+F53</f>
        <v>2970</v>
      </c>
    </row>
    <row r="50" spans="1:6" x14ac:dyDescent="0.25">
      <c r="A50" s="28" t="s">
        <v>65</v>
      </c>
      <c r="B50" s="26">
        <v>2418</v>
      </c>
      <c r="C50" s="26">
        <v>2553</v>
      </c>
      <c r="D50" s="26">
        <v>2562</v>
      </c>
      <c r="E50" s="82">
        <v>2458</v>
      </c>
      <c r="F50" s="82">
        <f>SUM(F51:F52)</f>
        <v>2709</v>
      </c>
    </row>
    <row r="51" spans="1:6" ht="13" x14ac:dyDescent="0.3">
      <c r="A51" s="43" t="s">
        <v>66</v>
      </c>
      <c r="B51" s="26">
        <v>625</v>
      </c>
      <c r="C51" s="26">
        <v>701</v>
      </c>
      <c r="D51" s="26">
        <v>687</v>
      </c>
      <c r="E51" s="82">
        <v>640</v>
      </c>
      <c r="F51" s="82">
        <v>675</v>
      </c>
    </row>
    <row r="52" spans="1:6" ht="13" x14ac:dyDescent="0.3">
      <c r="A52" s="43" t="s">
        <v>67</v>
      </c>
      <c r="B52" s="26">
        <v>1793</v>
      </c>
      <c r="C52" s="26">
        <v>1852</v>
      </c>
      <c r="D52" s="26">
        <v>1875</v>
      </c>
      <c r="E52" s="82">
        <v>1818</v>
      </c>
      <c r="F52" s="82">
        <v>2034</v>
      </c>
    </row>
    <row r="53" spans="1:6" x14ac:dyDescent="0.25">
      <c r="A53" s="28" t="s">
        <v>68</v>
      </c>
      <c r="B53" s="26">
        <v>218</v>
      </c>
      <c r="C53" s="26">
        <v>225</v>
      </c>
      <c r="D53" s="26">
        <v>216</v>
      </c>
      <c r="E53" s="82">
        <v>207</v>
      </c>
      <c r="F53" s="82">
        <f>SUM(F54:F55)</f>
        <v>261</v>
      </c>
    </row>
    <row r="54" spans="1:6" ht="13" x14ac:dyDescent="0.3">
      <c r="A54" s="43" t="s">
        <v>69</v>
      </c>
      <c r="B54" s="26">
        <v>164</v>
      </c>
      <c r="C54" s="26">
        <v>150</v>
      </c>
      <c r="D54" s="26">
        <v>144</v>
      </c>
      <c r="E54" s="82">
        <v>145</v>
      </c>
      <c r="F54" s="82">
        <v>178</v>
      </c>
    </row>
    <row r="55" spans="1:6" ht="13" x14ac:dyDescent="0.3">
      <c r="A55" s="43" t="s">
        <v>70</v>
      </c>
      <c r="B55" s="26">
        <v>54</v>
      </c>
      <c r="C55" s="26">
        <v>75</v>
      </c>
      <c r="D55" s="26">
        <v>72</v>
      </c>
      <c r="E55" s="82">
        <v>62</v>
      </c>
      <c r="F55" s="82">
        <v>83</v>
      </c>
    </row>
    <row r="56" spans="1:6" x14ac:dyDescent="0.25">
      <c r="A56" s="30"/>
      <c r="B56" s="26"/>
      <c r="C56" s="26"/>
      <c r="D56" s="26"/>
      <c r="E56" s="82"/>
      <c r="F56" s="82"/>
    </row>
    <row r="57" spans="1:6" ht="13" x14ac:dyDescent="0.3">
      <c r="A57" s="25" t="s">
        <v>72</v>
      </c>
      <c r="B57" s="24">
        <v>2680</v>
      </c>
      <c r="C57" s="24">
        <v>2696</v>
      </c>
      <c r="D57" s="24">
        <v>2886</v>
      </c>
      <c r="E57" s="24">
        <v>2734</v>
      </c>
      <c r="F57" s="24">
        <f>F58+F61</f>
        <v>2803</v>
      </c>
    </row>
    <row r="58" spans="1:6" x14ac:dyDescent="0.25">
      <c r="A58" s="28" t="s">
        <v>65</v>
      </c>
      <c r="B58" s="26">
        <v>2680</v>
      </c>
      <c r="C58" s="26">
        <v>2696</v>
      </c>
      <c r="D58" s="26">
        <v>2886</v>
      </c>
      <c r="E58" s="82">
        <v>2734</v>
      </c>
      <c r="F58" s="82">
        <f>SUM(F59:F60)</f>
        <v>2802</v>
      </c>
    </row>
    <row r="59" spans="1:6" ht="13" x14ac:dyDescent="0.3">
      <c r="A59" s="43" t="s">
        <v>66</v>
      </c>
      <c r="B59" s="26">
        <v>1267</v>
      </c>
      <c r="C59" s="26">
        <v>1226</v>
      </c>
      <c r="D59" s="26">
        <v>1312</v>
      </c>
      <c r="E59" s="82">
        <v>1203</v>
      </c>
      <c r="F59" s="82">
        <v>1192</v>
      </c>
    </row>
    <row r="60" spans="1:6" ht="13" x14ac:dyDescent="0.3">
      <c r="A60" s="43" t="s">
        <v>67</v>
      </c>
      <c r="B60" s="26">
        <v>1413</v>
      </c>
      <c r="C60" s="26">
        <v>1470</v>
      </c>
      <c r="D60" s="26">
        <v>1574</v>
      </c>
      <c r="E60" s="82">
        <v>1531</v>
      </c>
      <c r="F60" s="82">
        <v>1610</v>
      </c>
    </row>
    <row r="61" spans="1:6" x14ac:dyDescent="0.25">
      <c r="A61" s="28" t="s">
        <v>68</v>
      </c>
      <c r="B61" s="26">
        <v>0</v>
      </c>
      <c r="C61" s="26">
        <v>0</v>
      </c>
      <c r="D61" s="26">
        <v>0</v>
      </c>
      <c r="E61" s="82">
        <v>0</v>
      </c>
      <c r="F61" s="82">
        <f>SUM(F62:F63)</f>
        <v>1</v>
      </c>
    </row>
    <row r="62" spans="1:6" ht="13" x14ac:dyDescent="0.3">
      <c r="A62" s="43" t="s">
        <v>69</v>
      </c>
      <c r="B62" s="26">
        <v>0</v>
      </c>
      <c r="C62" s="26">
        <v>0</v>
      </c>
      <c r="D62" s="26">
        <v>0</v>
      </c>
      <c r="E62" s="82">
        <v>0</v>
      </c>
      <c r="F62" s="82">
        <v>0</v>
      </c>
    </row>
    <row r="63" spans="1:6" ht="13" x14ac:dyDescent="0.3">
      <c r="A63" s="43" t="s">
        <v>70</v>
      </c>
      <c r="B63" s="26">
        <v>0</v>
      </c>
      <c r="C63" s="26">
        <v>0</v>
      </c>
      <c r="D63" s="26">
        <v>0</v>
      </c>
      <c r="E63" s="82">
        <v>0</v>
      </c>
      <c r="F63" s="82">
        <v>1</v>
      </c>
    </row>
    <row r="64" spans="1:6" ht="13" x14ac:dyDescent="0.3">
      <c r="A64" s="43"/>
      <c r="B64" s="26"/>
      <c r="C64" s="26"/>
      <c r="D64" s="26"/>
      <c r="E64" s="82"/>
      <c r="F64" s="82"/>
    </row>
    <row r="65" spans="1:6" ht="13" x14ac:dyDescent="0.3">
      <c r="A65" s="58" t="s">
        <v>73</v>
      </c>
      <c r="B65" s="24">
        <v>3</v>
      </c>
      <c r="C65" s="24">
        <v>5</v>
      </c>
      <c r="D65" s="24">
        <v>1</v>
      </c>
      <c r="E65" s="24">
        <v>3</v>
      </c>
      <c r="F65" s="24">
        <f>F66+F69</f>
        <v>1</v>
      </c>
    </row>
    <row r="66" spans="1:6" x14ac:dyDescent="0.25">
      <c r="A66" s="59" t="s">
        <v>65</v>
      </c>
      <c r="B66" s="26">
        <v>3</v>
      </c>
      <c r="C66" s="26">
        <v>5</v>
      </c>
      <c r="D66" s="26">
        <v>1</v>
      </c>
      <c r="E66" s="82">
        <v>3</v>
      </c>
      <c r="F66" s="82">
        <f>SUM(F67:F68)</f>
        <v>1</v>
      </c>
    </row>
    <row r="67" spans="1:6" ht="13" x14ac:dyDescent="0.3">
      <c r="A67" s="60" t="s">
        <v>66</v>
      </c>
      <c r="B67" s="26">
        <v>0</v>
      </c>
      <c r="C67" s="26">
        <v>0</v>
      </c>
      <c r="D67" s="26">
        <v>0</v>
      </c>
      <c r="E67" s="82">
        <v>0</v>
      </c>
      <c r="F67" s="82">
        <v>0</v>
      </c>
    </row>
    <row r="68" spans="1:6" ht="13" x14ac:dyDescent="0.3">
      <c r="A68" s="60" t="s">
        <v>67</v>
      </c>
      <c r="B68" s="26">
        <v>3</v>
      </c>
      <c r="C68" s="26">
        <v>5</v>
      </c>
      <c r="D68" s="26">
        <v>1</v>
      </c>
      <c r="E68" s="82">
        <v>3</v>
      </c>
      <c r="F68" s="82">
        <v>1</v>
      </c>
    </row>
    <row r="69" spans="1:6" x14ac:dyDescent="0.25">
      <c r="A69" s="59" t="s">
        <v>68</v>
      </c>
      <c r="B69" s="26">
        <v>0</v>
      </c>
      <c r="C69" s="26">
        <v>0</v>
      </c>
      <c r="D69" s="26">
        <v>0</v>
      </c>
      <c r="E69" s="82">
        <v>0</v>
      </c>
      <c r="F69" s="82">
        <f>SUM(F70:F71)</f>
        <v>0</v>
      </c>
    </row>
    <row r="70" spans="1:6" ht="13" x14ac:dyDescent="0.3">
      <c r="A70" s="60" t="s">
        <v>69</v>
      </c>
      <c r="B70" s="26">
        <v>0</v>
      </c>
      <c r="C70" s="26">
        <v>0</v>
      </c>
      <c r="D70" s="26">
        <v>0</v>
      </c>
      <c r="E70" s="82">
        <v>0</v>
      </c>
      <c r="F70" s="82">
        <v>0</v>
      </c>
    </row>
    <row r="71" spans="1:6" ht="13" x14ac:dyDescent="0.3">
      <c r="A71" s="60" t="s">
        <v>70</v>
      </c>
      <c r="B71" s="26">
        <v>0</v>
      </c>
      <c r="C71" s="26">
        <v>0</v>
      </c>
      <c r="D71" s="26">
        <v>0</v>
      </c>
      <c r="E71" s="82">
        <v>0</v>
      </c>
      <c r="F71" s="82">
        <v>0</v>
      </c>
    </row>
    <row r="72" spans="1:6" ht="13" thickBot="1" x14ac:dyDescent="0.3">
      <c r="A72" s="33"/>
      <c r="B72" s="46"/>
      <c r="C72" s="46"/>
      <c r="D72" s="46"/>
      <c r="E72" s="84"/>
      <c r="F72" s="84"/>
    </row>
    <row r="73" spans="1:6" ht="14" x14ac:dyDescent="0.3">
      <c r="A73" s="7" t="s">
        <v>75</v>
      </c>
      <c r="B73" s="26"/>
      <c r="C73" s="26"/>
      <c r="D73" s="26"/>
      <c r="E73" s="82"/>
      <c r="F73" s="82"/>
    </row>
    <row r="74" spans="1:6" ht="14" x14ac:dyDescent="0.3">
      <c r="A74" s="7"/>
      <c r="B74" s="26"/>
      <c r="C74" s="26"/>
      <c r="D74" s="26"/>
      <c r="E74" s="82"/>
      <c r="F74" s="82"/>
    </row>
    <row r="75" spans="1:6" ht="13" x14ac:dyDescent="0.3">
      <c r="A75" s="25" t="s">
        <v>64</v>
      </c>
      <c r="B75" s="24">
        <v>439</v>
      </c>
      <c r="C75" s="24">
        <v>491</v>
      </c>
      <c r="D75" s="24">
        <v>514</v>
      </c>
      <c r="E75" s="24">
        <v>536</v>
      </c>
      <c r="F75" s="24">
        <f t="shared" ref="F75:F81" si="5">F83+F91+F99</f>
        <v>512</v>
      </c>
    </row>
    <row r="76" spans="1:6" x14ac:dyDescent="0.25">
      <c r="A76" s="28" t="s">
        <v>65</v>
      </c>
      <c r="B76" s="26">
        <v>434</v>
      </c>
      <c r="C76" s="26">
        <v>485</v>
      </c>
      <c r="D76" s="26">
        <v>508</v>
      </c>
      <c r="E76" s="82">
        <v>529</v>
      </c>
      <c r="F76" s="82">
        <f t="shared" si="5"/>
        <v>504</v>
      </c>
    </row>
    <row r="77" spans="1:6" ht="13" x14ac:dyDescent="0.3">
      <c r="A77" s="43" t="s">
        <v>66</v>
      </c>
      <c r="B77" s="26">
        <v>247</v>
      </c>
      <c r="C77" s="26">
        <v>259</v>
      </c>
      <c r="D77" s="26">
        <v>285</v>
      </c>
      <c r="E77" s="82">
        <v>284</v>
      </c>
      <c r="F77" s="82">
        <f t="shared" si="5"/>
        <v>260</v>
      </c>
    </row>
    <row r="78" spans="1:6" ht="13" x14ac:dyDescent="0.3">
      <c r="A78" s="43" t="s">
        <v>67</v>
      </c>
      <c r="B78" s="26">
        <v>187</v>
      </c>
      <c r="C78" s="26">
        <v>226</v>
      </c>
      <c r="D78" s="26">
        <v>223</v>
      </c>
      <c r="E78" s="82">
        <v>245</v>
      </c>
      <c r="F78" s="82">
        <f t="shared" si="5"/>
        <v>244</v>
      </c>
    </row>
    <row r="79" spans="1:6" x14ac:dyDescent="0.25">
      <c r="A79" s="28" t="s">
        <v>68</v>
      </c>
      <c r="B79" s="26">
        <v>5</v>
      </c>
      <c r="C79" s="26">
        <v>6</v>
      </c>
      <c r="D79" s="26">
        <v>6</v>
      </c>
      <c r="E79" s="82">
        <v>7</v>
      </c>
      <c r="F79" s="82">
        <f t="shared" si="5"/>
        <v>8</v>
      </c>
    </row>
    <row r="80" spans="1:6" ht="13" x14ac:dyDescent="0.3">
      <c r="A80" s="43" t="s">
        <v>69</v>
      </c>
      <c r="B80" s="26">
        <v>3</v>
      </c>
      <c r="C80" s="26">
        <v>4</v>
      </c>
      <c r="D80" s="26">
        <v>3</v>
      </c>
      <c r="E80" s="82">
        <v>5</v>
      </c>
      <c r="F80" s="82">
        <f t="shared" si="5"/>
        <v>7</v>
      </c>
    </row>
    <row r="81" spans="1:6" ht="13" x14ac:dyDescent="0.3">
      <c r="A81" s="43" t="s">
        <v>70</v>
      </c>
      <c r="B81" s="26">
        <v>2</v>
      </c>
      <c r="C81" s="26">
        <v>2</v>
      </c>
      <c r="D81" s="26">
        <v>3</v>
      </c>
      <c r="E81" s="82">
        <v>2</v>
      </c>
      <c r="F81" s="82">
        <f t="shared" si="5"/>
        <v>1</v>
      </c>
    </row>
    <row r="82" spans="1:6" x14ac:dyDescent="0.25">
      <c r="A82" s="30"/>
      <c r="B82" s="26"/>
      <c r="C82" s="26"/>
      <c r="D82" s="26"/>
      <c r="E82" s="82"/>
      <c r="F82" s="82"/>
    </row>
    <row r="83" spans="1:6" ht="13" x14ac:dyDescent="0.3">
      <c r="A83" s="25" t="s">
        <v>71</v>
      </c>
      <c r="B83" s="24">
        <v>95</v>
      </c>
      <c r="C83" s="24">
        <v>131</v>
      </c>
      <c r="D83" s="24">
        <v>138</v>
      </c>
      <c r="E83" s="24">
        <v>128</v>
      </c>
      <c r="F83" s="24">
        <f>F84+F87</f>
        <v>110</v>
      </c>
    </row>
    <row r="84" spans="1:6" x14ac:dyDescent="0.25">
      <c r="A84" s="28" t="s">
        <v>65</v>
      </c>
      <c r="B84" s="26">
        <v>90</v>
      </c>
      <c r="C84" s="26">
        <v>125</v>
      </c>
      <c r="D84" s="26">
        <v>132</v>
      </c>
      <c r="E84" s="82">
        <v>121</v>
      </c>
      <c r="F84" s="82">
        <f>SUM(F85:F86)</f>
        <v>102</v>
      </c>
    </row>
    <row r="85" spans="1:6" ht="13" x14ac:dyDescent="0.3">
      <c r="A85" s="43" t="s">
        <v>66</v>
      </c>
      <c r="B85" s="26">
        <v>27</v>
      </c>
      <c r="C85" s="26">
        <v>34</v>
      </c>
      <c r="D85" s="26">
        <v>46</v>
      </c>
      <c r="E85" s="82">
        <v>30</v>
      </c>
      <c r="F85" s="82">
        <v>25</v>
      </c>
    </row>
    <row r="86" spans="1:6" ht="13" x14ac:dyDescent="0.3">
      <c r="A86" s="43" t="s">
        <v>67</v>
      </c>
      <c r="B86" s="26">
        <v>63</v>
      </c>
      <c r="C86" s="26">
        <v>91</v>
      </c>
      <c r="D86" s="26">
        <v>86</v>
      </c>
      <c r="E86" s="82">
        <v>91</v>
      </c>
      <c r="F86" s="82">
        <v>77</v>
      </c>
    </row>
    <row r="87" spans="1:6" x14ac:dyDescent="0.25">
      <c r="A87" s="28" t="s">
        <v>68</v>
      </c>
      <c r="B87" s="26">
        <v>5</v>
      </c>
      <c r="C87" s="26">
        <v>6</v>
      </c>
      <c r="D87" s="26">
        <v>6</v>
      </c>
      <c r="E87" s="82">
        <v>7</v>
      </c>
      <c r="F87" s="82">
        <f>SUM(F88:F89)</f>
        <v>8</v>
      </c>
    </row>
    <row r="88" spans="1:6" ht="13" x14ac:dyDescent="0.3">
      <c r="A88" s="43" t="s">
        <v>69</v>
      </c>
      <c r="B88" s="26">
        <v>3</v>
      </c>
      <c r="C88" s="26">
        <v>4</v>
      </c>
      <c r="D88" s="26">
        <v>3</v>
      </c>
      <c r="E88" s="82">
        <v>5</v>
      </c>
      <c r="F88" s="82">
        <v>7</v>
      </c>
    </row>
    <row r="89" spans="1:6" ht="13" x14ac:dyDescent="0.3">
      <c r="A89" s="43" t="s">
        <v>70</v>
      </c>
      <c r="B89" s="26">
        <v>2</v>
      </c>
      <c r="C89" s="26">
        <v>2</v>
      </c>
      <c r="D89" s="26">
        <v>3</v>
      </c>
      <c r="E89" s="82">
        <v>2</v>
      </c>
      <c r="F89" s="82">
        <v>1</v>
      </c>
    </row>
    <row r="90" spans="1:6" x14ac:dyDescent="0.25">
      <c r="A90" s="30"/>
      <c r="B90" s="26"/>
      <c r="C90" s="26"/>
      <c r="D90" s="26"/>
      <c r="E90" s="82"/>
      <c r="F90" s="82"/>
    </row>
    <row r="91" spans="1:6" ht="13" x14ac:dyDescent="0.3">
      <c r="A91" s="25" t="s">
        <v>72</v>
      </c>
      <c r="B91" s="24">
        <v>344</v>
      </c>
      <c r="C91" s="24">
        <v>360</v>
      </c>
      <c r="D91" s="24">
        <v>376</v>
      </c>
      <c r="E91" s="24">
        <v>408</v>
      </c>
      <c r="F91" s="24">
        <f>F92+F95</f>
        <v>402</v>
      </c>
    </row>
    <row r="92" spans="1:6" x14ac:dyDescent="0.25">
      <c r="A92" s="28" t="s">
        <v>65</v>
      </c>
      <c r="B92" s="26">
        <v>344</v>
      </c>
      <c r="C92" s="26">
        <v>360</v>
      </c>
      <c r="D92" s="26">
        <v>376</v>
      </c>
      <c r="E92" s="82">
        <v>408</v>
      </c>
      <c r="F92" s="82">
        <f>SUM(F93:F94)</f>
        <v>402</v>
      </c>
    </row>
    <row r="93" spans="1:6" ht="13" x14ac:dyDescent="0.3">
      <c r="A93" s="43" t="s">
        <v>66</v>
      </c>
      <c r="B93" s="26">
        <v>220</v>
      </c>
      <c r="C93" s="26">
        <v>225</v>
      </c>
      <c r="D93" s="26">
        <v>239</v>
      </c>
      <c r="E93" s="82">
        <v>254</v>
      </c>
      <c r="F93" s="82">
        <v>235</v>
      </c>
    </row>
    <row r="94" spans="1:6" ht="13" x14ac:dyDescent="0.3">
      <c r="A94" s="43" t="s">
        <v>67</v>
      </c>
      <c r="B94" s="26">
        <v>124</v>
      </c>
      <c r="C94" s="26">
        <v>135</v>
      </c>
      <c r="D94" s="26">
        <v>137</v>
      </c>
      <c r="E94" s="82">
        <v>154</v>
      </c>
      <c r="F94" s="82">
        <v>167</v>
      </c>
    </row>
    <row r="95" spans="1:6" x14ac:dyDescent="0.25">
      <c r="A95" s="28" t="s">
        <v>68</v>
      </c>
      <c r="B95" s="26">
        <v>0</v>
      </c>
      <c r="C95" s="26">
        <v>0</v>
      </c>
      <c r="D95" s="26">
        <v>0</v>
      </c>
      <c r="E95" s="82">
        <v>0</v>
      </c>
      <c r="F95" s="82">
        <f>SUM(F96:F97)</f>
        <v>0</v>
      </c>
    </row>
    <row r="96" spans="1:6" ht="13" x14ac:dyDescent="0.3">
      <c r="A96" s="43" t="s">
        <v>69</v>
      </c>
      <c r="B96" s="26">
        <v>0</v>
      </c>
      <c r="C96" s="26">
        <v>0</v>
      </c>
      <c r="D96" s="26">
        <v>0</v>
      </c>
      <c r="E96" s="82">
        <v>0</v>
      </c>
      <c r="F96" s="82">
        <v>0</v>
      </c>
    </row>
    <row r="97" spans="1:6" ht="13" x14ac:dyDescent="0.3">
      <c r="A97" s="43" t="s">
        <v>70</v>
      </c>
      <c r="B97" s="26">
        <v>0</v>
      </c>
      <c r="C97" s="26">
        <v>0</v>
      </c>
      <c r="D97" s="26">
        <v>0</v>
      </c>
      <c r="E97" s="82">
        <v>0</v>
      </c>
      <c r="F97" s="82">
        <v>0</v>
      </c>
    </row>
    <row r="98" spans="1:6" ht="13" x14ac:dyDescent="0.3">
      <c r="A98" s="43"/>
      <c r="B98" s="26"/>
      <c r="C98" s="26"/>
      <c r="D98" s="26"/>
      <c r="E98" s="82"/>
      <c r="F98" s="82"/>
    </row>
    <row r="99" spans="1:6" ht="13" x14ac:dyDescent="0.3">
      <c r="A99" s="58" t="s">
        <v>73</v>
      </c>
      <c r="B99" s="24">
        <v>0</v>
      </c>
      <c r="C99" s="24">
        <v>0</v>
      </c>
      <c r="D99" s="24">
        <v>0</v>
      </c>
      <c r="E99" s="24">
        <v>0</v>
      </c>
      <c r="F99" s="24">
        <f>F100+F103</f>
        <v>0</v>
      </c>
    </row>
    <row r="100" spans="1:6" x14ac:dyDescent="0.25">
      <c r="A100" s="59" t="s">
        <v>65</v>
      </c>
      <c r="B100" s="26">
        <v>0</v>
      </c>
      <c r="C100" s="26">
        <v>0</v>
      </c>
      <c r="D100" s="26">
        <v>0</v>
      </c>
      <c r="E100" s="82">
        <v>0</v>
      </c>
      <c r="F100" s="82">
        <f>SUM(F101:F102)</f>
        <v>0</v>
      </c>
    </row>
    <row r="101" spans="1:6" ht="13" x14ac:dyDescent="0.3">
      <c r="A101" s="60" t="s">
        <v>66</v>
      </c>
      <c r="B101" s="26">
        <v>0</v>
      </c>
      <c r="C101" s="26">
        <v>0</v>
      </c>
      <c r="D101" s="26">
        <v>0</v>
      </c>
      <c r="E101" s="82">
        <v>0</v>
      </c>
      <c r="F101" s="82">
        <v>0</v>
      </c>
    </row>
    <row r="102" spans="1:6" ht="13" x14ac:dyDescent="0.3">
      <c r="A102" s="60" t="s">
        <v>67</v>
      </c>
      <c r="B102" s="26">
        <v>0</v>
      </c>
      <c r="C102" s="26">
        <v>0</v>
      </c>
      <c r="D102" s="26">
        <v>0</v>
      </c>
      <c r="E102" s="82">
        <v>0</v>
      </c>
      <c r="F102" s="82">
        <v>0</v>
      </c>
    </row>
    <row r="103" spans="1:6" x14ac:dyDescent="0.25">
      <c r="A103" s="59" t="s">
        <v>68</v>
      </c>
      <c r="B103" s="26">
        <v>0</v>
      </c>
      <c r="C103" s="26">
        <v>0</v>
      </c>
      <c r="D103" s="26">
        <v>0</v>
      </c>
      <c r="E103" s="82">
        <v>0</v>
      </c>
      <c r="F103" s="82">
        <f>SUM(F104:F105)</f>
        <v>0</v>
      </c>
    </row>
    <row r="104" spans="1:6" ht="13" x14ac:dyDescent="0.3">
      <c r="A104" s="60" t="s">
        <v>69</v>
      </c>
      <c r="B104" s="26">
        <v>0</v>
      </c>
      <c r="C104" s="26">
        <v>0</v>
      </c>
      <c r="D104" s="26">
        <v>0</v>
      </c>
      <c r="E104" s="82">
        <v>0</v>
      </c>
      <c r="F104" s="82">
        <v>0</v>
      </c>
    </row>
    <row r="105" spans="1:6" ht="13" x14ac:dyDescent="0.3">
      <c r="A105" s="60" t="s">
        <v>70</v>
      </c>
      <c r="B105" s="26">
        <v>0</v>
      </c>
      <c r="C105" s="26">
        <v>0</v>
      </c>
      <c r="D105" s="26">
        <v>0</v>
      </c>
      <c r="E105" s="82">
        <v>0</v>
      </c>
      <c r="F105" s="82">
        <v>0</v>
      </c>
    </row>
    <row r="106" spans="1:6" ht="13" thickBot="1" x14ac:dyDescent="0.3">
      <c r="A106" s="33"/>
      <c r="B106" s="46"/>
      <c r="C106" s="46"/>
      <c r="D106" s="46"/>
      <c r="E106" s="46"/>
      <c r="F106" s="46"/>
    </row>
    <row r="108" spans="1:6" x14ac:dyDescent="0.25">
      <c r="A108" s="12"/>
    </row>
  </sheetData>
  <hyperlinks>
    <hyperlink ref="G2" location="Contents!A1" display="Contents"/>
  </hyperlinks>
  <pageMargins left="0.74803149606299213" right="0.74803149606299213" top="0.98425196850393704" bottom="0.98425196850393704" header="0.511811023622047" footer="0.511811023622047"/>
  <pageSetup paperSize="0" scale="53" fitToWidth="0" fitToHeight="0" orientation="portrait"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heetViews>
  <sheetFormatPr defaultColWidth="9.1796875" defaultRowHeight="12.5" x14ac:dyDescent="0.25"/>
  <cols>
    <col min="1" max="1" width="41.81640625" style="5" customWidth="1"/>
    <col min="2" max="5" width="12.81640625" style="5" customWidth="1"/>
    <col min="6" max="6" width="12.81640625" style="95" customWidth="1"/>
    <col min="7" max="8" width="9.1796875" style="5" customWidth="1"/>
    <col min="9" max="16384" width="9.1796875" style="5"/>
  </cols>
  <sheetData>
    <row r="1" spans="1:8" ht="15.5" x14ac:dyDescent="0.35">
      <c r="A1" s="17" t="s">
        <v>104</v>
      </c>
    </row>
    <row r="2" spans="1:8" ht="15.5" x14ac:dyDescent="0.35">
      <c r="A2" s="17"/>
      <c r="G2" s="18" t="s">
        <v>0</v>
      </c>
    </row>
    <row r="3" spans="1:8" ht="30" customHeight="1" x14ac:dyDescent="0.3">
      <c r="A3" s="20" t="s">
        <v>44</v>
      </c>
      <c r="B3" s="21" t="s">
        <v>45</v>
      </c>
      <c r="C3" s="21" t="s">
        <v>107</v>
      </c>
      <c r="D3" s="21" t="s">
        <v>172</v>
      </c>
      <c r="E3" s="21" t="s">
        <v>180</v>
      </c>
      <c r="F3" s="21" t="s">
        <v>181</v>
      </c>
      <c r="G3" s="39"/>
    </row>
    <row r="4" spans="1:8" ht="19.5" customHeight="1" thickBot="1" x14ac:dyDescent="0.35">
      <c r="A4" s="22" t="s">
        <v>105</v>
      </c>
      <c r="B4" s="57">
        <v>43373</v>
      </c>
      <c r="C4" s="57">
        <v>43465</v>
      </c>
      <c r="D4" s="57">
        <v>43555</v>
      </c>
      <c r="E4" s="57">
        <v>43646</v>
      </c>
      <c r="F4" s="57">
        <v>43738</v>
      </c>
      <c r="G4" s="61"/>
    </row>
    <row r="5" spans="1:8" ht="14" x14ac:dyDescent="0.3">
      <c r="A5" s="7" t="s">
        <v>63</v>
      </c>
      <c r="E5" s="16"/>
    </row>
    <row r="6" spans="1:8" ht="14" x14ac:dyDescent="0.3">
      <c r="A6" s="7"/>
      <c r="E6" s="16"/>
    </row>
    <row r="7" spans="1:8" ht="13" x14ac:dyDescent="0.3">
      <c r="A7" s="25" t="s">
        <v>64</v>
      </c>
      <c r="B7" s="24">
        <v>241</v>
      </c>
      <c r="C7" s="24">
        <v>270</v>
      </c>
      <c r="D7" s="24">
        <v>234</v>
      </c>
      <c r="E7" s="24">
        <v>230</v>
      </c>
      <c r="F7" s="24">
        <f t="shared" ref="F7:F13" si="0">F41+F75</f>
        <v>245</v>
      </c>
      <c r="G7" s="42"/>
      <c r="H7" s="42"/>
    </row>
    <row r="8" spans="1:8" x14ac:dyDescent="0.25">
      <c r="A8" s="28" t="s">
        <v>65</v>
      </c>
      <c r="B8" s="26">
        <v>229</v>
      </c>
      <c r="C8" s="26">
        <v>262</v>
      </c>
      <c r="D8" s="26">
        <v>221</v>
      </c>
      <c r="E8" s="82">
        <v>222</v>
      </c>
      <c r="F8" s="82">
        <f t="shared" si="0"/>
        <v>232</v>
      </c>
    </row>
    <row r="9" spans="1:8" ht="13" x14ac:dyDescent="0.3">
      <c r="A9" s="43" t="s">
        <v>66</v>
      </c>
      <c r="B9" s="26">
        <v>72</v>
      </c>
      <c r="C9" s="26">
        <v>69</v>
      </c>
      <c r="D9" s="26">
        <v>55</v>
      </c>
      <c r="E9" s="82">
        <v>51</v>
      </c>
      <c r="F9" s="82">
        <f t="shared" si="0"/>
        <v>57</v>
      </c>
    </row>
    <row r="10" spans="1:8" ht="13" x14ac:dyDescent="0.3">
      <c r="A10" s="43" t="s">
        <v>67</v>
      </c>
      <c r="B10" s="26">
        <v>157</v>
      </c>
      <c r="C10" s="26">
        <v>193</v>
      </c>
      <c r="D10" s="26">
        <v>166</v>
      </c>
      <c r="E10" s="82">
        <v>171</v>
      </c>
      <c r="F10" s="82">
        <f t="shared" si="0"/>
        <v>175</v>
      </c>
      <c r="G10" s="26"/>
    </row>
    <row r="11" spans="1:8" x14ac:dyDescent="0.25">
      <c r="A11" s="28" t="s">
        <v>68</v>
      </c>
      <c r="B11" s="26">
        <v>12</v>
      </c>
      <c r="C11" s="26">
        <v>8</v>
      </c>
      <c r="D11" s="26">
        <v>13</v>
      </c>
      <c r="E11" s="82">
        <v>8</v>
      </c>
      <c r="F11" s="82">
        <f t="shared" si="0"/>
        <v>13</v>
      </c>
    </row>
    <row r="12" spans="1:8" ht="13" x14ac:dyDescent="0.3">
      <c r="A12" s="43" t="s">
        <v>69</v>
      </c>
      <c r="B12" s="26">
        <v>9</v>
      </c>
      <c r="C12" s="26">
        <v>7</v>
      </c>
      <c r="D12" s="26">
        <v>7</v>
      </c>
      <c r="E12" s="82">
        <v>7</v>
      </c>
      <c r="F12" s="82">
        <f t="shared" si="0"/>
        <v>11</v>
      </c>
    </row>
    <row r="13" spans="1:8" ht="13" x14ac:dyDescent="0.3">
      <c r="A13" s="43" t="s">
        <v>70</v>
      </c>
      <c r="B13" s="26">
        <v>3</v>
      </c>
      <c r="C13" s="26">
        <v>1</v>
      </c>
      <c r="D13" s="26">
        <v>6</v>
      </c>
      <c r="E13" s="82">
        <v>1</v>
      </c>
      <c r="F13" s="82">
        <f t="shared" si="0"/>
        <v>2</v>
      </c>
    </row>
    <row r="14" spans="1:8" x14ac:dyDescent="0.25">
      <c r="A14" s="30"/>
      <c r="B14" s="26"/>
      <c r="C14" s="26"/>
      <c r="D14" s="26"/>
      <c r="E14" s="82"/>
      <c r="F14" s="82"/>
    </row>
    <row r="15" spans="1:8" ht="13" x14ac:dyDescent="0.3">
      <c r="A15" s="25" t="s">
        <v>71</v>
      </c>
      <c r="B15" s="24">
        <v>98</v>
      </c>
      <c r="C15" s="24">
        <v>120</v>
      </c>
      <c r="D15" s="24">
        <v>107</v>
      </c>
      <c r="E15" s="24">
        <v>103</v>
      </c>
      <c r="F15" s="24">
        <f t="shared" ref="F15:F21" si="1">F49+F83</f>
        <v>119</v>
      </c>
    </row>
    <row r="16" spans="1:8" x14ac:dyDescent="0.25">
      <c r="A16" s="28" t="s">
        <v>65</v>
      </c>
      <c r="B16" s="26">
        <v>86</v>
      </c>
      <c r="C16" s="26">
        <v>112</v>
      </c>
      <c r="D16" s="26">
        <v>94</v>
      </c>
      <c r="E16" s="82">
        <v>95</v>
      </c>
      <c r="F16" s="82">
        <f t="shared" si="1"/>
        <v>106</v>
      </c>
    </row>
    <row r="17" spans="1:6" ht="13" x14ac:dyDescent="0.3">
      <c r="A17" s="43" t="s">
        <v>66</v>
      </c>
      <c r="B17" s="26">
        <v>15</v>
      </c>
      <c r="C17" s="26">
        <v>13</v>
      </c>
      <c r="D17" s="26">
        <v>14</v>
      </c>
      <c r="E17" s="82">
        <v>9</v>
      </c>
      <c r="F17" s="82">
        <f t="shared" si="1"/>
        <v>15</v>
      </c>
    </row>
    <row r="18" spans="1:6" ht="13" x14ac:dyDescent="0.3">
      <c r="A18" s="43" t="s">
        <v>67</v>
      </c>
      <c r="B18" s="26">
        <v>71</v>
      </c>
      <c r="C18" s="26">
        <v>99</v>
      </c>
      <c r="D18" s="26">
        <v>80</v>
      </c>
      <c r="E18" s="82">
        <v>86</v>
      </c>
      <c r="F18" s="82">
        <f t="shared" si="1"/>
        <v>91</v>
      </c>
    </row>
    <row r="19" spans="1:6" x14ac:dyDescent="0.25">
      <c r="A19" s="28" t="s">
        <v>68</v>
      </c>
      <c r="B19" s="26">
        <v>12</v>
      </c>
      <c r="C19" s="26">
        <v>8</v>
      </c>
      <c r="D19" s="26">
        <v>13</v>
      </c>
      <c r="E19" s="82">
        <v>8</v>
      </c>
      <c r="F19" s="82">
        <f t="shared" si="1"/>
        <v>13</v>
      </c>
    </row>
    <row r="20" spans="1:6" ht="13" x14ac:dyDescent="0.3">
      <c r="A20" s="43" t="s">
        <v>69</v>
      </c>
      <c r="B20" s="26">
        <v>9</v>
      </c>
      <c r="C20" s="26">
        <v>7</v>
      </c>
      <c r="D20" s="26">
        <v>7</v>
      </c>
      <c r="E20" s="82">
        <v>7</v>
      </c>
      <c r="F20" s="82">
        <f t="shared" si="1"/>
        <v>11</v>
      </c>
    </row>
    <row r="21" spans="1:6" ht="13" x14ac:dyDescent="0.3">
      <c r="A21" s="43" t="s">
        <v>70</v>
      </c>
      <c r="B21" s="26">
        <v>3</v>
      </c>
      <c r="C21" s="26">
        <v>1</v>
      </c>
      <c r="D21" s="26">
        <v>6</v>
      </c>
      <c r="E21" s="82">
        <v>1</v>
      </c>
      <c r="F21" s="82">
        <f t="shared" si="1"/>
        <v>2</v>
      </c>
    </row>
    <row r="22" spans="1:6" x14ac:dyDescent="0.25">
      <c r="A22" s="30"/>
      <c r="B22" s="26"/>
      <c r="C22" s="26"/>
      <c r="D22" s="26"/>
      <c r="E22" s="82"/>
      <c r="F22" s="82"/>
    </row>
    <row r="23" spans="1:6" ht="13" x14ac:dyDescent="0.3">
      <c r="A23" s="25" t="s">
        <v>72</v>
      </c>
      <c r="B23" s="24">
        <v>143</v>
      </c>
      <c r="C23" s="24">
        <v>150</v>
      </c>
      <c r="D23" s="24">
        <v>127</v>
      </c>
      <c r="E23" s="24">
        <v>127</v>
      </c>
      <c r="F23" s="24">
        <f t="shared" ref="F23:F29" si="2">F57+F91</f>
        <v>126</v>
      </c>
    </row>
    <row r="24" spans="1:6" x14ac:dyDescent="0.25">
      <c r="A24" s="28" t="s">
        <v>65</v>
      </c>
      <c r="B24" s="26">
        <v>143</v>
      </c>
      <c r="C24" s="26">
        <v>150</v>
      </c>
      <c r="D24" s="26">
        <v>127</v>
      </c>
      <c r="E24" s="82">
        <v>127</v>
      </c>
      <c r="F24" s="82">
        <f t="shared" si="2"/>
        <v>126</v>
      </c>
    </row>
    <row r="25" spans="1:6" ht="13" x14ac:dyDescent="0.3">
      <c r="A25" s="43" t="s">
        <v>66</v>
      </c>
      <c r="B25" s="26">
        <v>57</v>
      </c>
      <c r="C25" s="26">
        <v>56</v>
      </c>
      <c r="D25" s="26">
        <v>41</v>
      </c>
      <c r="E25" s="82">
        <v>42</v>
      </c>
      <c r="F25" s="82">
        <f t="shared" si="2"/>
        <v>42</v>
      </c>
    </row>
    <row r="26" spans="1:6" ht="13" x14ac:dyDescent="0.3">
      <c r="A26" s="43" t="s">
        <v>67</v>
      </c>
      <c r="B26" s="26">
        <v>86</v>
      </c>
      <c r="C26" s="26">
        <v>94</v>
      </c>
      <c r="D26" s="26">
        <v>86</v>
      </c>
      <c r="E26" s="82">
        <v>85</v>
      </c>
      <c r="F26" s="82">
        <f t="shared" si="2"/>
        <v>84</v>
      </c>
    </row>
    <row r="27" spans="1:6" x14ac:dyDescent="0.25">
      <c r="A27" s="28" t="s">
        <v>68</v>
      </c>
      <c r="B27" s="26">
        <v>0</v>
      </c>
      <c r="C27" s="26">
        <v>0</v>
      </c>
      <c r="D27" s="26">
        <v>0</v>
      </c>
      <c r="E27" s="82">
        <v>0</v>
      </c>
      <c r="F27" s="82">
        <f t="shared" si="2"/>
        <v>0</v>
      </c>
    </row>
    <row r="28" spans="1:6" ht="13" x14ac:dyDescent="0.3">
      <c r="A28" s="43" t="s">
        <v>69</v>
      </c>
      <c r="B28" s="26">
        <v>0</v>
      </c>
      <c r="C28" s="26">
        <v>0</v>
      </c>
      <c r="D28" s="26">
        <v>0</v>
      </c>
      <c r="E28" s="82">
        <v>0</v>
      </c>
      <c r="F28" s="82">
        <f t="shared" si="2"/>
        <v>0</v>
      </c>
    </row>
    <row r="29" spans="1:6" ht="13" x14ac:dyDescent="0.3">
      <c r="A29" s="43" t="s">
        <v>70</v>
      </c>
      <c r="B29" s="26">
        <v>0</v>
      </c>
      <c r="C29" s="26">
        <v>0</v>
      </c>
      <c r="D29" s="26">
        <v>0</v>
      </c>
      <c r="E29" s="82">
        <v>0</v>
      </c>
      <c r="F29" s="82">
        <f t="shared" si="2"/>
        <v>0</v>
      </c>
    </row>
    <row r="30" spans="1:6" ht="13" x14ac:dyDescent="0.3">
      <c r="A30" s="43"/>
      <c r="B30" s="26"/>
      <c r="C30" s="26"/>
      <c r="D30" s="26"/>
      <c r="E30" s="82"/>
      <c r="F30" s="82"/>
    </row>
    <row r="31" spans="1:6" ht="13" x14ac:dyDescent="0.3">
      <c r="A31" s="58" t="s">
        <v>73</v>
      </c>
      <c r="B31" s="24">
        <v>0</v>
      </c>
      <c r="C31" s="24">
        <v>0</v>
      </c>
      <c r="D31" s="24">
        <v>0</v>
      </c>
      <c r="E31" s="24">
        <v>0</v>
      </c>
      <c r="F31" s="24">
        <f>F65+F99</f>
        <v>0</v>
      </c>
    </row>
    <row r="32" spans="1:6" x14ac:dyDescent="0.25">
      <c r="A32" s="59" t="s">
        <v>65</v>
      </c>
      <c r="B32" s="26">
        <v>0</v>
      </c>
      <c r="C32" s="26">
        <v>0</v>
      </c>
      <c r="D32" s="26">
        <v>0</v>
      </c>
      <c r="E32" s="82">
        <v>0</v>
      </c>
      <c r="F32" s="82">
        <f>F66+F100</f>
        <v>0</v>
      </c>
    </row>
    <row r="33" spans="1:6" ht="13" x14ac:dyDescent="0.3">
      <c r="A33" s="60" t="s">
        <v>66</v>
      </c>
      <c r="B33" s="26">
        <v>0</v>
      </c>
      <c r="C33" s="26">
        <v>0</v>
      </c>
      <c r="D33" s="26">
        <v>0</v>
      </c>
      <c r="E33" s="82">
        <v>0</v>
      </c>
      <c r="F33" s="82">
        <f>F67+F101</f>
        <v>0</v>
      </c>
    </row>
    <row r="34" spans="1:6" ht="13" x14ac:dyDescent="0.3">
      <c r="A34" s="60" t="s">
        <v>67</v>
      </c>
      <c r="B34" s="26">
        <v>0</v>
      </c>
      <c r="C34" s="26">
        <v>0</v>
      </c>
      <c r="D34" s="26">
        <v>0</v>
      </c>
      <c r="E34" s="82">
        <v>0</v>
      </c>
      <c r="F34" s="82">
        <f>F68+F102</f>
        <v>0</v>
      </c>
    </row>
    <row r="35" spans="1:6" x14ac:dyDescent="0.25">
      <c r="A35" s="59" t="s">
        <v>68</v>
      </c>
      <c r="B35" s="26">
        <v>0</v>
      </c>
      <c r="C35" s="26">
        <v>0</v>
      </c>
      <c r="D35" s="26">
        <v>0</v>
      </c>
      <c r="E35" s="82">
        <v>0</v>
      </c>
      <c r="F35" s="82">
        <v>0</v>
      </c>
    </row>
    <row r="36" spans="1:6" ht="13" x14ac:dyDescent="0.3">
      <c r="A36" s="60" t="s">
        <v>69</v>
      </c>
      <c r="B36" s="26">
        <v>0</v>
      </c>
      <c r="C36" s="26">
        <v>0</v>
      </c>
      <c r="D36" s="26">
        <v>0</v>
      </c>
      <c r="E36" s="82">
        <v>0</v>
      </c>
      <c r="F36" s="82">
        <v>0</v>
      </c>
    </row>
    <row r="37" spans="1:6" ht="13" x14ac:dyDescent="0.3">
      <c r="A37" s="60" t="s">
        <v>70</v>
      </c>
      <c r="B37" s="26">
        <v>0</v>
      </c>
      <c r="C37" s="26">
        <v>0</v>
      </c>
      <c r="D37" s="26">
        <v>0</v>
      </c>
      <c r="E37" s="82">
        <v>0</v>
      </c>
      <c r="F37" s="82">
        <v>0</v>
      </c>
    </row>
    <row r="38" spans="1:6" ht="13" thickBot="1" x14ac:dyDescent="0.3">
      <c r="A38" s="33"/>
      <c r="B38" s="46"/>
      <c r="C38" s="46"/>
      <c r="D38" s="46"/>
      <c r="E38" s="84"/>
      <c r="F38" s="84"/>
    </row>
    <row r="39" spans="1:6" ht="14" x14ac:dyDescent="0.3">
      <c r="A39" s="7" t="s">
        <v>74</v>
      </c>
      <c r="B39" s="26"/>
      <c r="C39" s="26"/>
      <c r="D39" s="26"/>
      <c r="E39" s="82"/>
      <c r="F39" s="82"/>
    </row>
    <row r="40" spans="1:6" ht="14" x14ac:dyDescent="0.3">
      <c r="A40" s="7"/>
      <c r="B40" s="26"/>
      <c r="C40" s="26"/>
      <c r="D40" s="26"/>
      <c r="E40" s="82"/>
      <c r="F40" s="82"/>
    </row>
    <row r="41" spans="1:6" ht="13" x14ac:dyDescent="0.3">
      <c r="A41" s="25" t="s">
        <v>64</v>
      </c>
      <c r="B41" s="24">
        <v>219</v>
      </c>
      <c r="C41" s="24">
        <v>257</v>
      </c>
      <c r="D41" s="24">
        <v>216</v>
      </c>
      <c r="E41" s="24">
        <v>212</v>
      </c>
      <c r="F41" s="24">
        <f t="shared" ref="F41:F47" si="3">F49+F57+F65</f>
        <v>221</v>
      </c>
    </row>
    <row r="42" spans="1:6" x14ac:dyDescent="0.25">
      <c r="A42" s="28" t="s">
        <v>65</v>
      </c>
      <c r="B42" s="26">
        <v>207</v>
      </c>
      <c r="C42" s="26">
        <v>249</v>
      </c>
      <c r="D42" s="26">
        <v>203</v>
      </c>
      <c r="E42" s="82">
        <v>204</v>
      </c>
      <c r="F42" s="82">
        <f t="shared" si="3"/>
        <v>208</v>
      </c>
    </row>
    <row r="43" spans="1:6" ht="13" x14ac:dyDescent="0.3">
      <c r="A43" s="43" t="s">
        <v>66</v>
      </c>
      <c r="B43" s="26">
        <v>62</v>
      </c>
      <c r="C43" s="26">
        <v>64</v>
      </c>
      <c r="D43" s="26">
        <v>48</v>
      </c>
      <c r="E43" s="82">
        <v>45</v>
      </c>
      <c r="F43" s="82">
        <f t="shared" si="3"/>
        <v>53</v>
      </c>
    </row>
    <row r="44" spans="1:6" ht="13" x14ac:dyDescent="0.3">
      <c r="A44" s="43" t="s">
        <v>67</v>
      </c>
      <c r="B44" s="26">
        <v>145</v>
      </c>
      <c r="C44" s="26">
        <v>185</v>
      </c>
      <c r="D44" s="26">
        <v>155</v>
      </c>
      <c r="E44" s="82">
        <v>159</v>
      </c>
      <c r="F44" s="82">
        <f t="shared" si="3"/>
        <v>155</v>
      </c>
    </row>
    <row r="45" spans="1:6" x14ac:dyDescent="0.25">
      <c r="A45" s="28" t="s">
        <v>68</v>
      </c>
      <c r="B45" s="26">
        <v>12</v>
      </c>
      <c r="C45" s="26">
        <v>8</v>
      </c>
      <c r="D45" s="26">
        <v>13</v>
      </c>
      <c r="E45" s="82">
        <v>8</v>
      </c>
      <c r="F45" s="82">
        <f t="shared" si="3"/>
        <v>13</v>
      </c>
    </row>
    <row r="46" spans="1:6" ht="13" x14ac:dyDescent="0.3">
      <c r="A46" s="43" t="s">
        <v>69</v>
      </c>
      <c r="B46" s="26">
        <v>9</v>
      </c>
      <c r="C46" s="26">
        <v>7</v>
      </c>
      <c r="D46" s="26">
        <v>7</v>
      </c>
      <c r="E46" s="82">
        <v>7</v>
      </c>
      <c r="F46" s="82">
        <f t="shared" si="3"/>
        <v>11</v>
      </c>
    </row>
    <row r="47" spans="1:6" ht="13" x14ac:dyDescent="0.3">
      <c r="A47" s="43" t="s">
        <v>70</v>
      </c>
      <c r="B47" s="26">
        <v>3</v>
      </c>
      <c r="C47" s="26">
        <v>1</v>
      </c>
      <c r="D47" s="26">
        <v>6</v>
      </c>
      <c r="E47" s="82">
        <v>1</v>
      </c>
      <c r="F47" s="82">
        <f t="shared" si="3"/>
        <v>2</v>
      </c>
    </row>
    <row r="48" spans="1:6" x14ac:dyDescent="0.25">
      <c r="A48" s="30"/>
      <c r="B48" s="26"/>
      <c r="C48" s="26"/>
      <c r="D48" s="26"/>
      <c r="E48" s="82"/>
      <c r="F48" s="82"/>
    </row>
    <row r="49" spans="1:6" ht="13" x14ac:dyDescent="0.3">
      <c r="A49" s="25" t="s">
        <v>71</v>
      </c>
      <c r="B49" s="24">
        <v>94</v>
      </c>
      <c r="C49" s="24">
        <v>119</v>
      </c>
      <c r="D49" s="24">
        <v>102</v>
      </c>
      <c r="E49" s="24">
        <v>96</v>
      </c>
      <c r="F49" s="24">
        <f>F50+F53</f>
        <v>112</v>
      </c>
    </row>
    <row r="50" spans="1:6" x14ac:dyDescent="0.25">
      <c r="A50" s="28" t="s">
        <v>65</v>
      </c>
      <c r="B50" s="26">
        <v>82</v>
      </c>
      <c r="C50" s="26">
        <v>111</v>
      </c>
      <c r="D50" s="26">
        <v>89</v>
      </c>
      <c r="E50" s="82">
        <v>88</v>
      </c>
      <c r="F50" s="82">
        <f>SUM(F51:F52)</f>
        <v>99</v>
      </c>
    </row>
    <row r="51" spans="1:6" ht="13" x14ac:dyDescent="0.3">
      <c r="A51" s="43" t="s">
        <v>66</v>
      </c>
      <c r="B51" s="26">
        <v>14</v>
      </c>
      <c r="C51" s="26">
        <v>13</v>
      </c>
      <c r="D51" s="26">
        <v>13</v>
      </c>
      <c r="E51" s="82">
        <v>8</v>
      </c>
      <c r="F51" s="82">
        <v>15</v>
      </c>
    </row>
    <row r="52" spans="1:6" ht="13" x14ac:dyDescent="0.3">
      <c r="A52" s="43" t="s">
        <v>67</v>
      </c>
      <c r="B52" s="26">
        <v>68</v>
      </c>
      <c r="C52" s="26">
        <v>98</v>
      </c>
      <c r="D52" s="26">
        <v>76</v>
      </c>
      <c r="E52" s="82">
        <v>80</v>
      </c>
      <c r="F52" s="82">
        <v>84</v>
      </c>
    </row>
    <row r="53" spans="1:6" x14ac:dyDescent="0.25">
      <c r="A53" s="28" t="s">
        <v>68</v>
      </c>
      <c r="B53" s="26">
        <v>12</v>
      </c>
      <c r="C53" s="26">
        <v>8</v>
      </c>
      <c r="D53" s="26">
        <v>13</v>
      </c>
      <c r="E53" s="82">
        <v>8</v>
      </c>
      <c r="F53" s="82">
        <f>SUM(F54:F55)</f>
        <v>13</v>
      </c>
    </row>
    <row r="54" spans="1:6" ht="13" x14ac:dyDescent="0.3">
      <c r="A54" s="43" t="s">
        <v>69</v>
      </c>
      <c r="B54" s="26">
        <v>9</v>
      </c>
      <c r="C54" s="26">
        <v>7</v>
      </c>
      <c r="D54" s="26">
        <v>7</v>
      </c>
      <c r="E54" s="82">
        <v>7</v>
      </c>
      <c r="F54" s="82">
        <v>11</v>
      </c>
    </row>
    <row r="55" spans="1:6" ht="13" x14ac:dyDescent="0.3">
      <c r="A55" s="43" t="s">
        <v>70</v>
      </c>
      <c r="B55" s="26">
        <v>3</v>
      </c>
      <c r="C55" s="26">
        <v>1</v>
      </c>
      <c r="D55" s="26">
        <v>6</v>
      </c>
      <c r="E55" s="82">
        <v>1</v>
      </c>
      <c r="F55" s="82">
        <v>2</v>
      </c>
    </row>
    <row r="56" spans="1:6" x14ac:dyDescent="0.25">
      <c r="A56" s="28"/>
      <c r="B56" s="26"/>
      <c r="C56" s="26"/>
      <c r="D56" s="26"/>
      <c r="E56" s="82"/>
      <c r="F56" s="82"/>
    </row>
    <row r="57" spans="1:6" ht="13" x14ac:dyDescent="0.3">
      <c r="A57" s="25" t="s">
        <v>72</v>
      </c>
      <c r="B57" s="24">
        <v>125</v>
      </c>
      <c r="C57" s="24">
        <v>138</v>
      </c>
      <c r="D57" s="24">
        <v>114</v>
      </c>
      <c r="E57" s="24">
        <v>116</v>
      </c>
      <c r="F57" s="24">
        <f>F58+F61</f>
        <v>109</v>
      </c>
    </row>
    <row r="58" spans="1:6" x14ac:dyDescent="0.25">
      <c r="A58" s="28" t="s">
        <v>65</v>
      </c>
      <c r="B58" s="26">
        <v>125</v>
      </c>
      <c r="C58" s="26">
        <v>138</v>
      </c>
      <c r="D58" s="26">
        <v>114</v>
      </c>
      <c r="E58" s="82">
        <v>116</v>
      </c>
      <c r="F58" s="82">
        <f>SUM(F59:F60)</f>
        <v>109</v>
      </c>
    </row>
    <row r="59" spans="1:6" ht="13" x14ac:dyDescent="0.3">
      <c r="A59" s="43" t="s">
        <v>66</v>
      </c>
      <c r="B59" s="26">
        <v>48</v>
      </c>
      <c r="C59" s="26">
        <v>51</v>
      </c>
      <c r="D59" s="26">
        <v>35</v>
      </c>
      <c r="E59" s="82">
        <v>37</v>
      </c>
      <c r="F59" s="82">
        <v>38</v>
      </c>
    </row>
    <row r="60" spans="1:6" ht="13" x14ac:dyDescent="0.3">
      <c r="A60" s="43" t="s">
        <v>67</v>
      </c>
      <c r="B60" s="26">
        <v>77</v>
      </c>
      <c r="C60" s="26">
        <v>87</v>
      </c>
      <c r="D60" s="26">
        <v>79</v>
      </c>
      <c r="E60" s="82">
        <v>79</v>
      </c>
      <c r="F60" s="82">
        <v>71</v>
      </c>
    </row>
    <row r="61" spans="1:6" x14ac:dyDescent="0.25">
      <c r="A61" s="28" t="s">
        <v>68</v>
      </c>
      <c r="B61" s="26">
        <v>0</v>
      </c>
      <c r="C61" s="26">
        <v>0</v>
      </c>
      <c r="D61" s="26">
        <v>0</v>
      </c>
      <c r="E61" s="82">
        <v>0</v>
      </c>
      <c r="F61" s="82">
        <f>SUM(F62:F63)</f>
        <v>0</v>
      </c>
    </row>
    <row r="62" spans="1:6" ht="13" x14ac:dyDescent="0.3">
      <c r="A62" s="43" t="s">
        <v>69</v>
      </c>
      <c r="B62" s="26">
        <v>0</v>
      </c>
      <c r="C62" s="26">
        <v>0</v>
      </c>
      <c r="D62" s="26">
        <v>0</v>
      </c>
      <c r="E62" s="82">
        <v>0</v>
      </c>
      <c r="F62" s="82">
        <v>0</v>
      </c>
    </row>
    <row r="63" spans="1:6" ht="13" x14ac:dyDescent="0.3">
      <c r="A63" s="43" t="s">
        <v>70</v>
      </c>
      <c r="B63" s="26">
        <v>0</v>
      </c>
      <c r="C63" s="26">
        <v>0</v>
      </c>
      <c r="D63" s="26">
        <v>0</v>
      </c>
      <c r="E63" s="82">
        <v>0</v>
      </c>
      <c r="F63" s="82">
        <v>0</v>
      </c>
    </row>
    <row r="64" spans="1:6" ht="13" x14ac:dyDescent="0.3">
      <c r="A64" s="43"/>
      <c r="B64" s="26"/>
      <c r="C64" s="26"/>
      <c r="D64" s="26"/>
      <c r="E64" s="82"/>
      <c r="F64" s="82"/>
    </row>
    <row r="65" spans="1:6" ht="13" x14ac:dyDescent="0.3">
      <c r="A65" s="58" t="s">
        <v>73</v>
      </c>
      <c r="B65" s="24">
        <v>0</v>
      </c>
      <c r="C65" s="24">
        <v>0</v>
      </c>
      <c r="D65" s="24">
        <v>0</v>
      </c>
      <c r="E65" s="24">
        <v>0</v>
      </c>
      <c r="F65" s="24">
        <f>F66+F69</f>
        <v>0</v>
      </c>
    </row>
    <row r="66" spans="1:6" x14ac:dyDescent="0.25">
      <c r="A66" s="59" t="s">
        <v>65</v>
      </c>
      <c r="B66" s="26">
        <v>0</v>
      </c>
      <c r="C66" s="26">
        <v>0</v>
      </c>
      <c r="D66" s="26">
        <v>0</v>
      </c>
      <c r="E66" s="82">
        <v>0</v>
      </c>
      <c r="F66" s="82">
        <v>0</v>
      </c>
    </row>
    <row r="67" spans="1:6" ht="13" x14ac:dyDescent="0.3">
      <c r="A67" s="60" t="s">
        <v>66</v>
      </c>
      <c r="B67" s="26">
        <v>0</v>
      </c>
      <c r="C67" s="26">
        <v>0</v>
      </c>
      <c r="D67" s="26">
        <v>0</v>
      </c>
      <c r="E67" s="82">
        <v>0</v>
      </c>
      <c r="F67" s="82">
        <v>0</v>
      </c>
    </row>
    <row r="68" spans="1:6" ht="13" x14ac:dyDescent="0.3">
      <c r="A68" s="60" t="s">
        <v>67</v>
      </c>
      <c r="B68" s="26">
        <v>0</v>
      </c>
      <c r="C68" s="26">
        <v>0</v>
      </c>
      <c r="D68" s="26">
        <v>0</v>
      </c>
      <c r="E68" s="82">
        <v>0</v>
      </c>
      <c r="F68" s="82">
        <v>0</v>
      </c>
    </row>
    <row r="69" spans="1:6" x14ac:dyDescent="0.25">
      <c r="A69" s="59" t="s">
        <v>68</v>
      </c>
      <c r="B69" s="26">
        <v>0</v>
      </c>
      <c r="C69" s="26">
        <v>0</v>
      </c>
      <c r="D69" s="26">
        <v>0</v>
      </c>
      <c r="E69" s="82">
        <v>0</v>
      </c>
      <c r="F69" s="82">
        <f>SUM(F70:F71)</f>
        <v>0</v>
      </c>
    </row>
    <row r="70" spans="1:6" ht="13" x14ac:dyDescent="0.3">
      <c r="A70" s="60" t="s">
        <v>69</v>
      </c>
      <c r="B70" s="26">
        <v>0</v>
      </c>
      <c r="C70" s="26">
        <v>0</v>
      </c>
      <c r="D70" s="26">
        <v>0</v>
      </c>
      <c r="E70" s="82">
        <v>0</v>
      </c>
      <c r="F70" s="82">
        <v>0</v>
      </c>
    </row>
    <row r="71" spans="1:6" ht="13" x14ac:dyDescent="0.3">
      <c r="A71" s="60" t="s">
        <v>70</v>
      </c>
      <c r="B71" s="26">
        <v>0</v>
      </c>
      <c r="C71" s="26">
        <v>0</v>
      </c>
      <c r="D71" s="26">
        <v>0</v>
      </c>
      <c r="E71" s="82">
        <v>0</v>
      </c>
      <c r="F71" s="82">
        <v>0</v>
      </c>
    </row>
    <row r="72" spans="1:6" ht="13" thickBot="1" x14ac:dyDescent="0.3">
      <c r="A72" s="33"/>
      <c r="B72" s="46"/>
      <c r="C72" s="46"/>
      <c r="D72" s="46"/>
      <c r="E72" s="84"/>
      <c r="F72" s="84"/>
    </row>
    <row r="73" spans="1:6" ht="14" x14ac:dyDescent="0.3">
      <c r="A73" s="7" t="s">
        <v>75</v>
      </c>
      <c r="B73" s="26"/>
      <c r="C73" s="26"/>
      <c r="D73" s="26"/>
      <c r="E73" s="82"/>
      <c r="F73" s="82"/>
    </row>
    <row r="74" spans="1:6" ht="14" x14ac:dyDescent="0.3">
      <c r="A74" s="7"/>
      <c r="B74" s="26"/>
      <c r="C74" s="26"/>
      <c r="D74" s="26"/>
      <c r="E74" s="82"/>
      <c r="F74" s="82"/>
    </row>
    <row r="75" spans="1:6" ht="13" x14ac:dyDescent="0.3">
      <c r="A75" s="25" t="s">
        <v>64</v>
      </c>
      <c r="B75" s="24">
        <v>22</v>
      </c>
      <c r="C75" s="24">
        <v>13</v>
      </c>
      <c r="D75" s="24">
        <v>18</v>
      </c>
      <c r="E75" s="24">
        <v>18</v>
      </c>
      <c r="F75" s="24">
        <f t="shared" ref="F75:F81" si="4">F83+F91+F99</f>
        <v>24</v>
      </c>
    </row>
    <row r="76" spans="1:6" x14ac:dyDescent="0.25">
      <c r="A76" s="28" t="s">
        <v>65</v>
      </c>
      <c r="B76" s="26">
        <v>22</v>
      </c>
      <c r="C76" s="26">
        <v>13</v>
      </c>
      <c r="D76" s="26">
        <v>18</v>
      </c>
      <c r="E76" s="82">
        <v>18</v>
      </c>
      <c r="F76" s="82">
        <f t="shared" si="4"/>
        <v>24</v>
      </c>
    </row>
    <row r="77" spans="1:6" ht="13" x14ac:dyDescent="0.3">
      <c r="A77" s="43" t="s">
        <v>66</v>
      </c>
      <c r="B77" s="26">
        <v>10</v>
      </c>
      <c r="C77" s="26">
        <v>5</v>
      </c>
      <c r="D77" s="26">
        <v>7</v>
      </c>
      <c r="E77" s="82">
        <v>6</v>
      </c>
      <c r="F77" s="82">
        <f t="shared" si="4"/>
        <v>4</v>
      </c>
    </row>
    <row r="78" spans="1:6" ht="13" x14ac:dyDescent="0.3">
      <c r="A78" s="43" t="s">
        <v>67</v>
      </c>
      <c r="B78" s="26">
        <v>12</v>
      </c>
      <c r="C78" s="26">
        <v>8</v>
      </c>
      <c r="D78" s="26">
        <v>11</v>
      </c>
      <c r="E78" s="82">
        <v>12</v>
      </c>
      <c r="F78" s="82">
        <f t="shared" si="4"/>
        <v>20</v>
      </c>
    </row>
    <row r="79" spans="1:6" x14ac:dyDescent="0.25">
      <c r="A79" s="28" t="s">
        <v>68</v>
      </c>
      <c r="B79" s="26">
        <v>0</v>
      </c>
      <c r="C79" s="26">
        <v>0</v>
      </c>
      <c r="D79" s="26">
        <v>0</v>
      </c>
      <c r="E79" s="82">
        <v>0</v>
      </c>
      <c r="F79" s="82">
        <f t="shared" si="4"/>
        <v>0</v>
      </c>
    </row>
    <row r="80" spans="1:6" ht="13" x14ac:dyDescent="0.3">
      <c r="A80" s="43" t="s">
        <v>69</v>
      </c>
      <c r="B80" s="26">
        <v>0</v>
      </c>
      <c r="C80" s="26">
        <v>0</v>
      </c>
      <c r="D80" s="26">
        <v>0</v>
      </c>
      <c r="E80" s="82">
        <v>0</v>
      </c>
      <c r="F80" s="82">
        <f t="shared" si="4"/>
        <v>0</v>
      </c>
    </row>
    <row r="81" spans="1:6" ht="13" x14ac:dyDescent="0.3">
      <c r="A81" s="43" t="s">
        <v>70</v>
      </c>
      <c r="B81" s="26">
        <v>0</v>
      </c>
      <c r="C81" s="26">
        <v>0</v>
      </c>
      <c r="D81" s="26">
        <v>0</v>
      </c>
      <c r="E81" s="82">
        <v>0</v>
      </c>
      <c r="F81" s="82">
        <f t="shared" si="4"/>
        <v>0</v>
      </c>
    </row>
    <row r="82" spans="1:6" x14ac:dyDescent="0.25">
      <c r="A82" s="30"/>
      <c r="B82" s="26"/>
      <c r="C82" s="26"/>
      <c r="D82" s="26"/>
      <c r="E82" s="82"/>
      <c r="F82" s="82"/>
    </row>
    <row r="83" spans="1:6" ht="13" x14ac:dyDescent="0.3">
      <c r="A83" s="25" t="s">
        <v>71</v>
      </c>
      <c r="B83" s="24">
        <v>4</v>
      </c>
      <c r="C83" s="24">
        <v>1</v>
      </c>
      <c r="D83" s="24">
        <v>5</v>
      </c>
      <c r="E83" s="24">
        <v>7</v>
      </c>
      <c r="F83" s="24">
        <f>F84+F87</f>
        <v>7</v>
      </c>
    </row>
    <row r="84" spans="1:6" x14ac:dyDescent="0.25">
      <c r="A84" s="28" t="s">
        <v>65</v>
      </c>
      <c r="B84" s="26">
        <v>4</v>
      </c>
      <c r="C84" s="26">
        <v>1</v>
      </c>
      <c r="D84" s="26">
        <v>5</v>
      </c>
      <c r="E84" s="82">
        <v>7</v>
      </c>
      <c r="F84" s="82">
        <f>SUM(F85:F86)</f>
        <v>7</v>
      </c>
    </row>
    <row r="85" spans="1:6" ht="13" x14ac:dyDescent="0.3">
      <c r="A85" s="43" t="s">
        <v>66</v>
      </c>
      <c r="B85" s="26">
        <v>1</v>
      </c>
      <c r="C85" s="26">
        <v>0</v>
      </c>
      <c r="D85" s="26">
        <v>1</v>
      </c>
      <c r="E85" s="82">
        <v>1</v>
      </c>
      <c r="F85" s="82">
        <v>0</v>
      </c>
    </row>
    <row r="86" spans="1:6" ht="13" x14ac:dyDescent="0.3">
      <c r="A86" s="43" t="s">
        <v>67</v>
      </c>
      <c r="B86" s="26">
        <v>3</v>
      </c>
      <c r="C86" s="26">
        <v>1</v>
      </c>
      <c r="D86" s="26">
        <v>4</v>
      </c>
      <c r="E86" s="82">
        <v>6</v>
      </c>
      <c r="F86" s="82">
        <v>7</v>
      </c>
    </row>
    <row r="87" spans="1:6" x14ac:dyDescent="0.25">
      <c r="A87" s="28" t="s">
        <v>68</v>
      </c>
      <c r="B87" s="26">
        <v>0</v>
      </c>
      <c r="C87" s="26">
        <v>0</v>
      </c>
      <c r="D87" s="26">
        <v>0</v>
      </c>
      <c r="E87" s="82">
        <v>0</v>
      </c>
      <c r="F87" s="82">
        <f>SUM(F88:F89)</f>
        <v>0</v>
      </c>
    </row>
    <row r="88" spans="1:6" ht="13" x14ac:dyDescent="0.3">
      <c r="A88" s="43" t="s">
        <v>69</v>
      </c>
      <c r="B88" s="26">
        <v>0</v>
      </c>
      <c r="C88" s="26">
        <v>0</v>
      </c>
      <c r="D88" s="26">
        <v>0</v>
      </c>
      <c r="E88" s="82">
        <v>0</v>
      </c>
      <c r="F88" s="82">
        <v>0</v>
      </c>
    </row>
    <row r="89" spans="1:6" ht="13" x14ac:dyDescent="0.3">
      <c r="A89" s="43" t="s">
        <v>70</v>
      </c>
      <c r="B89" s="26">
        <v>0</v>
      </c>
      <c r="C89" s="26">
        <v>0</v>
      </c>
      <c r="D89" s="26">
        <v>0</v>
      </c>
      <c r="E89" s="82">
        <v>0</v>
      </c>
      <c r="F89" s="82">
        <v>0</v>
      </c>
    </row>
    <row r="90" spans="1:6" x14ac:dyDescent="0.25">
      <c r="A90" s="28"/>
      <c r="B90" s="26"/>
      <c r="C90" s="26"/>
      <c r="D90" s="26"/>
      <c r="E90" s="82"/>
      <c r="F90" s="82"/>
    </row>
    <row r="91" spans="1:6" ht="13" x14ac:dyDescent="0.3">
      <c r="A91" s="25" t="s">
        <v>72</v>
      </c>
      <c r="B91" s="24">
        <v>18</v>
      </c>
      <c r="C91" s="24">
        <v>12</v>
      </c>
      <c r="D91" s="24">
        <v>13</v>
      </c>
      <c r="E91" s="24">
        <v>11</v>
      </c>
      <c r="F91" s="24">
        <f>F92+F95</f>
        <v>17</v>
      </c>
    </row>
    <row r="92" spans="1:6" x14ac:dyDescent="0.25">
      <c r="A92" s="28" t="s">
        <v>65</v>
      </c>
      <c r="B92" s="26">
        <v>18</v>
      </c>
      <c r="C92" s="26">
        <v>12</v>
      </c>
      <c r="D92" s="26">
        <v>13</v>
      </c>
      <c r="E92" s="82">
        <v>11</v>
      </c>
      <c r="F92" s="82">
        <f>SUM(F93:F94)</f>
        <v>17</v>
      </c>
    </row>
    <row r="93" spans="1:6" ht="13" x14ac:dyDescent="0.3">
      <c r="A93" s="43" t="s">
        <v>66</v>
      </c>
      <c r="B93" s="26">
        <v>9</v>
      </c>
      <c r="C93" s="26">
        <v>5</v>
      </c>
      <c r="D93" s="26">
        <v>6</v>
      </c>
      <c r="E93" s="82">
        <v>5</v>
      </c>
      <c r="F93" s="82">
        <v>4</v>
      </c>
    </row>
    <row r="94" spans="1:6" ht="13" x14ac:dyDescent="0.3">
      <c r="A94" s="43" t="s">
        <v>67</v>
      </c>
      <c r="B94" s="26">
        <v>9</v>
      </c>
      <c r="C94" s="26">
        <v>7</v>
      </c>
      <c r="D94" s="26">
        <v>7</v>
      </c>
      <c r="E94" s="82">
        <v>6</v>
      </c>
      <c r="F94" s="82">
        <v>13</v>
      </c>
    </row>
    <row r="95" spans="1:6" x14ac:dyDescent="0.25">
      <c r="A95" s="28" t="s">
        <v>68</v>
      </c>
      <c r="B95" s="26">
        <v>0</v>
      </c>
      <c r="C95" s="26">
        <v>0</v>
      </c>
      <c r="D95" s="26">
        <v>0</v>
      </c>
      <c r="E95" s="82">
        <v>0</v>
      </c>
      <c r="F95" s="82">
        <f>SUM(F96:F97)</f>
        <v>0</v>
      </c>
    </row>
    <row r="96" spans="1:6" ht="13" x14ac:dyDescent="0.3">
      <c r="A96" s="43" t="s">
        <v>69</v>
      </c>
      <c r="B96" s="26">
        <v>0</v>
      </c>
      <c r="C96" s="26">
        <v>0</v>
      </c>
      <c r="D96" s="26">
        <v>0</v>
      </c>
      <c r="E96" s="82">
        <v>0</v>
      </c>
      <c r="F96" s="82">
        <v>0</v>
      </c>
    </row>
    <row r="97" spans="1:6" ht="13" x14ac:dyDescent="0.3">
      <c r="A97" s="43" t="s">
        <v>70</v>
      </c>
      <c r="B97" s="26">
        <v>0</v>
      </c>
      <c r="C97" s="26">
        <v>0</v>
      </c>
      <c r="D97" s="26">
        <v>0</v>
      </c>
      <c r="E97" s="82">
        <v>0</v>
      </c>
      <c r="F97" s="82">
        <v>0</v>
      </c>
    </row>
    <row r="98" spans="1:6" ht="13" x14ac:dyDescent="0.3">
      <c r="A98" s="43"/>
      <c r="B98" s="26"/>
      <c r="C98" s="26"/>
      <c r="D98" s="26"/>
      <c r="E98" s="82"/>
      <c r="F98" s="82"/>
    </row>
    <row r="99" spans="1:6" ht="13" x14ac:dyDescent="0.3">
      <c r="A99" s="58" t="s">
        <v>73</v>
      </c>
      <c r="B99" s="24">
        <v>0</v>
      </c>
      <c r="C99" s="24">
        <v>0</v>
      </c>
      <c r="D99" s="24">
        <v>0</v>
      </c>
      <c r="E99" s="24">
        <v>0</v>
      </c>
      <c r="F99" s="24">
        <f>F100+F103</f>
        <v>0</v>
      </c>
    </row>
    <row r="100" spans="1:6" x14ac:dyDescent="0.25">
      <c r="A100" s="59" t="s">
        <v>65</v>
      </c>
      <c r="B100" s="26">
        <v>0</v>
      </c>
      <c r="C100" s="26">
        <v>0</v>
      </c>
      <c r="D100" s="26">
        <v>0</v>
      </c>
      <c r="E100" s="82">
        <v>0</v>
      </c>
      <c r="F100" s="82">
        <v>0</v>
      </c>
    </row>
    <row r="101" spans="1:6" ht="13" x14ac:dyDescent="0.3">
      <c r="A101" s="60" t="s">
        <v>66</v>
      </c>
      <c r="B101" s="26">
        <v>0</v>
      </c>
      <c r="C101" s="26">
        <v>0</v>
      </c>
      <c r="D101" s="26">
        <v>0</v>
      </c>
      <c r="E101" s="82">
        <v>0</v>
      </c>
      <c r="F101" s="82">
        <v>0</v>
      </c>
    </row>
    <row r="102" spans="1:6" ht="13" x14ac:dyDescent="0.3">
      <c r="A102" s="60" t="s">
        <v>67</v>
      </c>
      <c r="B102" s="26">
        <v>0</v>
      </c>
      <c r="C102" s="26">
        <v>0</v>
      </c>
      <c r="D102" s="26">
        <v>0</v>
      </c>
      <c r="E102" s="82">
        <v>0</v>
      </c>
      <c r="F102" s="82">
        <v>0</v>
      </c>
    </row>
    <row r="103" spans="1:6" x14ac:dyDescent="0.25">
      <c r="A103" s="59" t="s">
        <v>68</v>
      </c>
      <c r="B103" s="26">
        <v>0</v>
      </c>
      <c r="C103" s="26">
        <v>0</v>
      </c>
      <c r="D103" s="26">
        <v>0</v>
      </c>
      <c r="E103" s="82">
        <v>0</v>
      </c>
      <c r="F103" s="82">
        <f>SUM(F104:F105)</f>
        <v>0</v>
      </c>
    </row>
    <row r="104" spans="1:6" ht="13" x14ac:dyDescent="0.3">
      <c r="A104" s="60" t="s">
        <v>69</v>
      </c>
      <c r="B104" s="26">
        <v>0</v>
      </c>
      <c r="C104" s="26">
        <v>0</v>
      </c>
      <c r="D104" s="26">
        <v>0</v>
      </c>
      <c r="E104" s="82">
        <v>0</v>
      </c>
      <c r="F104" s="82">
        <v>0</v>
      </c>
    </row>
    <row r="105" spans="1:6" ht="13" x14ac:dyDescent="0.3">
      <c r="A105" s="60" t="s">
        <v>70</v>
      </c>
      <c r="B105" s="26">
        <v>0</v>
      </c>
      <c r="C105" s="26">
        <v>0</v>
      </c>
      <c r="D105" s="26">
        <v>0</v>
      </c>
      <c r="E105" s="82">
        <v>0</v>
      </c>
      <c r="F105" s="82">
        <v>0</v>
      </c>
    </row>
    <row r="106" spans="1:6" ht="13" thickBot="1" x14ac:dyDescent="0.3">
      <c r="A106" s="33"/>
      <c r="B106" s="33"/>
      <c r="C106" s="46"/>
      <c r="D106" s="46"/>
      <c r="E106" s="33"/>
      <c r="F106" s="33"/>
    </row>
  </sheetData>
  <hyperlinks>
    <hyperlink ref="G2" location="Contents!A1" display="Contents"/>
  </hyperlinks>
  <pageMargins left="0.74803149606299213" right="0.74803149606299213" top="0.98425196850393704" bottom="0.98425196850393704" header="0.511811023622047" footer="0.511811023622047"/>
  <pageSetup paperSize="0" scale="56" fitToWidth="0" fitToHeight="0" orientation="portrait"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heetViews>
  <sheetFormatPr defaultColWidth="9.1796875" defaultRowHeight="12.5" x14ac:dyDescent="0.25"/>
  <cols>
    <col min="1" max="1" width="41.81640625" style="5" customWidth="1"/>
    <col min="2" max="4" width="12.81640625" style="16" customWidth="1"/>
    <col min="5" max="5" width="12.81640625" style="5" customWidth="1"/>
    <col min="6" max="6" width="12.81640625" style="95" customWidth="1"/>
    <col min="7" max="7" width="9.1796875" style="5" customWidth="1"/>
    <col min="8" max="16384" width="9.1796875" style="5"/>
  </cols>
  <sheetData>
    <row r="1" spans="1:7" ht="15.5" x14ac:dyDescent="0.35">
      <c r="A1" s="17" t="s">
        <v>106</v>
      </c>
      <c r="G1" s="18" t="s">
        <v>0</v>
      </c>
    </row>
    <row r="2" spans="1:7" ht="13" x14ac:dyDescent="0.3">
      <c r="A2" s="4"/>
    </row>
    <row r="3" spans="1:7" ht="28" x14ac:dyDescent="0.3">
      <c r="A3" s="20" t="s">
        <v>44</v>
      </c>
      <c r="B3" s="21" t="s">
        <v>45</v>
      </c>
      <c r="C3" s="21" t="s">
        <v>107</v>
      </c>
      <c r="D3" s="21" t="s">
        <v>172</v>
      </c>
      <c r="E3" s="21" t="s">
        <v>180</v>
      </c>
      <c r="F3" s="21" t="s">
        <v>181</v>
      </c>
      <c r="G3" s="39"/>
    </row>
    <row r="4" spans="1:7" ht="19.5" customHeight="1" thickBot="1" x14ac:dyDescent="0.35">
      <c r="A4" s="22" t="s">
        <v>47</v>
      </c>
      <c r="B4" s="57">
        <v>43373</v>
      </c>
      <c r="C4" s="57">
        <v>43465</v>
      </c>
      <c r="D4" s="57">
        <v>43555</v>
      </c>
      <c r="E4" s="57">
        <v>43646</v>
      </c>
      <c r="F4" s="57">
        <v>43738</v>
      </c>
      <c r="G4" s="61"/>
    </row>
    <row r="5" spans="1:7" ht="14" x14ac:dyDescent="0.25">
      <c r="A5" s="62"/>
      <c r="E5" s="16"/>
    </row>
    <row r="6" spans="1:7" ht="14" x14ac:dyDescent="0.25">
      <c r="A6" s="62"/>
      <c r="E6" s="16"/>
    </row>
    <row r="7" spans="1:7" ht="17.25" customHeight="1" x14ac:dyDescent="0.3">
      <c r="A7" s="7" t="s">
        <v>108</v>
      </c>
      <c r="B7" s="24">
        <v>5999</v>
      </c>
      <c r="C7" s="24">
        <v>6240</v>
      </c>
      <c r="D7" s="24">
        <v>6413</v>
      </c>
      <c r="E7" s="24">
        <v>6168</v>
      </c>
      <c r="F7" s="24">
        <f>F8+F11</f>
        <v>6531</v>
      </c>
    </row>
    <row r="8" spans="1:7" ht="15" customHeight="1" x14ac:dyDescent="0.25">
      <c r="A8" s="28" t="s">
        <v>65</v>
      </c>
      <c r="B8" s="26">
        <v>5764</v>
      </c>
      <c r="C8" s="26">
        <v>6001</v>
      </c>
      <c r="D8" s="26">
        <v>6178</v>
      </c>
      <c r="E8" s="82">
        <v>5946</v>
      </c>
      <c r="F8" s="82">
        <f>F9+F10</f>
        <v>6248</v>
      </c>
    </row>
    <row r="9" spans="1:7" ht="15" customHeight="1" x14ac:dyDescent="0.3">
      <c r="A9" s="43" t="s">
        <v>109</v>
      </c>
      <c r="B9" s="26">
        <v>5095</v>
      </c>
      <c r="C9" s="26">
        <v>5246</v>
      </c>
      <c r="D9" s="26">
        <v>5436</v>
      </c>
      <c r="E9" s="82">
        <v>5268</v>
      </c>
      <c r="F9" s="82">
        <f t="shared" ref="F9:F11" si="0">F27+F21+F15</f>
        <v>5479</v>
      </c>
    </row>
    <row r="10" spans="1:7" ht="15" customHeight="1" x14ac:dyDescent="0.3">
      <c r="A10" s="43" t="s">
        <v>110</v>
      </c>
      <c r="B10" s="26">
        <v>669</v>
      </c>
      <c r="C10" s="26">
        <v>755</v>
      </c>
      <c r="D10" s="26">
        <v>742</v>
      </c>
      <c r="E10" s="82">
        <v>678</v>
      </c>
      <c r="F10" s="82">
        <f t="shared" si="0"/>
        <v>769</v>
      </c>
    </row>
    <row r="11" spans="1:7" ht="15" customHeight="1" x14ac:dyDescent="0.25">
      <c r="A11" s="28" t="s">
        <v>111</v>
      </c>
      <c r="B11" s="26">
        <v>235</v>
      </c>
      <c r="C11" s="26">
        <v>239</v>
      </c>
      <c r="D11" s="26">
        <v>235</v>
      </c>
      <c r="E11" s="82">
        <v>222</v>
      </c>
      <c r="F11" s="82">
        <f t="shared" si="0"/>
        <v>283</v>
      </c>
    </row>
    <row r="12" spans="1:7" x14ac:dyDescent="0.25">
      <c r="A12" s="63"/>
      <c r="B12" s="26"/>
      <c r="C12" s="26"/>
      <c r="D12" s="26"/>
      <c r="E12" s="82"/>
      <c r="F12" s="82"/>
    </row>
    <row r="13" spans="1:7" ht="16" x14ac:dyDescent="0.3">
      <c r="A13" s="7" t="s">
        <v>112</v>
      </c>
      <c r="B13" s="24">
        <v>3383</v>
      </c>
      <c r="C13" s="24">
        <v>3495</v>
      </c>
      <c r="D13" s="24">
        <v>3436</v>
      </c>
      <c r="E13" s="24">
        <v>3541</v>
      </c>
      <c r="F13" s="24">
        <f>F14+F17</f>
        <v>3619</v>
      </c>
    </row>
    <row r="14" spans="1:7" x14ac:dyDescent="0.25">
      <c r="A14" s="28" t="s">
        <v>65</v>
      </c>
      <c r="B14" s="26">
        <v>3221</v>
      </c>
      <c r="C14" s="26">
        <v>3328</v>
      </c>
      <c r="D14" s="26">
        <v>3279</v>
      </c>
      <c r="E14" s="82">
        <v>3398</v>
      </c>
      <c r="F14" s="82">
        <f>SUM(F15:F16)</f>
        <v>3434</v>
      </c>
    </row>
    <row r="15" spans="1:7" ht="13" x14ac:dyDescent="0.3">
      <c r="A15" s="43" t="s">
        <v>109</v>
      </c>
      <c r="B15" s="26">
        <v>2818</v>
      </c>
      <c r="C15" s="26">
        <v>2896</v>
      </c>
      <c r="D15" s="26">
        <v>2855</v>
      </c>
      <c r="E15" s="82">
        <v>3002</v>
      </c>
      <c r="F15" s="82">
        <v>2980</v>
      </c>
    </row>
    <row r="16" spans="1:7" ht="13" x14ac:dyDescent="0.3">
      <c r="A16" s="43" t="s">
        <v>110</v>
      </c>
      <c r="B16" s="26">
        <v>403</v>
      </c>
      <c r="C16" s="26">
        <v>432</v>
      </c>
      <c r="D16" s="26">
        <v>424</v>
      </c>
      <c r="E16" s="82">
        <v>396</v>
      </c>
      <c r="F16" s="82">
        <v>454</v>
      </c>
    </row>
    <row r="17" spans="1:6" ht="14.5" x14ac:dyDescent="0.25">
      <c r="A17" s="28" t="s">
        <v>111</v>
      </c>
      <c r="B17" s="26">
        <v>162</v>
      </c>
      <c r="C17" s="26">
        <v>167</v>
      </c>
      <c r="D17" s="26">
        <v>157</v>
      </c>
      <c r="E17" s="82">
        <v>143</v>
      </c>
      <c r="F17" s="82">
        <v>185</v>
      </c>
    </row>
    <row r="18" spans="1:6" x14ac:dyDescent="0.25">
      <c r="B18" s="26"/>
      <c r="C18" s="26"/>
      <c r="D18" s="26"/>
      <c r="E18" s="82"/>
      <c r="F18" s="82"/>
    </row>
    <row r="19" spans="1:6" ht="32" x14ac:dyDescent="0.3">
      <c r="A19" s="64" t="s">
        <v>113</v>
      </c>
      <c r="B19" s="24">
        <v>2375</v>
      </c>
      <c r="C19" s="24">
        <v>2475</v>
      </c>
      <c r="D19" s="24">
        <v>2743</v>
      </c>
      <c r="E19" s="24">
        <v>2397</v>
      </c>
      <c r="F19" s="24">
        <f>F20+F23</f>
        <v>2667</v>
      </c>
    </row>
    <row r="20" spans="1:6" x14ac:dyDescent="0.25">
      <c r="A20" s="28" t="s">
        <v>65</v>
      </c>
      <c r="B20" s="26">
        <v>2314</v>
      </c>
      <c r="C20" s="26">
        <v>2411</v>
      </c>
      <c r="D20" s="26">
        <v>2678</v>
      </c>
      <c r="E20" s="82">
        <v>2326</v>
      </c>
      <c r="F20" s="82">
        <f>SUM(F21:F22)</f>
        <v>2582</v>
      </c>
    </row>
    <row r="21" spans="1:6" ht="13" x14ac:dyDescent="0.3">
      <c r="A21" s="43" t="s">
        <v>109</v>
      </c>
      <c r="B21" s="26">
        <v>2066</v>
      </c>
      <c r="C21" s="26">
        <v>2115</v>
      </c>
      <c r="D21" s="26">
        <v>2375</v>
      </c>
      <c r="E21" s="82">
        <v>2060</v>
      </c>
      <c r="F21" s="82">
        <v>2291</v>
      </c>
    </row>
    <row r="22" spans="1:6" ht="13" x14ac:dyDescent="0.3">
      <c r="A22" s="43" t="s">
        <v>110</v>
      </c>
      <c r="B22" s="26">
        <v>248</v>
      </c>
      <c r="C22" s="26">
        <v>296</v>
      </c>
      <c r="D22" s="26">
        <v>303</v>
      </c>
      <c r="E22" s="82">
        <v>266</v>
      </c>
      <c r="F22" s="82">
        <v>291</v>
      </c>
    </row>
    <row r="23" spans="1:6" ht="14.5" x14ac:dyDescent="0.25">
      <c r="A23" s="28" t="s">
        <v>111</v>
      </c>
      <c r="B23" s="26">
        <v>61</v>
      </c>
      <c r="C23" s="26">
        <v>64</v>
      </c>
      <c r="D23" s="26">
        <v>65</v>
      </c>
      <c r="E23" s="82">
        <v>71</v>
      </c>
      <c r="F23" s="82">
        <v>85</v>
      </c>
    </row>
    <row r="24" spans="1:6" x14ac:dyDescent="0.25">
      <c r="B24" s="26"/>
      <c r="C24" s="26"/>
      <c r="D24" s="26"/>
      <c r="E24" s="82"/>
      <c r="F24" s="82"/>
    </row>
    <row r="25" spans="1:6" ht="30" x14ac:dyDescent="0.3">
      <c r="A25" s="64" t="s">
        <v>114</v>
      </c>
      <c r="B25" s="24">
        <v>241</v>
      </c>
      <c r="C25" s="24">
        <v>270</v>
      </c>
      <c r="D25" s="24">
        <v>234</v>
      </c>
      <c r="E25" s="24">
        <v>230</v>
      </c>
      <c r="F25" s="24">
        <f>F26+F29</f>
        <v>245</v>
      </c>
    </row>
    <row r="26" spans="1:6" x14ac:dyDescent="0.25">
      <c r="A26" s="28" t="s">
        <v>65</v>
      </c>
      <c r="B26" s="26">
        <v>229</v>
      </c>
      <c r="C26" s="26">
        <v>262</v>
      </c>
      <c r="D26" s="26">
        <v>221</v>
      </c>
      <c r="E26" s="82">
        <v>222</v>
      </c>
      <c r="F26" s="82">
        <f>SUM(F27:F28)</f>
        <v>232</v>
      </c>
    </row>
    <row r="27" spans="1:6" ht="13" x14ac:dyDescent="0.3">
      <c r="A27" s="43" t="s">
        <v>109</v>
      </c>
      <c r="B27" s="26">
        <v>211</v>
      </c>
      <c r="C27" s="26">
        <v>235</v>
      </c>
      <c r="D27" s="26">
        <v>206</v>
      </c>
      <c r="E27" s="82">
        <v>206</v>
      </c>
      <c r="F27" s="82">
        <v>208</v>
      </c>
    </row>
    <row r="28" spans="1:6" ht="13" x14ac:dyDescent="0.3">
      <c r="A28" s="43" t="s">
        <v>110</v>
      </c>
      <c r="B28" s="26">
        <v>18</v>
      </c>
      <c r="C28" s="26">
        <v>27</v>
      </c>
      <c r="D28" s="26">
        <v>15</v>
      </c>
      <c r="E28" s="82">
        <v>16</v>
      </c>
      <c r="F28" s="82">
        <v>24</v>
      </c>
    </row>
    <row r="29" spans="1:6" ht="14.5" x14ac:dyDescent="0.25">
      <c r="A29" s="28" t="s">
        <v>111</v>
      </c>
      <c r="B29" s="26">
        <v>12</v>
      </c>
      <c r="C29" s="26">
        <v>8</v>
      </c>
      <c r="D29" s="26">
        <v>13</v>
      </c>
      <c r="E29" s="82">
        <v>8</v>
      </c>
      <c r="F29" s="82">
        <v>13</v>
      </c>
    </row>
    <row r="30" spans="1:6" x14ac:dyDescent="0.25">
      <c r="A30" s="65"/>
      <c r="B30" s="65"/>
      <c r="C30" s="65"/>
      <c r="D30" s="65"/>
      <c r="E30" s="86"/>
      <c r="F30" s="86"/>
    </row>
    <row r="31" spans="1:6" ht="12.75" customHeight="1" x14ac:dyDescent="0.25">
      <c r="E31" s="87"/>
      <c r="F31" s="87"/>
    </row>
    <row r="32" spans="1:6" ht="16" x14ac:dyDescent="0.3">
      <c r="A32" s="7" t="s">
        <v>112</v>
      </c>
      <c r="B32" s="66">
        <v>0.56392732122020339</v>
      </c>
      <c r="C32" s="66">
        <v>0.56009615384615385</v>
      </c>
      <c r="D32" s="66">
        <v>0.53578668329954782</v>
      </c>
      <c r="E32" s="66">
        <v>0.57409208819714652</v>
      </c>
      <c r="F32" s="66">
        <f>F13/F7</f>
        <v>0.55412647374062163</v>
      </c>
    </row>
    <row r="33" spans="1:6" ht="32" x14ac:dyDescent="0.3">
      <c r="A33" s="64" t="s">
        <v>115</v>
      </c>
      <c r="B33" s="66">
        <v>0.39589931655275878</v>
      </c>
      <c r="C33" s="66">
        <v>0.39663461538461536</v>
      </c>
      <c r="D33" s="66">
        <v>0.42772493372836429</v>
      </c>
      <c r="E33" s="66">
        <v>0.38861867704280156</v>
      </c>
      <c r="F33" s="66">
        <f>F19/F7</f>
        <v>0.40836012861736337</v>
      </c>
    </row>
    <row r="34" spans="1:6" ht="14" x14ac:dyDescent="0.3">
      <c r="A34" s="7" t="s">
        <v>116</v>
      </c>
      <c r="B34" s="66">
        <v>4.0173362227037837E-2</v>
      </c>
      <c r="C34" s="66">
        <v>4.3269230769230768E-2</v>
      </c>
      <c r="D34" s="66">
        <v>3.6488382972087945E-2</v>
      </c>
      <c r="E34" s="66">
        <v>3.728923476005188E-2</v>
      </c>
      <c r="F34" s="66">
        <f>F25/F7</f>
        <v>3.7513397642015008E-2</v>
      </c>
    </row>
    <row r="35" spans="1:6" ht="13" thickBot="1" x14ac:dyDescent="0.3">
      <c r="A35" s="33"/>
      <c r="B35" s="33"/>
      <c r="C35" s="33"/>
      <c r="D35" s="33"/>
      <c r="E35" s="33"/>
      <c r="F35" s="33"/>
    </row>
    <row r="37" spans="1:6" x14ac:dyDescent="0.25">
      <c r="A37" s="34" t="s">
        <v>117</v>
      </c>
    </row>
    <row r="38" spans="1:6" x14ac:dyDescent="0.25">
      <c r="A38" s="34" t="s">
        <v>118</v>
      </c>
    </row>
    <row r="39" spans="1:6" ht="14.5" customHeight="1" x14ac:dyDescent="0.25">
      <c r="A39" s="67"/>
    </row>
    <row r="40" spans="1:6" ht="24.75" customHeight="1" x14ac:dyDescent="0.25"/>
    <row r="41" spans="1:6" x14ac:dyDescent="0.25">
      <c r="A41" s="13"/>
    </row>
  </sheetData>
  <pageMargins left="0.74803149606299213" right="0.74803149606299213" top="0.98425196850393704" bottom="0.98425196850393704" header="0.511811023622047" footer="0.511811023622047"/>
  <pageSetup paperSize="0" scale="70" fitToWidth="0" fitToHeight="0" orientation="portrait"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workbookViewId="0"/>
  </sheetViews>
  <sheetFormatPr defaultColWidth="9.1796875" defaultRowHeight="12.5" x14ac:dyDescent="0.25"/>
  <cols>
    <col min="1" max="1" width="41.81640625" style="5" customWidth="1"/>
    <col min="2" max="4" width="12.81640625" style="16" customWidth="1"/>
    <col min="5" max="5" width="12.81640625" style="5" customWidth="1"/>
    <col min="6" max="6" width="12.81640625" style="95" customWidth="1"/>
    <col min="7" max="9" width="9.1796875" style="5" customWidth="1"/>
    <col min="10" max="10" width="14.81640625" style="5" bestFit="1" customWidth="1"/>
    <col min="11" max="11" width="11.1796875" style="5" bestFit="1" customWidth="1"/>
    <col min="12" max="12" width="15.54296875" style="5" bestFit="1" customWidth="1"/>
    <col min="13" max="13" width="5.1796875" style="5" bestFit="1" customWidth="1"/>
    <col min="14" max="14" width="9.1796875" style="5" customWidth="1"/>
    <col min="15" max="16384" width="9.1796875" style="5"/>
  </cols>
  <sheetData>
    <row r="1" spans="1:8" ht="15.5" x14ac:dyDescent="0.35">
      <c r="A1" s="17" t="s">
        <v>119</v>
      </c>
    </row>
    <row r="2" spans="1:8" ht="13" x14ac:dyDescent="0.3">
      <c r="A2" s="4"/>
      <c r="G2" s="18" t="s">
        <v>0</v>
      </c>
    </row>
    <row r="3" spans="1:8" ht="19.5" customHeight="1" x14ac:dyDescent="0.25">
      <c r="A3" s="68" t="s">
        <v>120</v>
      </c>
      <c r="B3" s="69">
        <v>43281</v>
      </c>
      <c r="C3" s="69">
        <v>43373</v>
      </c>
      <c r="D3" s="69">
        <v>43465</v>
      </c>
      <c r="E3" s="69">
        <v>43555</v>
      </c>
      <c r="F3" s="69">
        <v>43646</v>
      </c>
    </row>
    <row r="4" spans="1:8" ht="19.5" customHeight="1" thickBot="1" x14ac:dyDescent="0.3">
      <c r="A4" s="22" t="s">
        <v>105</v>
      </c>
      <c r="B4" s="23">
        <v>43373</v>
      </c>
      <c r="C4" s="23">
        <v>43465</v>
      </c>
      <c r="D4" s="23">
        <v>43555</v>
      </c>
      <c r="E4" s="23">
        <v>43646</v>
      </c>
      <c r="F4" s="23">
        <v>43738</v>
      </c>
    </row>
    <row r="5" spans="1:8" ht="14" x14ac:dyDescent="0.3">
      <c r="A5" s="7" t="s">
        <v>63</v>
      </c>
      <c r="E5" s="16"/>
    </row>
    <row r="6" spans="1:8" ht="14" x14ac:dyDescent="0.3">
      <c r="A6" s="7"/>
      <c r="E6" s="16"/>
    </row>
    <row r="7" spans="1:8" ht="14" x14ac:dyDescent="0.3">
      <c r="A7" s="70" t="s">
        <v>64</v>
      </c>
      <c r="B7" s="24">
        <v>1755</v>
      </c>
      <c r="C7" s="24">
        <v>1811</v>
      </c>
      <c r="D7" s="24">
        <v>1811</v>
      </c>
      <c r="E7" s="24">
        <v>1821</v>
      </c>
      <c r="F7" s="24">
        <f>F15+F23+F31</f>
        <v>1865</v>
      </c>
      <c r="G7" s="24"/>
      <c r="H7" s="24"/>
    </row>
    <row r="8" spans="1:8" x14ac:dyDescent="0.25">
      <c r="A8" s="28" t="s">
        <v>65</v>
      </c>
      <c r="B8" s="26">
        <v>1697</v>
      </c>
      <c r="C8" s="26">
        <v>1751</v>
      </c>
      <c r="D8" s="26">
        <v>1745</v>
      </c>
      <c r="E8" s="82">
        <v>1756</v>
      </c>
      <c r="F8" s="82">
        <f>F16+F24+F32</f>
        <v>1797</v>
      </c>
      <c r="G8" s="26"/>
      <c r="H8" s="26"/>
    </row>
    <row r="9" spans="1:8" ht="13" x14ac:dyDescent="0.3">
      <c r="A9" s="43" t="s">
        <v>66</v>
      </c>
      <c r="B9" s="26">
        <v>350</v>
      </c>
      <c r="C9" s="26">
        <v>363</v>
      </c>
      <c r="D9" s="26">
        <v>362</v>
      </c>
      <c r="E9" s="82">
        <v>368</v>
      </c>
      <c r="F9" s="82">
        <f>F25+F33</f>
        <v>382</v>
      </c>
      <c r="G9" s="26"/>
      <c r="H9" s="26"/>
    </row>
    <row r="10" spans="1:8" ht="13" x14ac:dyDescent="0.3">
      <c r="A10" s="43" t="s">
        <v>67</v>
      </c>
      <c r="B10" s="26">
        <v>1347</v>
      </c>
      <c r="C10" s="26">
        <v>1388</v>
      </c>
      <c r="D10" s="26">
        <v>1383</v>
      </c>
      <c r="E10" s="82">
        <v>1388</v>
      </c>
      <c r="F10" s="82">
        <f t="shared" ref="F10:F13" si="0">F18+F26+F34</f>
        <v>1415</v>
      </c>
      <c r="G10" s="26"/>
      <c r="H10" s="26"/>
    </row>
    <row r="11" spans="1:8" x14ac:dyDescent="0.25">
      <c r="A11" s="28" t="s">
        <v>68</v>
      </c>
      <c r="B11" s="26">
        <v>58</v>
      </c>
      <c r="C11" s="26">
        <v>60</v>
      </c>
      <c r="D11" s="26">
        <v>66</v>
      </c>
      <c r="E11" s="82">
        <v>65</v>
      </c>
      <c r="F11" s="82">
        <f t="shared" si="0"/>
        <v>68</v>
      </c>
      <c r="G11" s="26"/>
      <c r="H11" s="26"/>
    </row>
    <row r="12" spans="1:8" ht="13" x14ac:dyDescent="0.3">
      <c r="A12" s="43" t="s">
        <v>69</v>
      </c>
      <c r="B12" s="26">
        <v>27</v>
      </c>
      <c r="C12" s="26">
        <v>30</v>
      </c>
      <c r="D12" s="26">
        <v>33</v>
      </c>
      <c r="E12" s="82">
        <v>34</v>
      </c>
      <c r="F12" s="82">
        <f t="shared" si="0"/>
        <v>38</v>
      </c>
      <c r="G12" s="26"/>
      <c r="H12" s="26"/>
    </row>
    <row r="13" spans="1:8" ht="13" x14ac:dyDescent="0.3">
      <c r="A13" s="43" t="s">
        <v>70</v>
      </c>
      <c r="B13" s="26">
        <v>31</v>
      </c>
      <c r="C13" s="26">
        <v>30</v>
      </c>
      <c r="D13" s="26">
        <v>33</v>
      </c>
      <c r="E13" s="82">
        <v>31</v>
      </c>
      <c r="F13" s="82">
        <f t="shared" si="0"/>
        <v>30</v>
      </c>
      <c r="G13" s="26"/>
      <c r="H13" s="26"/>
    </row>
    <row r="14" spans="1:8" x14ac:dyDescent="0.25">
      <c r="A14" s="71"/>
      <c r="B14" s="26"/>
      <c r="C14" s="26"/>
      <c r="D14" s="26"/>
      <c r="E14" s="82"/>
      <c r="F14" s="82"/>
      <c r="G14" s="26"/>
      <c r="H14" s="26"/>
    </row>
    <row r="15" spans="1:8" ht="16" x14ac:dyDescent="0.3">
      <c r="A15" s="70" t="s">
        <v>186</v>
      </c>
      <c r="B15" s="24">
        <v>733</v>
      </c>
      <c r="C15" s="24">
        <v>722</v>
      </c>
      <c r="D15" s="24">
        <v>705</v>
      </c>
      <c r="E15" s="24">
        <v>693</v>
      </c>
      <c r="F15" s="24">
        <f>F49+F83</f>
        <v>687</v>
      </c>
      <c r="G15" s="24"/>
      <c r="H15" s="24"/>
    </row>
    <row r="16" spans="1:8" x14ac:dyDescent="0.25">
      <c r="A16" s="28" t="s">
        <v>65</v>
      </c>
      <c r="B16" s="26">
        <v>717</v>
      </c>
      <c r="C16" s="26">
        <v>707</v>
      </c>
      <c r="D16" s="26">
        <v>690</v>
      </c>
      <c r="E16" s="82">
        <v>678</v>
      </c>
      <c r="F16" s="82">
        <f>F50+F84</f>
        <v>672</v>
      </c>
      <c r="G16" s="26"/>
      <c r="H16" s="26"/>
    </row>
    <row r="17" spans="1:8" ht="15" x14ac:dyDescent="0.3">
      <c r="A17" s="43" t="s">
        <v>187</v>
      </c>
      <c r="B17" s="44" t="s">
        <v>33</v>
      </c>
      <c r="C17" s="44" t="s">
        <v>33</v>
      </c>
      <c r="D17" s="44" t="s">
        <v>33</v>
      </c>
      <c r="E17" s="83" t="s">
        <v>33</v>
      </c>
      <c r="F17" s="83" t="s">
        <v>33</v>
      </c>
      <c r="G17" s="44"/>
      <c r="H17" s="44"/>
    </row>
    <row r="18" spans="1:8" ht="13" x14ac:dyDescent="0.3">
      <c r="A18" s="43" t="s">
        <v>67</v>
      </c>
      <c r="B18" s="26">
        <v>717</v>
      </c>
      <c r="C18" s="26">
        <v>707</v>
      </c>
      <c r="D18" s="26">
        <v>690</v>
      </c>
      <c r="E18" s="82">
        <v>678</v>
      </c>
      <c r="F18" s="82">
        <f t="shared" ref="F18:F21" si="1">F52+F86</f>
        <v>672</v>
      </c>
      <c r="G18" s="26"/>
      <c r="H18" s="26"/>
    </row>
    <row r="19" spans="1:8" x14ac:dyDescent="0.25">
      <c r="A19" s="28" t="s">
        <v>68</v>
      </c>
      <c r="B19" s="26">
        <v>16</v>
      </c>
      <c r="C19" s="26">
        <v>15</v>
      </c>
      <c r="D19" s="26">
        <v>15</v>
      </c>
      <c r="E19" s="82">
        <v>15</v>
      </c>
      <c r="F19" s="82">
        <f t="shared" si="1"/>
        <v>15</v>
      </c>
      <c r="G19" s="26"/>
      <c r="H19" s="26"/>
    </row>
    <row r="20" spans="1:8" ht="13" x14ac:dyDescent="0.3">
      <c r="A20" s="43" t="s">
        <v>69</v>
      </c>
      <c r="B20" s="26">
        <v>2</v>
      </c>
      <c r="C20" s="26">
        <v>1</v>
      </c>
      <c r="D20" s="26">
        <v>1</v>
      </c>
      <c r="E20" s="82">
        <v>1</v>
      </c>
      <c r="F20" s="82">
        <f t="shared" si="1"/>
        <v>1</v>
      </c>
      <c r="G20" s="26"/>
      <c r="H20" s="26"/>
    </row>
    <row r="21" spans="1:8" ht="13" x14ac:dyDescent="0.3">
      <c r="A21" s="43" t="s">
        <v>70</v>
      </c>
      <c r="B21" s="26">
        <v>14</v>
      </c>
      <c r="C21" s="26">
        <v>14</v>
      </c>
      <c r="D21" s="26">
        <v>14</v>
      </c>
      <c r="E21" s="82">
        <v>14</v>
      </c>
      <c r="F21" s="82">
        <f t="shared" si="1"/>
        <v>14</v>
      </c>
      <c r="G21" s="26"/>
      <c r="H21" s="26"/>
    </row>
    <row r="22" spans="1:8" x14ac:dyDescent="0.25">
      <c r="A22" s="30"/>
      <c r="B22" s="26"/>
      <c r="C22" s="26"/>
      <c r="D22" s="26"/>
      <c r="E22" s="82"/>
      <c r="F22" s="82"/>
      <c r="G22" s="26"/>
      <c r="H22" s="26"/>
    </row>
    <row r="23" spans="1:8" ht="14" x14ac:dyDescent="0.3">
      <c r="A23" s="70" t="s">
        <v>71</v>
      </c>
      <c r="B23" s="24">
        <v>395</v>
      </c>
      <c r="C23" s="24">
        <v>431</v>
      </c>
      <c r="D23" s="24">
        <v>441</v>
      </c>
      <c r="E23" s="24">
        <v>468</v>
      </c>
      <c r="F23" s="24">
        <f t="shared" ref="F23:F29" si="2">F57+F91</f>
        <v>498</v>
      </c>
      <c r="G23" s="24"/>
      <c r="H23" s="24"/>
    </row>
    <row r="24" spans="1:8" x14ac:dyDescent="0.25">
      <c r="A24" s="28" t="s">
        <v>65</v>
      </c>
      <c r="B24" s="26">
        <v>353</v>
      </c>
      <c r="C24" s="26">
        <v>386</v>
      </c>
      <c r="D24" s="26">
        <v>390</v>
      </c>
      <c r="E24" s="82">
        <v>418</v>
      </c>
      <c r="F24" s="82">
        <f t="shared" si="2"/>
        <v>445</v>
      </c>
      <c r="G24" s="26"/>
      <c r="H24" s="26"/>
    </row>
    <row r="25" spans="1:8" ht="13" x14ac:dyDescent="0.3">
      <c r="A25" s="43" t="s">
        <v>66</v>
      </c>
      <c r="B25" s="26">
        <v>51</v>
      </c>
      <c r="C25" s="26">
        <v>52</v>
      </c>
      <c r="D25" s="26">
        <v>52</v>
      </c>
      <c r="E25" s="82">
        <v>57</v>
      </c>
      <c r="F25" s="82">
        <f t="shared" si="2"/>
        <v>61</v>
      </c>
      <c r="G25" s="26"/>
      <c r="H25" s="26"/>
    </row>
    <row r="26" spans="1:8" ht="13" x14ac:dyDescent="0.3">
      <c r="A26" s="43" t="s">
        <v>67</v>
      </c>
      <c r="B26" s="26">
        <v>302</v>
      </c>
      <c r="C26" s="26">
        <v>334</v>
      </c>
      <c r="D26" s="26">
        <v>338</v>
      </c>
      <c r="E26" s="82">
        <v>361</v>
      </c>
      <c r="F26" s="82">
        <f t="shared" si="2"/>
        <v>384</v>
      </c>
      <c r="G26" s="26"/>
      <c r="H26" s="26"/>
    </row>
    <row r="27" spans="1:8" x14ac:dyDescent="0.25">
      <c r="A27" s="28" t="s">
        <v>68</v>
      </c>
      <c r="B27" s="26">
        <v>42</v>
      </c>
      <c r="C27" s="26">
        <v>45</v>
      </c>
      <c r="D27" s="26">
        <v>51</v>
      </c>
      <c r="E27" s="82">
        <v>50</v>
      </c>
      <c r="F27" s="82">
        <f t="shared" si="2"/>
        <v>53</v>
      </c>
      <c r="G27" s="26"/>
      <c r="H27" s="26"/>
    </row>
    <row r="28" spans="1:8" ht="13" x14ac:dyDescent="0.3">
      <c r="A28" s="43" t="s">
        <v>69</v>
      </c>
      <c r="B28" s="26">
        <v>25</v>
      </c>
      <c r="C28" s="26">
        <v>29</v>
      </c>
      <c r="D28" s="26">
        <v>32</v>
      </c>
      <c r="E28" s="82">
        <v>33</v>
      </c>
      <c r="F28" s="82">
        <f t="shared" si="2"/>
        <v>37</v>
      </c>
      <c r="G28" s="26"/>
      <c r="H28" s="26"/>
    </row>
    <row r="29" spans="1:8" ht="13" x14ac:dyDescent="0.3">
      <c r="A29" s="43" t="s">
        <v>70</v>
      </c>
      <c r="B29" s="26">
        <v>17</v>
      </c>
      <c r="C29" s="26">
        <v>16</v>
      </c>
      <c r="D29" s="26">
        <v>19</v>
      </c>
      <c r="E29" s="82">
        <v>17</v>
      </c>
      <c r="F29" s="82">
        <f t="shared" si="2"/>
        <v>16</v>
      </c>
      <c r="G29" s="26"/>
      <c r="H29" s="26"/>
    </row>
    <row r="30" spans="1:8" x14ac:dyDescent="0.25">
      <c r="A30" s="30"/>
      <c r="B30" s="26"/>
      <c r="C30" s="26"/>
      <c r="D30" s="26"/>
      <c r="E30" s="82"/>
      <c r="F30" s="82"/>
      <c r="G30" s="26"/>
      <c r="H30" s="26"/>
    </row>
    <row r="31" spans="1:8" ht="14" x14ac:dyDescent="0.3">
      <c r="A31" s="70" t="s">
        <v>72</v>
      </c>
      <c r="B31" s="24">
        <v>627</v>
      </c>
      <c r="C31" s="24">
        <v>658</v>
      </c>
      <c r="D31" s="24">
        <v>665</v>
      </c>
      <c r="E31" s="24">
        <v>660</v>
      </c>
      <c r="F31" s="24">
        <f t="shared" ref="F31:F37" si="3">F65+F99</f>
        <v>680</v>
      </c>
      <c r="G31" s="24"/>
      <c r="H31" s="24"/>
    </row>
    <row r="32" spans="1:8" x14ac:dyDescent="0.25">
      <c r="A32" s="28" t="s">
        <v>65</v>
      </c>
      <c r="B32" s="26">
        <v>627</v>
      </c>
      <c r="C32" s="26">
        <v>658</v>
      </c>
      <c r="D32" s="26">
        <v>665</v>
      </c>
      <c r="E32" s="82">
        <v>660</v>
      </c>
      <c r="F32" s="82">
        <f t="shared" si="3"/>
        <v>680</v>
      </c>
      <c r="G32" s="26"/>
      <c r="H32" s="26"/>
    </row>
    <row r="33" spans="1:8" ht="13" x14ac:dyDescent="0.3">
      <c r="A33" s="43" t="s">
        <v>66</v>
      </c>
      <c r="B33" s="26">
        <v>299</v>
      </c>
      <c r="C33" s="26">
        <v>311</v>
      </c>
      <c r="D33" s="26">
        <v>310</v>
      </c>
      <c r="E33" s="82">
        <v>311</v>
      </c>
      <c r="F33" s="82">
        <f t="shared" si="3"/>
        <v>321</v>
      </c>
      <c r="G33" s="26"/>
      <c r="H33" s="26"/>
    </row>
    <row r="34" spans="1:8" ht="13" x14ac:dyDescent="0.3">
      <c r="A34" s="43" t="s">
        <v>67</v>
      </c>
      <c r="B34" s="26">
        <v>328</v>
      </c>
      <c r="C34" s="26">
        <v>347</v>
      </c>
      <c r="D34" s="26">
        <v>355</v>
      </c>
      <c r="E34" s="82">
        <v>349</v>
      </c>
      <c r="F34" s="82">
        <f t="shared" si="3"/>
        <v>359</v>
      </c>
      <c r="G34" s="26"/>
      <c r="H34" s="26"/>
    </row>
    <row r="35" spans="1:8" x14ac:dyDescent="0.25">
      <c r="A35" s="28" t="s">
        <v>68</v>
      </c>
      <c r="B35" s="26">
        <v>0</v>
      </c>
      <c r="C35" s="26">
        <v>0</v>
      </c>
      <c r="D35" s="26">
        <v>0</v>
      </c>
      <c r="E35" s="82">
        <v>0</v>
      </c>
      <c r="F35" s="82">
        <f t="shared" si="3"/>
        <v>0</v>
      </c>
      <c r="G35" s="26"/>
      <c r="H35" s="26"/>
    </row>
    <row r="36" spans="1:8" ht="13" x14ac:dyDescent="0.3">
      <c r="A36" s="43" t="s">
        <v>69</v>
      </c>
      <c r="B36" s="26">
        <v>0</v>
      </c>
      <c r="C36" s="26">
        <v>0</v>
      </c>
      <c r="D36" s="26">
        <v>0</v>
      </c>
      <c r="E36" s="82">
        <v>0</v>
      </c>
      <c r="F36" s="82">
        <f t="shared" si="3"/>
        <v>0</v>
      </c>
      <c r="G36" s="26"/>
      <c r="H36" s="26"/>
    </row>
    <row r="37" spans="1:8" ht="13" x14ac:dyDescent="0.3">
      <c r="A37" s="43" t="s">
        <v>70</v>
      </c>
      <c r="B37" s="26">
        <v>0</v>
      </c>
      <c r="C37" s="26">
        <v>0</v>
      </c>
      <c r="D37" s="26">
        <v>0</v>
      </c>
      <c r="E37" s="82">
        <v>0</v>
      </c>
      <c r="F37" s="82">
        <f t="shared" si="3"/>
        <v>0</v>
      </c>
      <c r="G37" s="26"/>
      <c r="H37" s="26"/>
    </row>
    <row r="38" spans="1:8" ht="13" thickBot="1" x14ac:dyDescent="0.3">
      <c r="A38" s="33"/>
      <c r="B38" s="46"/>
      <c r="C38" s="46"/>
      <c r="D38" s="46"/>
      <c r="E38" s="84"/>
      <c r="F38" s="84"/>
      <c r="G38" s="26"/>
      <c r="H38" s="26"/>
    </row>
    <row r="39" spans="1:8" ht="14" x14ac:dyDescent="0.3">
      <c r="A39" s="7" t="s">
        <v>74</v>
      </c>
      <c r="B39" s="26"/>
      <c r="C39" s="26"/>
      <c r="D39" s="26"/>
      <c r="E39" s="82"/>
      <c r="F39" s="82"/>
      <c r="G39" s="26"/>
      <c r="H39" s="26"/>
    </row>
    <row r="40" spans="1:8" ht="14" x14ac:dyDescent="0.3">
      <c r="A40" s="7"/>
      <c r="B40" s="26"/>
      <c r="C40" s="26"/>
      <c r="D40" s="26"/>
      <c r="E40" s="82"/>
      <c r="F40" s="82"/>
      <c r="G40" s="26"/>
      <c r="H40" s="26"/>
    </row>
    <row r="41" spans="1:8" ht="14" x14ac:dyDescent="0.3">
      <c r="A41" s="70" t="s">
        <v>64</v>
      </c>
      <c r="B41" s="24">
        <v>1616</v>
      </c>
      <c r="C41" s="24">
        <v>1675</v>
      </c>
      <c r="D41" s="24">
        <v>1677</v>
      </c>
      <c r="E41" s="24">
        <v>1685</v>
      </c>
      <c r="F41" s="24">
        <f>F49+F57+F65</f>
        <v>1721</v>
      </c>
      <c r="G41" s="24"/>
      <c r="H41" s="24"/>
    </row>
    <row r="42" spans="1:8" x14ac:dyDescent="0.25">
      <c r="A42" s="28" t="s">
        <v>65</v>
      </c>
      <c r="B42" s="26">
        <v>1558</v>
      </c>
      <c r="C42" s="26">
        <v>1615</v>
      </c>
      <c r="D42" s="26">
        <v>1611</v>
      </c>
      <c r="E42" s="82">
        <v>1620</v>
      </c>
      <c r="F42" s="82">
        <f>F50+F58+F66</f>
        <v>1653</v>
      </c>
      <c r="G42" s="26"/>
      <c r="H42" s="26"/>
    </row>
    <row r="43" spans="1:8" ht="13" x14ac:dyDescent="0.3">
      <c r="A43" s="43" t="s">
        <v>66</v>
      </c>
      <c r="B43" s="26">
        <v>302</v>
      </c>
      <c r="C43" s="26">
        <v>316</v>
      </c>
      <c r="D43" s="26">
        <v>316</v>
      </c>
      <c r="E43" s="82">
        <v>323</v>
      </c>
      <c r="F43" s="82">
        <f>F59+F67</f>
        <v>337</v>
      </c>
      <c r="G43" s="26"/>
      <c r="H43" s="26"/>
    </row>
    <row r="44" spans="1:8" ht="13" x14ac:dyDescent="0.3">
      <c r="A44" s="43" t="s">
        <v>67</v>
      </c>
      <c r="B44" s="26">
        <v>1256</v>
      </c>
      <c r="C44" s="26">
        <v>1299</v>
      </c>
      <c r="D44" s="26">
        <v>1295</v>
      </c>
      <c r="E44" s="82">
        <v>1297</v>
      </c>
      <c r="F44" s="82">
        <f t="shared" ref="F44:F47" si="4">F52+F60+F68</f>
        <v>1316</v>
      </c>
      <c r="G44" s="26"/>
      <c r="H44" s="26"/>
    </row>
    <row r="45" spans="1:8" x14ac:dyDescent="0.25">
      <c r="A45" s="28" t="s">
        <v>68</v>
      </c>
      <c r="B45" s="26">
        <v>58</v>
      </c>
      <c r="C45" s="26">
        <v>60</v>
      </c>
      <c r="D45" s="26">
        <v>66</v>
      </c>
      <c r="E45" s="82">
        <v>65</v>
      </c>
      <c r="F45" s="82">
        <f t="shared" si="4"/>
        <v>68</v>
      </c>
      <c r="G45" s="26"/>
      <c r="H45" s="26"/>
    </row>
    <row r="46" spans="1:8" ht="13" x14ac:dyDescent="0.3">
      <c r="A46" s="43" t="s">
        <v>69</v>
      </c>
      <c r="B46" s="26">
        <v>27</v>
      </c>
      <c r="C46" s="26">
        <v>30</v>
      </c>
      <c r="D46" s="26">
        <v>33</v>
      </c>
      <c r="E46" s="82">
        <v>34</v>
      </c>
      <c r="F46" s="82">
        <f t="shared" si="4"/>
        <v>38</v>
      </c>
      <c r="G46" s="26"/>
      <c r="H46" s="26"/>
    </row>
    <row r="47" spans="1:8" ht="13" x14ac:dyDescent="0.3">
      <c r="A47" s="43" t="s">
        <v>70</v>
      </c>
      <c r="B47" s="26">
        <v>31</v>
      </c>
      <c r="C47" s="26">
        <v>30</v>
      </c>
      <c r="D47" s="26">
        <v>33</v>
      </c>
      <c r="E47" s="82">
        <v>31</v>
      </c>
      <c r="F47" s="82">
        <f t="shared" si="4"/>
        <v>30</v>
      </c>
      <c r="G47" s="26"/>
      <c r="H47" s="26"/>
    </row>
    <row r="48" spans="1:8" x14ac:dyDescent="0.25">
      <c r="A48" s="71"/>
      <c r="B48" s="26"/>
      <c r="C48" s="26"/>
      <c r="D48" s="26"/>
      <c r="E48" s="82"/>
      <c r="F48" s="82"/>
      <c r="G48" s="26"/>
      <c r="H48" s="26"/>
    </row>
    <row r="49" spans="1:8" ht="16" x14ac:dyDescent="0.3">
      <c r="A49" s="70" t="s">
        <v>186</v>
      </c>
      <c r="B49" s="24">
        <v>670</v>
      </c>
      <c r="C49" s="24">
        <v>659</v>
      </c>
      <c r="D49" s="24">
        <v>646</v>
      </c>
      <c r="E49" s="24">
        <v>635</v>
      </c>
      <c r="F49" s="24">
        <f>F50+F53</f>
        <v>631</v>
      </c>
      <c r="G49" s="24"/>
      <c r="H49" s="24"/>
    </row>
    <row r="50" spans="1:8" x14ac:dyDescent="0.25">
      <c r="A50" s="28" t="s">
        <v>65</v>
      </c>
      <c r="B50" s="26">
        <v>654</v>
      </c>
      <c r="C50" s="26">
        <v>644</v>
      </c>
      <c r="D50" s="26">
        <v>631</v>
      </c>
      <c r="E50" s="82">
        <v>620</v>
      </c>
      <c r="F50" s="82">
        <f>SUM(F51:F52)</f>
        <v>616</v>
      </c>
      <c r="G50" s="26"/>
      <c r="H50" s="26"/>
    </row>
    <row r="51" spans="1:8" ht="15" x14ac:dyDescent="0.3">
      <c r="A51" s="43" t="s">
        <v>187</v>
      </c>
      <c r="B51" s="44" t="s">
        <v>33</v>
      </c>
      <c r="C51" s="44" t="s">
        <v>33</v>
      </c>
      <c r="D51" s="44" t="s">
        <v>33</v>
      </c>
      <c r="E51" s="83" t="s">
        <v>33</v>
      </c>
      <c r="F51" s="83" t="s">
        <v>33</v>
      </c>
      <c r="G51" s="44"/>
      <c r="H51" s="44"/>
    </row>
    <row r="52" spans="1:8" ht="13" x14ac:dyDescent="0.3">
      <c r="A52" s="43" t="s">
        <v>67</v>
      </c>
      <c r="B52" s="26">
        <v>654</v>
      </c>
      <c r="C52" s="44">
        <v>644</v>
      </c>
      <c r="D52" s="44">
        <v>631</v>
      </c>
      <c r="E52" s="83">
        <v>620</v>
      </c>
      <c r="F52" s="83">
        <v>616</v>
      </c>
      <c r="G52" s="26"/>
      <c r="H52" s="26"/>
    </row>
    <row r="53" spans="1:8" x14ac:dyDescent="0.25">
      <c r="A53" s="28" t="s">
        <v>68</v>
      </c>
      <c r="B53" s="26">
        <v>16</v>
      </c>
      <c r="C53" s="26">
        <v>15</v>
      </c>
      <c r="D53" s="26">
        <v>15</v>
      </c>
      <c r="E53" s="82">
        <v>15</v>
      </c>
      <c r="F53" s="82">
        <f>SUM(F54:F55)</f>
        <v>15</v>
      </c>
      <c r="G53" s="26"/>
      <c r="H53" s="26"/>
    </row>
    <row r="54" spans="1:8" ht="13" x14ac:dyDescent="0.3">
      <c r="A54" s="43" t="s">
        <v>69</v>
      </c>
      <c r="B54" s="26">
        <v>2</v>
      </c>
      <c r="C54" s="44">
        <v>1</v>
      </c>
      <c r="D54" s="44">
        <v>1</v>
      </c>
      <c r="E54" s="83">
        <v>1</v>
      </c>
      <c r="F54" s="83">
        <v>1</v>
      </c>
      <c r="G54" s="26"/>
      <c r="H54" s="26"/>
    </row>
    <row r="55" spans="1:8" ht="13" x14ac:dyDescent="0.3">
      <c r="A55" s="43" t="s">
        <v>70</v>
      </c>
      <c r="B55" s="26">
        <v>14</v>
      </c>
      <c r="C55" s="44">
        <v>14</v>
      </c>
      <c r="D55" s="44">
        <v>14</v>
      </c>
      <c r="E55" s="83">
        <v>14</v>
      </c>
      <c r="F55" s="83">
        <v>14</v>
      </c>
      <c r="G55" s="26"/>
      <c r="H55" s="26"/>
    </row>
    <row r="56" spans="1:8" x14ac:dyDescent="0.25">
      <c r="A56" s="30"/>
      <c r="B56" s="26"/>
      <c r="C56" s="26"/>
      <c r="D56" s="26"/>
      <c r="E56" s="82"/>
      <c r="F56" s="82"/>
      <c r="G56" s="26"/>
      <c r="H56" s="26"/>
    </row>
    <row r="57" spans="1:8" ht="14" x14ac:dyDescent="0.3">
      <c r="A57" s="70" t="s">
        <v>71</v>
      </c>
      <c r="B57" s="24">
        <v>384</v>
      </c>
      <c r="C57" s="24">
        <v>420</v>
      </c>
      <c r="D57" s="24">
        <v>427</v>
      </c>
      <c r="E57" s="24">
        <v>448</v>
      </c>
      <c r="F57" s="24">
        <f>F58+F61</f>
        <v>475</v>
      </c>
      <c r="G57" s="24"/>
      <c r="H57" s="24"/>
    </row>
    <row r="58" spans="1:8" x14ac:dyDescent="0.25">
      <c r="A58" s="28" t="s">
        <v>65</v>
      </c>
      <c r="B58" s="26">
        <v>342</v>
      </c>
      <c r="C58" s="26">
        <v>375</v>
      </c>
      <c r="D58" s="26">
        <v>376</v>
      </c>
      <c r="E58" s="82">
        <v>398</v>
      </c>
      <c r="F58" s="82">
        <f>SUM(F59:F60)</f>
        <v>422</v>
      </c>
      <c r="G58" s="26"/>
      <c r="H58" s="26"/>
    </row>
    <row r="59" spans="1:8" ht="13" x14ac:dyDescent="0.3">
      <c r="A59" s="43" t="s">
        <v>66</v>
      </c>
      <c r="B59" s="44">
        <v>48</v>
      </c>
      <c r="C59" s="44">
        <v>50</v>
      </c>
      <c r="D59" s="44">
        <v>49</v>
      </c>
      <c r="E59" s="83">
        <v>53</v>
      </c>
      <c r="F59" s="83">
        <v>58</v>
      </c>
      <c r="G59" s="26"/>
      <c r="H59" s="26"/>
    </row>
    <row r="60" spans="1:8" ht="13" x14ac:dyDescent="0.3">
      <c r="A60" s="43" t="s">
        <v>67</v>
      </c>
      <c r="B60" s="44">
        <v>294</v>
      </c>
      <c r="C60" s="44">
        <v>325</v>
      </c>
      <c r="D60" s="44">
        <v>327</v>
      </c>
      <c r="E60" s="83">
        <v>345</v>
      </c>
      <c r="F60" s="83">
        <v>364</v>
      </c>
      <c r="G60" s="26"/>
      <c r="H60" s="26"/>
    </row>
    <row r="61" spans="1:8" x14ac:dyDescent="0.25">
      <c r="A61" s="28" t="s">
        <v>68</v>
      </c>
      <c r="B61" s="26">
        <v>42</v>
      </c>
      <c r="C61" s="26">
        <v>45</v>
      </c>
      <c r="D61" s="26">
        <v>51</v>
      </c>
      <c r="E61" s="82">
        <v>50</v>
      </c>
      <c r="F61" s="82">
        <f>SUM(F62:F63)</f>
        <v>53</v>
      </c>
      <c r="G61" s="26"/>
      <c r="H61" s="26"/>
    </row>
    <row r="62" spans="1:8" ht="13" x14ac:dyDescent="0.3">
      <c r="A62" s="43" t="s">
        <v>69</v>
      </c>
      <c r="B62" s="44">
        <v>25</v>
      </c>
      <c r="C62" s="44">
        <v>29</v>
      </c>
      <c r="D62" s="44">
        <v>32</v>
      </c>
      <c r="E62" s="83">
        <v>33</v>
      </c>
      <c r="F62" s="83">
        <v>37</v>
      </c>
      <c r="G62" s="26"/>
      <c r="H62" s="26"/>
    </row>
    <row r="63" spans="1:8" ht="13" x14ac:dyDescent="0.3">
      <c r="A63" s="43" t="s">
        <v>70</v>
      </c>
      <c r="B63" s="44">
        <v>17</v>
      </c>
      <c r="C63" s="44">
        <v>16</v>
      </c>
      <c r="D63" s="44">
        <v>19</v>
      </c>
      <c r="E63" s="83">
        <v>17</v>
      </c>
      <c r="F63" s="83">
        <v>16</v>
      </c>
      <c r="G63" s="26"/>
      <c r="H63" s="26"/>
    </row>
    <row r="64" spans="1:8" x14ac:dyDescent="0.25">
      <c r="A64" s="30"/>
      <c r="B64" s="26"/>
      <c r="C64" s="26"/>
      <c r="D64" s="26"/>
      <c r="E64" s="82"/>
      <c r="F64" s="82"/>
      <c r="G64" s="26"/>
      <c r="H64" s="26"/>
    </row>
    <row r="65" spans="1:8" ht="14" x14ac:dyDescent="0.3">
      <c r="A65" s="70" t="s">
        <v>72</v>
      </c>
      <c r="B65" s="24">
        <v>562</v>
      </c>
      <c r="C65" s="24">
        <v>596</v>
      </c>
      <c r="D65" s="24">
        <v>604</v>
      </c>
      <c r="E65" s="24">
        <v>602</v>
      </c>
      <c r="F65" s="24">
        <f>F66+F69</f>
        <v>615</v>
      </c>
      <c r="G65" s="24"/>
      <c r="H65" s="24"/>
    </row>
    <row r="66" spans="1:8" x14ac:dyDescent="0.25">
      <c r="A66" s="28" t="s">
        <v>65</v>
      </c>
      <c r="B66" s="26">
        <v>562</v>
      </c>
      <c r="C66" s="26">
        <v>596</v>
      </c>
      <c r="D66" s="26">
        <v>604</v>
      </c>
      <c r="E66" s="82">
        <v>602</v>
      </c>
      <c r="F66" s="82">
        <f>SUM(F67:F68)</f>
        <v>615</v>
      </c>
      <c r="G66" s="26"/>
      <c r="H66" s="26"/>
    </row>
    <row r="67" spans="1:8" ht="13" x14ac:dyDescent="0.3">
      <c r="A67" s="43" t="s">
        <v>66</v>
      </c>
      <c r="B67" s="44">
        <v>254</v>
      </c>
      <c r="C67" s="44">
        <v>266</v>
      </c>
      <c r="D67" s="44">
        <v>267</v>
      </c>
      <c r="E67" s="83">
        <v>270</v>
      </c>
      <c r="F67" s="83">
        <v>279</v>
      </c>
      <c r="G67" s="26"/>
      <c r="H67" s="26"/>
    </row>
    <row r="68" spans="1:8" ht="13" x14ac:dyDescent="0.3">
      <c r="A68" s="43" t="s">
        <v>67</v>
      </c>
      <c r="B68" s="44">
        <v>308</v>
      </c>
      <c r="C68" s="44">
        <v>330</v>
      </c>
      <c r="D68" s="44">
        <v>337</v>
      </c>
      <c r="E68" s="83">
        <v>332</v>
      </c>
      <c r="F68" s="83">
        <v>336</v>
      </c>
      <c r="G68" s="26"/>
      <c r="H68" s="26"/>
    </row>
    <row r="69" spans="1:8" x14ac:dyDescent="0.25">
      <c r="A69" s="28" t="s">
        <v>68</v>
      </c>
      <c r="B69" s="26">
        <v>0</v>
      </c>
      <c r="C69" s="26">
        <v>0</v>
      </c>
      <c r="D69" s="26">
        <v>0</v>
      </c>
      <c r="E69" s="82">
        <v>0</v>
      </c>
      <c r="F69" s="82">
        <f>SUM(F70:F71)</f>
        <v>0</v>
      </c>
      <c r="G69" s="26"/>
      <c r="H69" s="26"/>
    </row>
    <row r="70" spans="1:8" ht="13" x14ac:dyDescent="0.3">
      <c r="A70" s="43" t="s">
        <v>69</v>
      </c>
      <c r="B70" s="44">
        <v>0</v>
      </c>
      <c r="C70" s="44">
        <v>0</v>
      </c>
      <c r="D70" s="44">
        <v>0</v>
      </c>
      <c r="E70" s="83">
        <v>0</v>
      </c>
      <c r="F70" s="83">
        <v>0</v>
      </c>
      <c r="G70" s="26"/>
      <c r="H70" s="26"/>
    </row>
    <row r="71" spans="1:8" ht="13" x14ac:dyDescent="0.3">
      <c r="A71" s="43" t="s">
        <v>70</v>
      </c>
      <c r="B71" s="44">
        <v>0</v>
      </c>
      <c r="C71" s="44">
        <v>0</v>
      </c>
      <c r="D71" s="44">
        <v>0</v>
      </c>
      <c r="E71" s="83">
        <v>0</v>
      </c>
      <c r="F71" s="83">
        <v>0</v>
      </c>
      <c r="G71" s="26"/>
      <c r="H71" s="26"/>
    </row>
    <row r="72" spans="1:8" ht="13" thickBot="1" x14ac:dyDescent="0.3">
      <c r="A72" s="33"/>
      <c r="B72" s="46"/>
      <c r="C72" s="46"/>
      <c r="D72" s="46"/>
      <c r="E72" s="84"/>
      <c r="F72" s="84"/>
      <c r="G72" s="26"/>
      <c r="H72" s="26"/>
    </row>
    <row r="73" spans="1:8" ht="14" x14ac:dyDescent="0.3">
      <c r="A73" s="7" t="s">
        <v>75</v>
      </c>
      <c r="B73" s="26"/>
      <c r="C73" s="26"/>
      <c r="D73" s="26"/>
      <c r="E73" s="82"/>
      <c r="F73" s="82"/>
      <c r="G73" s="26"/>
      <c r="H73" s="26"/>
    </row>
    <row r="74" spans="1:8" ht="14" x14ac:dyDescent="0.3">
      <c r="A74" s="7"/>
      <c r="B74" s="26"/>
      <c r="C74" s="26"/>
      <c r="D74" s="26"/>
      <c r="E74" s="82"/>
      <c r="F74" s="82"/>
      <c r="G74" s="26"/>
      <c r="H74" s="26"/>
    </row>
    <row r="75" spans="1:8" ht="14" x14ac:dyDescent="0.3">
      <c r="A75" s="70" t="s">
        <v>64</v>
      </c>
      <c r="B75" s="24">
        <v>139</v>
      </c>
      <c r="C75" s="24">
        <v>136</v>
      </c>
      <c r="D75" s="24">
        <v>134</v>
      </c>
      <c r="E75" s="24">
        <v>136</v>
      </c>
      <c r="F75" s="24">
        <f>F83+F91+F99</f>
        <v>144</v>
      </c>
      <c r="G75" s="24"/>
      <c r="H75" s="24"/>
    </row>
    <row r="76" spans="1:8" x14ac:dyDescent="0.25">
      <c r="A76" s="28" t="s">
        <v>65</v>
      </c>
      <c r="B76" s="26">
        <v>139</v>
      </c>
      <c r="C76" s="26">
        <v>136</v>
      </c>
      <c r="D76" s="26">
        <v>134</v>
      </c>
      <c r="E76" s="82">
        <v>136</v>
      </c>
      <c r="F76" s="82">
        <f>F84+F92+F100</f>
        <v>144</v>
      </c>
      <c r="G76" s="26"/>
      <c r="H76" s="26"/>
    </row>
    <row r="77" spans="1:8" ht="13" x14ac:dyDescent="0.3">
      <c r="A77" s="43" t="s">
        <v>66</v>
      </c>
      <c r="B77" s="26">
        <v>48</v>
      </c>
      <c r="C77" s="26">
        <v>47</v>
      </c>
      <c r="D77" s="26">
        <v>46</v>
      </c>
      <c r="E77" s="82">
        <v>45</v>
      </c>
      <c r="F77" s="82">
        <f>F93+F101</f>
        <v>45</v>
      </c>
      <c r="G77" s="26"/>
      <c r="H77" s="26"/>
    </row>
    <row r="78" spans="1:8" ht="13" x14ac:dyDescent="0.3">
      <c r="A78" s="43" t="s">
        <v>67</v>
      </c>
      <c r="B78" s="26">
        <v>91</v>
      </c>
      <c r="C78" s="26">
        <v>89</v>
      </c>
      <c r="D78" s="26">
        <v>88</v>
      </c>
      <c r="E78" s="82">
        <v>91</v>
      </c>
      <c r="F78" s="82">
        <f t="shared" ref="F78:F81" si="5">F86+F94+F102</f>
        <v>99</v>
      </c>
      <c r="G78" s="26"/>
      <c r="H78" s="26"/>
    </row>
    <row r="79" spans="1:8" x14ac:dyDescent="0.25">
      <c r="A79" s="28" t="s">
        <v>68</v>
      </c>
      <c r="B79" s="26">
        <v>0</v>
      </c>
      <c r="C79" s="26">
        <v>0</v>
      </c>
      <c r="D79" s="26">
        <v>0</v>
      </c>
      <c r="E79" s="82">
        <v>0</v>
      </c>
      <c r="F79" s="82">
        <f t="shared" si="5"/>
        <v>0</v>
      </c>
      <c r="G79" s="26"/>
      <c r="H79" s="26"/>
    </row>
    <row r="80" spans="1:8" ht="13" x14ac:dyDescent="0.3">
      <c r="A80" s="43" t="s">
        <v>69</v>
      </c>
      <c r="B80" s="26">
        <v>0</v>
      </c>
      <c r="C80" s="26">
        <v>0</v>
      </c>
      <c r="D80" s="26">
        <v>0</v>
      </c>
      <c r="E80" s="82">
        <v>0</v>
      </c>
      <c r="F80" s="82">
        <f t="shared" si="5"/>
        <v>0</v>
      </c>
      <c r="G80" s="26"/>
      <c r="H80" s="26"/>
    </row>
    <row r="81" spans="1:8" ht="13" x14ac:dyDescent="0.3">
      <c r="A81" s="43" t="s">
        <v>70</v>
      </c>
      <c r="B81" s="26">
        <v>0</v>
      </c>
      <c r="C81" s="26">
        <v>0</v>
      </c>
      <c r="D81" s="26">
        <v>0</v>
      </c>
      <c r="E81" s="82">
        <v>0</v>
      </c>
      <c r="F81" s="82">
        <f t="shared" si="5"/>
        <v>0</v>
      </c>
      <c r="G81" s="26"/>
      <c r="H81" s="26"/>
    </row>
    <row r="82" spans="1:8" x14ac:dyDescent="0.25">
      <c r="A82" s="71"/>
      <c r="B82" s="26"/>
      <c r="C82" s="26"/>
      <c r="D82" s="26"/>
      <c r="E82" s="82"/>
      <c r="F82" s="82"/>
      <c r="G82" s="26"/>
      <c r="H82" s="26"/>
    </row>
    <row r="83" spans="1:8" ht="16" x14ac:dyDescent="0.3">
      <c r="A83" s="70" t="s">
        <v>186</v>
      </c>
      <c r="B83" s="24">
        <v>63</v>
      </c>
      <c r="C83" s="24">
        <v>63</v>
      </c>
      <c r="D83" s="24">
        <v>59</v>
      </c>
      <c r="E83" s="24">
        <v>58</v>
      </c>
      <c r="F83" s="24">
        <f>F84+F87</f>
        <v>56</v>
      </c>
      <c r="G83" s="24"/>
      <c r="H83" s="24"/>
    </row>
    <row r="84" spans="1:8" x14ac:dyDescent="0.25">
      <c r="A84" s="28" t="s">
        <v>65</v>
      </c>
      <c r="B84" s="26">
        <v>63</v>
      </c>
      <c r="C84" s="26">
        <v>63</v>
      </c>
      <c r="D84" s="26">
        <v>59</v>
      </c>
      <c r="E84" s="82">
        <v>58</v>
      </c>
      <c r="F84" s="82">
        <f>SUM(F85:F86)</f>
        <v>56</v>
      </c>
      <c r="G84" s="26"/>
      <c r="H84" s="26"/>
    </row>
    <row r="85" spans="1:8" ht="15" x14ac:dyDescent="0.3">
      <c r="A85" s="43" t="s">
        <v>187</v>
      </c>
      <c r="B85" s="44" t="s">
        <v>33</v>
      </c>
      <c r="C85" s="44" t="s">
        <v>33</v>
      </c>
      <c r="D85" s="44" t="s">
        <v>33</v>
      </c>
      <c r="E85" s="83" t="s">
        <v>33</v>
      </c>
      <c r="F85" s="83" t="s">
        <v>33</v>
      </c>
      <c r="G85" s="44"/>
      <c r="H85" s="44"/>
    </row>
    <row r="86" spans="1:8" ht="13" x14ac:dyDescent="0.3">
      <c r="A86" s="43" t="s">
        <v>67</v>
      </c>
      <c r="B86" s="26">
        <v>63</v>
      </c>
      <c r="C86" s="44">
        <v>63</v>
      </c>
      <c r="D86" s="44">
        <v>59</v>
      </c>
      <c r="E86" s="83">
        <v>58</v>
      </c>
      <c r="F86" s="83">
        <v>56</v>
      </c>
      <c r="G86" s="26"/>
      <c r="H86" s="26"/>
    </row>
    <row r="87" spans="1:8" x14ac:dyDescent="0.25">
      <c r="A87" s="28" t="s">
        <v>68</v>
      </c>
      <c r="B87" s="26">
        <v>0</v>
      </c>
      <c r="C87" s="26">
        <v>0</v>
      </c>
      <c r="D87" s="26">
        <v>0</v>
      </c>
      <c r="E87" s="82">
        <v>0</v>
      </c>
      <c r="F87" s="82">
        <f>SUM(F88:F89)</f>
        <v>0</v>
      </c>
      <c r="G87" s="26"/>
      <c r="H87" s="26"/>
    </row>
    <row r="88" spans="1:8" ht="13" x14ac:dyDescent="0.3">
      <c r="A88" s="43" t="s">
        <v>69</v>
      </c>
      <c r="B88" s="26">
        <v>0</v>
      </c>
      <c r="C88" s="44">
        <v>0</v>
      </c>
      <c r="D88" s="44">
        <v>0</v>
      </c>
      <c r="E88" s="83">
        <v>0</v>
      </c>
      <c r="F88" s="83">
        <v>0</v>
      </c>
      <c r="G88" s="26"/>
      <c r="H88" s="26"/>
    </row>
    <row r="89" spans="1:8" ht="13" x14ac:dyDescent="0.3">
      <c r="A89" s="43" t="s">
        <v>70</v>
      </c>
      <c r="B89" s="26">
        <v>0</v>
      </c>
      <c r="C89" s="44">
        <v>0</v>
      </c>
      <c r="D89" s="44">
        <v>0</v>
      </c>
      <c r="E89" s="83">
        <v>0</v>
      </c>
      <c r="F89" s="83">
        <v>0</v>
      </c>
      <c r="G89" s="26"/>
      <c r="H89" s="26"/>
    </row>
    <row r="90" spans="1:8" x14ac:dyDescent="0.25">
      <c r="A90" s="30"/>
      <c r="B90" s="26"/>
      <c r="C90" s="26"/>
      <c r="D90" s="26"/>
      <c r="E90" s="82"/>
      <c r="F90" s="82"/>
      <c r="G90" s="26"/>
      <c r="H90" s="26"/>
    </row>
    <row r="91" spans="1:8" ht="14" x14ac:dyDescent="0.3">
      <c r="A91" s="70" t="s">
        <v>71</v>
      </c>
      <c r="B91" s="24">
        <v>11</v>
      </c>
      <c r="C91" s="24">
        <v>11</v>
      </c>
      <c r="D91" s="24">
        <v>14</v>
      </c>
      <c r="E91" s="24">
        <v>20</v>
      </c>
      <c r="F91" s="24">
        <f>F92+F95</f>
        <v>23</v>
      </c>
      <c r="G91" s="24"/>
      <c r="H91" s="24"/>
    </row>
    <row r="92" spans="1:8" x14ac:dyDescent="0.25">
      <c r="A92" s="28" t="s">
        <v>65</v>
      </c>
      <c r="B92" s="26">
        <v>11</v>
      </c>
      <c r="C92" s="26">
        <v>11</v>
      </c>
      <c r="D92" s="26">
        <v>14</v>
      </c>
      <c r="E92" s="82">
        <v>20</v>
      </c>
      <c r="F92" s="82">
        <f>SUM(F93:F94)</f>
        <v>23</v>
      </c>
      <c r="G92" s="26"/>
      <c r="H92" s="26"/>
    </row>
    <row r="93" spans="1:8" ht="13" x14ac:dyDescent="0.3">
      <c r="A93" s="43" t="s">
        <v>66</v>
      </c>
      <c r="B93" s="44">
        <v>3</v>
      </c>
      <c r="C93" s="44">
        <v>2</v>
      </c>
      <c r="D93" s="44">
        <v>3</v>
      </c>
      <c r="E93" s="83">
        <v>4</v>
      </c>
      <c r="F93" s="83">
        <v>3</v>
      </c>
      <c r="G93" s="26"/>
      <c r="H93" s="26"/>
    </row>
    <row r="94" spans="1:8" ht="13" x14ac:dyDescent="0.3">
      <c r="A94" s="43" t="s">
        <v>67</v>
      </c>
      <c r="B94" s="44">
        <v>8</v>
      </c>
      <c r="C94" s="44">
        <v>9</v>
      </c>
      <c r="D94" s="44">
        <v>11</v>
      </c>
      <c r="E94" s="83">
        <v>16</v>
      </c>
      <c r="F94" s="83">
        <v>20</v>
      </c>
      <c r="G94" s="26"/>
      <c r="H94" s="26"/>
    </row>
    <row r="95" spans="1:8" x14ac:dyDescent="0.25">
      <c r="A95" s="28" t="s">
        <v>68</v>
      </c>
      <c r="B95" s="26">
        <v>0</v>
      </c>
      <c r="C95" s="26">
        <v>0</v>
      </c>
      <c r="D95" s="26">
        <v>0</v>
      </c>
      <c r="E95" s="82">
        <v>0</v>
      </c>
      <c r="F95" s="82">
        <f>SUM(F96:F97)</f>
        <v>0</v>
      </c>
      <c r="G95" s="26"/>
      <c r="H95" s="26"/>
    </row>
    <row r="96" spans="1:8" ht="13" x14ac:dyDescent="0.3">
      <c r="A96" s="43" t="s">
        <v>69</v>
      </c>
      <c r="B96" s="44">
        <v>0</v>
      </c>
      <c r="C96" s="44">
        <v>0</v>
      </c>
      <c r="D96" s="44">
        <v>0</v>
      </c>
      <c r="E96" s="83">
        <v>0</v>
      </c>
      <c r="F96" s="83">
        <v>0</v>
      </c>
      <c r="G96" s="26"/>
      <c r="H96" s="26"/>
    </row>
    <row r="97" spans="1:8" ht="13" x14ac:dyDescent="0.3">
      <c r="A97" s="43" t="s">
        <v>70</v>
      </c>
      <c r="B97" s="44">
        <v>0</v>
      </c>
      <c r="C97" s="44">
        <v>0</v>
      </c>
      <c r="D97" s="44">
        <v>0</v>
      </c>
      <c r="E97" s="83">
        <v>0</v>
      </c>
      <c r="F97" s="83">
        <v>0</v>
      </c>
      <c r="G97" s="26"/>
      <c r="H97" s="26"/>
    </row>
    <row r="98" spans="1:8" x14ac:dyDescent="0.25">
      <c r="A98" s="30"/>
      <c r="B98" s="26"/>
      <c r="C98" s="26"/>
      <c r="D98" s="26"/>
      <c r="E98" s="82"/>
      <c r="F98" s="82"/>
      <c r="G98" s="26"/>
      <c r="H98" s="26"/>
    </row>
    <row r="99" spans="1:8" ht="14" x14ac:dyDescent="0.3">
      <c r="A99" s="70" t="s">
        <v>72</v>
      </c>
      <c r="B99" s="24">
        <v>65</v>
      </c>
      <c r="C99" s="24">
        <v>62</v>
      </c>
      <c r="D99" s="24">
        <v>61</v>
      </c>
      <c r="E99" s="24">
        <v>58</v>
      </c>
      <c r="F99" s="24">
        <f>F100+F103</f>
        <v>65</v>
      </c>
      <c r="G99" s="24"/>
      <c r="H99" s="24"/>
    </row>
    <row r="100" spans="1:8" x14ac:dyDescent="0.25">
      <c r="A100" s="28" t="s">
        <v>65</v>
      </c>
      <c r="B100" s="26">
        <v>65</v>
      </c>
      <c r="C100" s="26">
        <v>62</v>
      </c>
      <c r="D100" s="26">
        <v>61</v>
      </c>
      <c r="E100" s="82">
        <v>58</v>
      </c>
      <c r="F100" s="82">
        <f>SUM(F101:F102)</f>
        <v>65</v>
      </c>
      <c r="G100" s="26"/>
      <c r="H100" s="26"/>
    </row>
    <row r="101" spans="1:8" ht="13" x14ac:dyDescent="0.3">
      <c r="A101" s="43" t="s">
        <v>66</v>
      </c>
      <c r="B101" s="44">
        <v>45</v>
      </c>
      <c r="C101" s="44">
        <v>45</v>
      </c>
      <c r="D101" s="44">
        <v>43</v>
      </c>
      <c r="E101" s="83">
        <v>41</v>
      </c>
      <c r="F101" s="83">
        <v>42</v>
      </c>
      <c r="G101" s="26"/>
      <c r="H101" s="26"/>
    </row>
    <row r="102" spans="1:8" ht="13" x14ac:dyDescent="0.3">
      <c r="A102" s="43" t="s">
        <v>67</v>
      </c>
      <c r="B102" s="44">
        <v>20</v>
      </c>
      <c r="C102" s="44">
        <v>17</v>
      </c>
      <c r="D102" s="44">
        <v>18</v>
      </c>
      <c r="E102" s="83">
        <v>17</v>
      </c>
      <c r="F102" s="83">
        <v>23</v>
      </c>
      <c r="G102" s="26"/>
      <c r="H102" s="26"/>
    </row>
    <row r="103" spans="1:8" x14ac:dyDescent="0.25">
      <c r="A103" s="28" t="s">
        <v>68</v>
      </c>
      <c r="B103" s="26">
        <v>0</v>
      </c>
      <c r="C103" s="26">
        <v>0</v>
      </c>
      <c r="D103" s="26">
        <v>0</v>
      </c>
      <c r="E103" s="82">
        <v>0</v>
      </c>
      <c r="F103" s="82">
        <f>SUM(F104:F105)</f>
        <v>0</v>
      </c>
      <c r="G103" s="26"/>
      <c r="H103" s="26"/>
    </row>
    <row r="104" spans="1:8" ht="13" x14ac:dyDescent="0.3">
      <c r="A104" s="43" t="s">
        <v>69</v>
      </c>
      <c r="B104" s="44">
        <v>0</v>
      </c>
      <c r="C104" s="44">
        <v>0</v>
      </c>
      <c r="D104" s="44">
        <v>0</v>
      </c>
      <c r="E104" s="83">
        <v>0</v>
      </c>
      <c r="F104" s="83">
        <v>0</v>
      </c>
      <c r="G104" s="26"/>
      <c r="H104" s="26"/>
    </row>
    <row r="105" spans="1:8" ht="13" x14ac:dyDescent="0.3">
      <c r="A105" s="43" t="s">
        <v>70</v>
      </c>
      <c r="B105" s="44">
        <v>0</v>
      </c>
      <c r="C105" s="44">
        <v>0</v>
      </c>
      <c r="D105" s="44">
        <v>0</v>
      </c>
      <c r="E105" s="83">
        <v>0</v>
      </c>
      <c r="F105" s="83">
        <v>0</v>
      </c>
      <c r="G105" s="26"/>
      <c r="H105" s="26"/>
    </row>
    <row r="106" spans="1:8" ht="13" thickBot="1" x14ac:dyDescent="0.3">
      <c r="A106" s="33"/>
      <c r="B106" s="33"/>
      <c r="C106" s="33"/>
      <c r="D106" s="33"/>
      <c r="E106" s="33"/>
      <c r="F106" s="33"/>
    </row>
    <row r="108" spans="1:8" ht="50.5" customHeight="1" x14ac:dyDescent="0.25">
      <c r="A108" s="107" t="s">
        <v>128</v>
      </c>
      <c r="B108" s="107"/>
      <c r="C108" s="107"/>
      <c r="D108" s="107"/>
      <c r="E108" s="107"/>
      <c r="F108" s="107"/>
    </row>
    <row r="109" spans="1:8" ht="22" customHeight="1" x14ac:dyDescent="0.25">
      <c r="A109" s="107" t="s">
        <v>188</v>
      </c>
      <c r="B109" s="107"/>
      <c r="C109" s="107"/>
      <c r="D109" s="107"/>
      <c r="E109" s="107"/>
      <c r="F109" s="107"/>
    </row>
  </sheetData>
  <mergeCells count="2">
    <mergeCell ref="A108:F108"/>
    <mergeCell ref="A109:F109"/>
  </mergeCells>
  <hyperlinks>
    <hyperlink ref="G2" location="Contents!A1" display="Contents"/>
  </hyperlinks>
  <pageMargins left="0.74803149606299213" right="0.74803149606299213" top="0.98425196850393704" bottom="0.98425196850393704" header="0.511811023622047" footer="0.511811023622047"/>
  <pageSetup paperSize="0" scale="53" fitToWidth="0" fitToHeight="0" orientation="portrait" horizontalDpi="0" verticalDpi="0" copies="0"/>
  <headerFooter alignWithMargins="0"/>
  <rowBreaks count="1" manualBreakCount="1">
    <brk id="7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heetViews>
  <sheetFormatPr defaultColWidth="9.1796875" defaultRowHeight="12.5" x14ac:dyDescent="0.25"/>
  <cols>
    <col min="1" max="1" width="47" style="5" customWidth="1"/>
    <col min="2" max="4" width="12.81640625" style="16" customWidth="1"/>
    <col min="5" max="5" width="12.81640625" style="5" customWidth="1"/>
    <col min="6" max="6" width="12.81640625" style="95" customWidth="1"/>
    <col min="7" max="12" width="9.1796875" style="5" customWidth="1"/>
    <col min="13" max="13" width="28.1796875" style="5" bestFit="1" customWidth="1"/>
    <col min="14" max="14" width="9.1796875" style="5" customWidth="1"/>
    <col min="15" max="16384" width="9.1796875" style="5"/>
  </cols>
  <sheetData>
    <row r="1" spans="1:7" ht="15.5" x14ac:dyDescent="0.35">
      <c r="A1" s="17" t="s">
        <v>121</v>
      </c>
    </row>
    <row r="2" spans="1:7" ht="13" x14ac:dyDescent="0.3">
      <c r="A2" s="4"/>
      <c r="G2" s="18" t="s">
        <v>0</v>
      </c>
    </row>
    <row r="3" spans="1:7" ht="19.5" customHeight="1" x14ac:dyDescent="0.25">
      <c r="A3" s="68" t="s">
        <v>120</v>
      </c>
      <c r="B3" s="69">
        <v>43281</v>
      </c>
      <c r="C3" s="69">
        <v>43373</v>
      </c>
      <c r="D3" s="69">
        <v>43465</v>
      </c>
      <c r="E3" s="69">
        <v>43555</v>
      </c>
      <c r="F3" s="69">
        <v>43646</v>
      </c>
    </row>
    <row r="4" spans="1:7" ht="19.5" customHeight="1" thickBot="1" x14ac:dyDescent="0.3">
      <c r="A4" s="22" t="s">
        <v>105</v>
      </c>
      <c r="B4" s="23">
        <v>43373</v>
      </c>
      <c r="C4" s="23">
        <v>43465</v>
      </c>
      <c r="D4" s="23">
        <v>43555</v>
      </c>
      <c r="E4" s="23">
        <v>43646</v>
      </c>
      <c r="F4" s="23">
        <v>43738</v>
      </c>
    </row>
    <row r="5" spans="1:7" ht="14" x14ac:dyDescent="0.25">
      <c r="A5" s="62"/>
    </row>
    <row r="6" spans="1:7" ht="14" x14ac:dyDescent="0.3">
      <c r="A6" s="7" t="s">
        <v>64</v>
      </c>
      <c r="B6" s="24">
        <v>1755</v>
      </c>
      <c r="C6" s="24">
        <v>1811</v>
      </c>
      <c r="D6" s="24">
        <v>1811</v>
      </c>
      <c r="E6" s="24">
        <v>1821</v>
      </c>
      <c r="F6" s="24">
        <f>SUM(F7:F11)</f>
        <v>1865</v>
      </c>
    </row>
    <row r="7" spans="1:7" x14ac:dyDescent="0.25">
      <c r="A7" s="28" t="s">
        <v>122</v>
      </c>
      <c r="B7" s="26">
        <v>242</v>
      </c>
      <c r="C7" s="26">
        <v>269</v>
      </c>
      <c r="D7" s="26">
        <v>233</v>
      </c>
      <c r="E7" s="82">
        <v>230</v>
      </c>
      <c r="F7" s="82">
        <f t="shared" ref="F7:F11" si="0">F14+F21+F28+F35</f>
        <v>242</v>
      </c>
      <c r="G7" s="26"/>
    </row>
    <row r="8" spans="1:7" x14ac:dyDescent="0.25">
      <c r="A8" s="28" t="s">
        <v>123</v>
      </c>
      <c r="B8" s="26">
        <v>234</v>
      </c>
      <c r="C8" s="26">
        <v>242</v>
      </c>
      <c r="D8" s="26">
        <v>237</v>
      </c>
      <c r="E8" s="82">
        <v>235</v>
      </c>
      <c r="F8" s="82">
        <f t="shared" si="0"/>
        <v>226</v>
      </c>
      <c r="G8" s="26"/>
    </row>
    <row r="9" spans="1:7" x14ac:dyDescent="0.25">
      <c r="A9" s="28" t="s">
        <v>124</v>
      </c>
      <c r="B9" s="26">
        <v>208</v>
      </c>
      <c r="C9" s="26">
        <v>224</v>
      </c>
      <c r="D9" s="26">
        <v>250</v>
      </c>
      <c r="E9" s="82">
        <v>249</v>
      </c>
      <c r="F9" s="82">
        <f t="shared" si="0"/>
        <v>255</v>
      </c>
      <c r="G9" s="26"/>
    </row>
    <row r="10" spans="1:7" x14ac:dyDescent="0.25">
      <c r="A10" s="28" t="s">
        <v>125</v>
      </c>
      <c r="B10" s="26">
        <v>381</v>
      </c>
      <c r="C10" s="26">
        <v>379</v>
      </c>
      <c r="D10" s="26">
        <v>398</v>
      </c>
      <c r="E10" s="82">
        <v>405</v>
      </c>
      <c r="F10" s="82">
        <f t="shared" si="0"/>
        <v>429</v>
      </c>
      <c r="G10" s="26"/>
    </row>
    <row r="11" spans="1:7" x14ac:dyDescent="0.25">
      <c r="A11" s="28" t="s">
        <v>126</v>
      </c>
      <c r="B11" s="26">
        <v>690</v>
      </c>
      <c r="C11" s="26">
        <v>697</v>
      </c>
      <c r="D11" s="26">
        <v>693</v>
      </c>
      <c r="E11" s="82">
        <v>702</v>
      </c>
      <c r="F11" s="82">
        <f t="shared" si="0"/>
        <v>713</v>
      </c>
      <c r="G11" s="26"/>
    </row>
    <row r="12" spans="1:7" x14ac:dyDescent="0.25">
      <c r="A12" s="63"/>
      <c r="B12" s="26"/>
      <c r="C12" s="26"/>
      <c r="D12" s="26"/>
      <c r="E12" s="82"/>
      <c r="F12" s="82"/>
    </row>
    <row r="13" spans="1:7" ht="16" x14ac:dyDescent="0.3">
      <c r="A13" s="7" t="s">
        <v>127</v>
      </c>
      <c r="B13" s="24">
        <v>733</v>
      </c>
      <c r="C13" s="24">
        <v>722</v>
      </c>
      <c r="D13" s="24">
        <v>705</v>
      </c>
      <c r="E13" s="24">
        <v>693</v>
      </c>
      <c r="F13" s="24">
        <f>SUM(F14:F18)</f>
        <v>687</v>
      </c>
    </row>
    <row r="14" spans="1:7" x14ac:dyDescent="0.25">
      <c r="A14" s="28" t="s">
        <v>122</v>
      </c>
      <c r="B14" s="26">
        <v>0</v>
      </c>
      <c r="C14" s="26">
        <v>0</v>
      </c>
      <c r="D14" s="26">
        <v>0</v>
      </c>
      <c r="E14" s="82">
        <v>0</v>
      </c>
      <c r="F14" s="82">
        <v>0</v>
      </c>
    </row>
    <row r="15" spans="1:7" x14ac:dyDescent="0.25">
      <c r="A15" s="28" t="s">
        <v>123</v>
      </c>
      <c r="B15" s="26">
        <v>0</v>
      </c>
      <c r="C15" s="26">
        <v>0</v>
      </c>
      <c r="D15" s="26">
        <v>0</v>
      </c>
      <c r="E15" s="82">
        <v>0</v>
      </c>
      <c r="F15" s="82">
        <v>0</v>
      </c>
    </row>
    <row r="16" spans="1:7" x14ac:dyDescent="0.25">
      <c r="A16" s="28" t="s">
        <v>124</v>
      </c>
      <c r="B16" s="26">
        <v>0</v>
      </c>
      <c r="C16" s="26">
        <v>0</v>
      </c>
      <c r="D16" s="26">
        <v>0</v>
      </c>
      <c r="E16" s="82">
        <v>0</v>
      </c>
      <c r="F16" s="82">
        <v>0</v>
      </c>
    </row>
    <row r="17" spans="1:6" x14ac:dyDescent="0.25">
      <c r="A17" s="28" t="s">
        <v>125</v>
      </c>
      <c r="B17" s="26">
        <v>43</v>
      </c>
      <c r="C17" s="26">
        <v>25</v>
      </c>
      <c r="D17" s="26">
        <v>12</v>
      </c>
      <c r="E17" s="82">
        <v>0</v>
      </c>
      <c r="F17" s="82">
        <v>0</v>
      </c>
    </row>
    <row r="18" spans="1:6" x14ac:dyDescent="0.25">
      <c r="A18" s="28" t="s">
        <v>126</v>
      </c>
      <c r="B18" s="26">
        <v>690</v>
      </c>
      <c r="C18" s="26">
        <v>697</v>
      </c>
      <c r="D18" s="26">
        <v>693</v>
      </c>
      <c r="E18" s="82">
        <v>693</v>
      </c>
      <c r="F18" s="82">
        <v>687</v>
      </c>
    </row>
    <row r="19" spans="1:6" x14ac:dyDescent="0.25">
      <c r="B19" s="26"/>
      <c r="C19" s="26"/>
      <c r="D19" s="26"/>
      <c r="E19" s="82"/>
      <c r="F19" s="82"/>
    </row>
    <row r="20" spans="1:6" ht="14" x14ac:dyDescent="0.3">
      <c r="A20" s="7" t="s">
        <v>71</v>
      </c>
      <c r="B20" s="24">
        <v>395</v>
      </c>
      <c r="C20" s="24">
        <v>431</v>
      </c>
      <c r="D20" s="24">
        <v>441</v>
      </c>
      <c r="E20" s="24">
        <v>468</v>
      </c>
      <c r="F20" s="24">
        <f>SUM(F21:F25)</f>
        <v>498</v>
      </c>
    </row>
    <row r="21" spans="1:6" x14ac:dyDescent="0.25">
      <c r="A21" s="28" t="s">
        <v>122</v>
      </c>
      <c r="B21" s="26">
        <v>99</v>
      </c>
      <c r="C21" s="26">
        <v>119</v>
      </c>
      <c r="D21" s="26">
        <v>106</v>
      </c>
      <c r="E21" s="82">
        <v>102</v>
      </c>
      <c r="F21" s="82">
        <v>116</v>
      </c>
    </row>
    <row r="22" spans="1:6" x14ac:dyDescent="0.25">
      <c r="A22" s="28" t="s">
        <v>123</v>
      </c>
      <c r="B22" s="26">
        <v>88</v>
      </c>
      <c r="C22" s="26">
        <v>82</v>
      </c>
      <c r="D22" s="26">
        <v>94</v>
      </c>
      <c r="E22" s="82">
        <v>104</v>
      </c>
      <c r="F22" s="82">
        <v>108</v>
      </c>
    </row>
    <row r="23" spans="1:6" x14ac:dyDescent="0.25">
      <c r="A23" s="28" t="s">
        <v>124</v>
      </c>
      <c r="B23" s="26">
        <v>100</v>
      </c>
      <c r="C23" s="26">
        <v>115</v>
      </c>
      <c r="D23" s="26">
        <v>113</v>
      </c>
      <c r="E23" s="82">
        <v>108</v>
      </c>
      <c r="F23" s="82">
        <v>100</v>
      </c>
    </row>
    <row r="24" spans="1:6" x14ac:dyDescent="0.25">
      <c r="A24" s="28" t="s">
        <v>125</v>
      </c>
      <c r="B24" s="26">
        <v>108</v>
      </c>
      <c r="C24" s="26">
        <v>115</v>
      </c>
      <c r="D24" s="26">
        <v>128</v>
      </c>
      <c r="E24" s="82">
        <v>150</v>
      </c>
      <c r="F24" s="82">
        <v>161</v>
      </c>
    </row>
    <row r="25" spans="1:6" x14ac:dyDescent="0.25">
      <c r="A25" s="28" t="s">
        <v>126</v>
      </c>
      <c r="B25" s="26">
        <v>0</v>
      </c>
      <c r="C25" s="26">
        <v>0</v>
      </c>
      <c r="D25" s="26">
        <v>0</v>
      </c>
      <c r="E25" s="82">
        <v>4</v>
      </c>
      <c r="F25" s="82">
        <v>13</v>
      </c>
    </row>
    <row r="26" spans="1:6" x14ac:dyDescent="0.25">
      <c r="B26" s="26"/>
      <c r="C26" s="26"/>
      <c r="D26" s="26"/>
      <c r="E26" s="82"/>
      <c r="F26" s="82"/>
    </row>
    <row r="27" spans="1:6" ht="14" x14ac:dyDescent="0.3">
      <c r="A27" s="7" t="s">
        <v>72</v>
      </c>
      <c r="B27" s="24">
        <v>627</v>
      </c>
      <c r="C27" s="24">
        <v>658</v>
      </c>
      <c r="D27" s="24">
        <v>665</v>
      </c>
      <c r="E27" s="24">
        <v>660</v>
      </c>
      <c r="F27" s="24">
        <f>SUM(F28:F32)</f>
        <v>680</v>
      </c>
    </row>
    <row r="28" spans="1:6" x14ac:dyDescent="0.25">
      <c r="A28" s="28" t="s">
        <v>122</v>
      </c>
      <c r="B28" s="26">
        <v>143</v>
      </c>
      <c r="C28" s="26">
        <v>150</v>
      </c>
      <c r="D28" s="26">
        <v>127</v>
      </c>
      <c r="E28" s="82">
        <v>128</v>
      </c>
      <c r="F28" s="82">
        <v>126</v>
      </c>
    </row>
    <row r="29" spans="1:6" x14ac:dyDescent="0.25">
      <c r="A29" s="28" t="s">
        <v>123</v>
      </c>
      <c r="B29" s="26">
        <v>146</v>
      </c>
      <c r="C29" s="26">
        <v>160</v>
      </c>
      <c r="D29" s="26">
        <v>143</v>
      </c>
      <c r="E29" s="82">
        <v>131</v>
      </c>
      <c r="F29" s="82">
        <v>118</v>
      </c>
    </row>
    <row r="30" spans="1:6" x14ac:dyDescent="0.25">
      <c r="A30" s="28" t="s">
        <v>124</v>
      </c>
      <c r="B30" s="26">
        <v>108</v>
      </c>
      <c r="C30" s="26">
        <v>109</v>
      </c>
      <c r="D30" s="26">
        <v>137</v>
      </c>
      <c r="E30" s="82">
        <v>141</v>
      </c>
      <c r="F30" s="82">
        <v>155</v>
      </c>
    </row>
    <row r="31" spans="1:6" x14ac:dyDescent="0.25">
      <c r="A31" s="28" t="s">
        <v>125</v>
      </c>
      <c r="B31" s="26">
        <v>230</v>
      </c>
      <c r="C31" s="26">
        <v>239</v>
      </c>
      <c r="D31" s="26">
        <v>258</v>
      </c>
      <c r="E31" s="82">
        <v>255</v>
      </c>
      <c r="F31" s="82">
        <v>268</v>
      </c>
    </row>
    <row r="32" spans="1:6" x14ac:dyDescent="0.25">
      <c r="A32" s="28" t="s">
        <v>126</v>
      </c>
      <c r="B32" s="26">
        <v>0</v>
      </c>
      <c r="C32" s="26">
        <v>0</v>
      </c>
      <c r="D32" s="26">
        <v>0</v>
      </c>
      <c r="E32" s="82">
        <v>5</v>
      </c>
      <c r="F32" s="82">
        <v>13</v>
      </c>
    </row>
    <row r="33" spans="1:6" x14ac:dyDescent="0.25">
      <c r="A33" s="28"/>
      <c r="B33" s="26"/>
      <c r="C33" s="26"/>
      <c r="D33" s="26"/>
      <c r="E33" s="82"/>
      <c r="F33" s="82"/>
    </row>
    <row r="34" spans="1:6" ht="14" x14ac:dyDescent="0.3">
      <c r="A34" s="7" t="s">
        <v>73</v>
      </c>
      <c r="B34" s="24">
        <v>0</v>
      </c>
      <c r="C34" s="24">
        <v>0</v>
      </c>
      <c r="D34" s="24">
        <v>0</v>
      </c>
      <c r="E34" s="24">
        <v>0</v>
      </c>
      <c r="F34" s="24">
        <v>0</v>
      </c>
    </row>
    <row r="35" spans="1:6" x14ac:dyDescent="0.25">
      <c r="A35" s="28" t="s">
        <v>122</v>
      </c>
      <c r="B35" s="26">
        <v>0</v>
      </c>
      <c r="C35" s="26">
        <v>0</v>
      </c>
      <c r="D35" s="26">
        <v>0</v>
      </c>
      <c r="E35" s="82">
        <v>0</v>
      </c>
      <c r="F35" s="82">
        <v>0</v>
      </c>
    </row>
    <row r="36" spans="1:6" x14ac:dyDescent="0.25">
      <c r="A36" s="28" t="s">
        <v>123</v>
      </c>
      <c r="B36" s="26">
        <v>0</v>
      </c>
      <c r="C36" s="26">
        <v>0</v>
      </c>
      <c r="D36" s="26">
        <v>0</v>
      </c>
      <c r="E36" s="82">
        <v>0</v>
      </c>
      <c r="F36" s="82">
        <v>0</v>
      </c>
    </row>
    <row r="37" spans="1:6" x14ac:dyDescent="0.25">
      <c r="A37" s="28" t="s">
        <v>124</v>
      </c>
      <c r="B37" s="26">
        <v>0</v>
      </c>
      <c r="C37" s="26">
        <v>0</v>
      </c>
      <c r="D37" s="26">
        <v>0</v>
      </c>
      <c r="E37" s="82">
        <v>0</v>
      </c>
      <c r="F37" s="82">
        <v>0</v>
      </c>
    </row>
    <row r="38" spans="1:6" x14ac:dyDescent="0.25">
      <c r="A38" s="28" t="s">
        <v>125</v>
      </c>
      <c r="B38" s="26">
        <v>0</v>
      </c>
      <c r="C38" s="26">
        <v>0</v>
      </c>
      <c r="D38" s="26">
        <v>0</v>
      </c>
      <c r="E38" s="82">
        <v>0</v>
      </c>
      <c r="F38" s="82">
        <v>0</v>
      </c>
    </row>
    <row r="39" spans="1:6" x14ac:dyDescent="0.25">
      <c r="A39" s="28" t="s">
        <v>126</v>
      </c>
      <c r="B39" s="26">
        <v>0</v>
      </c>
      <c r="C39" s="26">
        <v>0</v>
      </c>
      <c r="D39" s="26">
        <v>0</v>
      </c>
      <c r="E39" s="82">
        <v>0</v>
      </c>
      <c r="F39" s="82">
        <v>0</v>
      </c>
    </row>
    <row r="40" spans="1:6" ht="13" thickBot="1" x14ac:dyDescent="0.3">
      <c r="A40" s="33"/>
      <c r="B40" s="33"/>
      <c r="C40" s="33"/>
      <c r="D40" s="33"/>
      <c r="E40" s="33"/>
      <c r="F40" s="33"/>
    </row>
    <row r="41" spans="1:6" ht="12.75" customHeight="1" x14ac:dyDescent="0.25">
      <c r="A41" s="72"/>
    </row>
    <row r="42" spans="1:6" ht="72.650000000000006" customHeight="1" x14ac:dyDescent="0.25">
      <c r="A42" s="107" t="s">
        <v>128</v>
      </c>
      <c r="B42" s="108"/>
      <c r="C42" s="108"/>
      <c r="D42" s="108"/>
      <c r="E42" s="108"/>
    </row>
  </sheetData>
  <mergeCells count="1">
    <mergeCell ref="A42:E42"/>
  </mergeCells>
  <hyperlinks>
    <hyperlink ref="G2" location="Contents!A1" display="Contents"/>
  </hyperlinks>
  <pageMargins left="0.75000000000000011" right="0.75000000000000011" top="1" bottom="1" header="0.5" footer="0.5"/>
  <pageSetup paperSize="0" scale="83"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Contents</vt:lpstr>
      <vt:lpstr>5_1</vt:lpstr>
      <vt:lpstr>5_2</vt:lpstr>
      <vt:lpstr>5_3</vt:lpstr>
      <vt:lpstr>5_4</vt:lpstr>
      <vt:lpstr>5_5</vt:lpstr>
      <vt:lpstr>5_6</vt:lpstr>
      <vt:lpstr>5_7</vt:lpstr>
      <vt:lpstr>5_8</vt:lpstr>
      <vt:lpstr>5_9</vt:lpstr>
      <vt:lpstr>5_10</vt:lpstr>
      <vt:lpstr>5_11</vt:lpstr>
      <vt:lpstr>'5_1'!Print_Area</vt:lpstr>
      <vt:lpstr>'5_10'!Print_Area</vt:lpstr>
      <vt:lpstr>'5_2'!Print_Area</vt:lpstr>
      <vt:lpstr>'5_3'!Print_Area</vt:lpstr>
      <vt:lpstr>'5_4'!Print_Area</vt:lpstr>
      <vt:lpstr>'5_5'!Print_Area</vt:lpstr>
      <vt:lpstr>'5_6'!Print_Area</vt:lpstr>
      <vt:lpstr>'5_7'!Print_Area</vt:lpstr>
      <vt:lpstr>'5_8'!Print_Area</vt:lpstr>
      <vt:lpstr>'5_9'!Print_Area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Phillip [NOMS]</dc:creator>
  <cp:lastModifiedBy>Grant, Hannah</cp:lastModifiedBy>
  <cp:lastPrinted>2017-07-14T09:10:35Z</cp:lastPrinted>
  <dcterms:created xsi:type="dcterms:W3CDTF">2015-07-08T11:10:54Z</dcterms:created>
  <dcterms:modified xsi:type="dcterms:W3CDTF">2019-10-28T12:26:00Z</dcterms:modified>
</cp:coreProperties>
</file>