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codeName="ThisWorkbook" hidePivotFieldList="1" defaultThemeVersion="124226"/>
  <workbookProtection workbookAlgorithmName="SHA-512" workbookHashValue="0OefI0R7cVGSfI6R32hHTAONQMvcYfZNFeIVVNa6wEu2dZBoibF2/IkHycE6I6MLD1fI00KecOd4a7pcNaCHvw==" workbookSaltValue="h9M/82FzHnuNsHyK3mdTzQ==" workbookSpinCount="100000" lockStructure="1"/>
  <bookViews>
    <workbookView xWindow="0" yWindow="0" windowWidth="25200" windowHeight="11460"/>
  </bookViews>
  <sheets>
    <sheet name="FIRE0504" sheetId="3" r:id="rId1"/>
    <sheet name="FIRE0504 (2)" sheetId="11" state="hidden" r:id="rId2"/>
    <sheet name="Data" sheetId="8" state="hidden" r:id="rId3"/>
    <sheet name="QA" sheetId="9" state="hidden" r:id="rId4"/>
    <sheet name="SQL" sheetId="10" state="hidden" r:id="rId5"/>
  </sheets>
  <definedNames>
    <definedName name="_xlnm._FilterDatabase" localSheetId="2" hidden="1">Data!$A$1:$C$40</definedName>
    <definedName name="_xlnm._FilterDatabase" localSheetId="0" hidden="1">FIRE0504!$A$1:$A$2</definedName>
    <definedName name="_xlnm._FilterDatabase" localSheetId="1" hidden="1">'FIRE0504 (2)'!$A$1:$A$2</definedName>
  </definedNames>
  <calcPr calcId="171027"/>
</workbook>
</file>

<file path=xl/calcChain.xml><?xml version="1.0" encoding="utf-8"?>
<calcChain xmlns="http://schemas.openxmlformats.org/spreadsheetml/2006/main">
  <c r="C13" i="11" l="1"/>
  <c r="D13" i="11"/>
  <c r="D13" i="3" s="1"/>
  <c r="E13" i="11"/>
  <c r="F13" i="11"/>
  <c r="F13" i="3" s="1"/>
  <c r="G13" i="11"/>
  <c r="G13" i="3" s="1"/>
  <c r="C13" i="3"/>
  <c r="E13" i="3"/>
  <c r="B13" i="11" l="1"/>
  <c r="B13" i="3" s="1"/>
  <c r="B4" i="9"/>
  <c r="C4" i="9"/>
  <c r="D4" i="9"/>
  <c r="E4" i="9"/>
  <c r="F4" i="9"/>
  <c r="G4" i="9"/>
  <c r="A4" i="9"/>
  <c r="C12" i="11" l="1"/>
  <c r="C12" i="3" s="1"/>
  <c r="D12" i="11"/>
  <c r="D12" i="3" s="1"/>
  <c r="E12" i="11"/>
  <c r="E12" i="3" s="1"/>
  <c r="F12" i="11"/>
  <c r="F12" i="3" s="1"/>
  <c r="G12" i="11"/>
  <c r="G12" i="3" s="1"/>
  <c r="B12" i="11" l="1"/>
  <c r="B12" i="3" s="1"/>
  <c r="G11" i="11"/>
  <c r="G11" i="3" s="1"/>
  <c r="F11" i="11"/>
  <c r="E11" i="11"/>
  <c r="E11" i="3" s="1"/>
  <c r="D11" i="11"/>
  <c r="D11" i="3" s="1"/>
  <c r="C11" i="11"/>
  <c r="C11" i="3" s="1"/>
  <c r="G10" i="11"/>
  <c r="G10" i="3" s="1"/>
  <c r="F10" i="11"/>
  <c r="F10" i="3" s="1"/>
  <c r="E10" i="11"/>
  <c r="E10" i="3" s="1"/>
  <c r="D10" i="11"/>
  <c r="D10" i="3" s="1"/>
  <c r="C10" i="11"/>
  <c r="C10" i="3" s="1"/>
  <c r="G9" i="11"/>
  <c r="G9" i="3" s="1"/>
  <c r="F9" i="11"/>
  <c r="F9" i="3" s="1"/>
  <c r="E9" i="11"/>
  <c r="E9" i="3" s="1"/>
  <c r="D9" i="11"/>
  <c r="D9" i="3" s="1"/>
  <c r="C9" i="11"/>
  <c r="C9" i="3" s="1"/>
  <c r="G8" i="11"/>
  <c r="G8" i="3" s="1"/>
  <c r="F8" i="11"/>
  <c r="F8" i="3" s="1"/>
  <c r="E8" i="11"/>
  <c r="E8" i="3" s="1"/>
  <c r="D8" i="11"/>
  <c r="C8" i="11"/>
  <c r="C8" i="3" s="1"/>
  <c r="G7" i="11"/>
  <c r="G7" i="3" s="1"/>
  <c r="F7" i="11"/>
  <c r="F7" i="3" s="1"/>
  <c r="E7" i="11"/>
  <c r="D7" i="11"/>
  <c r="D7" i="3" s="1"/>
  <c r="C7" i="11"/>
  <c r="C7" i="3" s="1"/>
  <c r="G6" i="11"/>
  <c r="G6" i="3" s="1"/>
  <c r="F6" i="11"/>
  <c r="F6" i="3" s="1"/>
  <c r="E6" i="11"/>
  <c r="E6" i="3" s="1"/>
  <c r="D6" i="11"/>
  <c r="D6" i="3" s="1"/>
  <c r="C6" i="11"/>
  <c r="C6" i="3" s="1"/>
  <c r="G5" i="11"/>
  <c r="G5" i="3" s="1"/>
  <c r="F5" i="11"/>
  <c r="F5" i="3" s="1"/>
  <c r="E5" i="11"/>
  <c r="E5" i="3" s="1"/>
  <c r="D5" i="11"/>
  <c r="D5" i="3" s="1"/>
  <c r="C5" i="11"/>
  <c r="B11" i="11" l="1"/>
  <c r="B11" i="3" s="1"/>
  <c r="F11" i="3"/>
  <c r="B7" i="11"/>
  <c r="B7" i="3" s="1"/>
  <c r="B5" i="11"/>
  <c r="B5" i="3" s="1"/>
  <c r="B6" i="11"/>
  <c r="B6" i="3" s="1"/>
  <c r="C5" i="3"/>
  <c r="E7" i="3"/>
  <c r="B8" i="11"/>
  <c r="B8" i="3" s="1"/>
  <c r="D8" i="3"/>
  <c r="B9" i="11"/>
  <c r="B9" i="3" s="1"/>
  <c r="B10" i="11"/>
  <c r="B10" i="3" s="1"/>
  <c r="J4" i="9" l="1"/>
  <c r="J7" i="9"/>
  <c r="J6" i="9"/>
  <c r="J8" i="9"/>
  <c r="J5" i="9"/>
  <c r="J9" i="9" l="1"/>
  <c r="J10" i="9"/>
</calcChain>
</file>

<file path=xl/sharedStrings.xml><?xml version="1.0" encoding="utf-8"?>
<sst xmlns="http://schemas.openxmlformats.org/spreadsheetml/2006/main" count="256" uniqueCount="67">
  <si>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</si>
  <si>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</si>
  <si>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</si>
  <si>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</si>
  <si>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</si>
  <si>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</si>
  <si>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</si>
  <si>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</si>
  <si>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FINANCIAL_YEAR</t>
  </si>
  <si>
    <t>Fatalities</t>
  </si>
  <si>
    <t>Other</t>
  </si>
  <si>
    <t>Cause of death</t>
  </si>
  <si>
    <t>Burns</t>
  </si>
  <si>
    <t>Overcome by gas or smoke</t>
  </si>
  <si>
    <t>Burns and overcome by gas or smoke</t>
  </si>
  <si>
    <t>Unspecified</t>
  </si>
  <si>
    <t>General note:</t>
  </si>
  <si>
    <t>Fire data are collected by the Incident Recording System (IRS) which collects information on all incidents attended by fire and rescue services. For a variety of reasons som records take longer than others for fire services to upload to the IRS and therefore totals are constantly being amended (by relatively small numbers).</t>
  </si>
  <si>
    <t>The statistics in this table are National Statistics.</t>
  </si>
  <si>
    <t>Source: Home Office Incident Recording System</t>
  </si>
  <si>
    <t xml:space="preserve">Contact: </t>
  </si>
  <si>
    <t>The full set of fire statistics releases, tables and guidance can be found on our landing page, here-</t>
  </si>
  <si>
    <t>https://www.gov.uk/government/collections/fire-statistics</t>
  </si>
  <si>
    <r>
      <t>FIRE STATISTICS TABLE 0504: Fatalities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from fires by cause of death, England</t>
    </r>
  </si>
  <si>
    <t>2015/16</t>
  </si>
  <si>
    <t>FATALITY_CAUSE</t>
  </si>
  <si>
    <t>2 Other includes: Back/Neck injury, Chest/Abdominal injury, Chest pain/Heart condition/Cardiac arrest, Cuts/Lacerations, Drowing, Fracture, Head injury, Heat exhaustion, Hypothermia, Impalement, Other, Other medical condition, Other physical injury and Shock/anaphylactic shock.</t>
  </si>
  <si>
    <t>Check vs published 0504 table</t>
  </si>
  <si>
    <t>Checking total os equal to the sum of the breakdowns</t>
  </si>
  <si>
    <t>Check vs totals from 0501 table. Choose correct drop down from 0501. Matches</t>
  </si>
  <si>
    <t>--0504 Fatalities by cause of death</t>
  </si>
  <si>
    <t xml:space="preserve">--Do NOT re-run 2009/10 data as data in the excel tables has already been adjusted for missing data and must NOT be changed </t>
  </si>
  <si>
    <t>USE</t>
  </si>
  <si>
    <t>SELECT</t>
  </si>
  <si>
    <t>RTRIM(FINANCIAL_YEAR) AS 'FINANCIAL_YEAR', --eliminates blank spaces</t>
  </si>
  <si>
    <t xml:space="preserve">CASE --Recode causes into table categories </t>
  </si>
  <si>
    <t>WHEN FATALITY_CAUSE_CODE=2 THEN 'Burns'</t>
  </si>
  <si>
    <t>WHEN FATALITY_CAUSE_CODE=1 THEN 'Overcome by gas or smoke'</t>
  </si>
  <si>
    <t>WHEN FATALITY_CAUSE_CODE=4 THEN 'Burns and overcome by gas or smoke'</t>
  </si>
  <si>
    <t>WHEN ((FATALITY_CAUSE_CODE=0) OR (FATALITY_CAUSE_CODE IS NULL)) THEN 'Unspecified'</t>
  </si>
  <si>
    <t>ELSE 'Other'</t>
  </si>
  <si>
    <t>END AS 'FATALITY_CAUSE',</t>
  </si>
  <si>
    <t>COUNT(VICTIM_SEQ_NO) AS 'Fatalities'</t>
  </si>
  <si>
    <t>FROM</t>
  </si>
  <si>
    <t>dbo.vINCIDENT</t>
  </si>
  <si>
    <t>LEFT OUTER JOIN dbo.vVICTIM ON dbo.vINCIDENT.PUB_INCIDENT_ID = dbo.vVICTIM.PUB_INCIDENT_ID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</si>
  <si>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</si>
  <si>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</si>
  <si>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</si>
  <si>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</si>
  <si>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</si>
  <si>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VICTIM_TYPE_CODE=1</t>
  </si>
  <si>
    <t>AND WAS_FIRE_RELATED NOT IN ('No')</t>
  </si>
  <si>
    <t>GROUP BY</t>
  </si>
  <si>
    <t>FINANCIAL_YEAR,</t>
  </si>
  <si>
    <t>FATALITY_CAUSE_CODE</t>
  </si>
  <si>
    <t>ORDER BY</t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</si>
  <si>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</si>
  <si>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</si>
  <si>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Next update: Autumn 2019</t>
  </si>
  <si>
    <t>Last updated: 6 September 2018</t>
  </si>
  <si>
    <t xml:space="preserve">The data in this table are consistent with records that reached the IRS by 10th June 2018. </t>
  </si>
  <si>
    <t>FRIS_Mar18</t>
  </si>
  <si>
    <t xml:space="preserve">FINANCIAL_YEAR IN ('2010/11','2011/12','2012/13','2013/14','2014/15','2015/16','2016/17','2017/18') </t>
  </si>
  <si>
    <t>2017/18</t>
  </si>
  <si>
    <t>1 Includes fatalities marked as "fire-related" but excludes fatalities marked as "not fire-related". Those where the role of fire in the fatality was "not known" are included in "fire-related". Fire-related fatalities are those that would not have otherwise occurred had there not been a fire.</t>
  </si>
  <si>
    <t>FireStatistics@homeoffice.gov.uk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</si>
</sst>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0" fontId="0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0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0" fontId="0" fillId="2" borderId="0" xfId="0" applyFont="1" applyFill="1" applyBorder="1"/>
    <xf numFmtId="0" fontId="0" fillId="0" borderId="0" xfId="0" applyFill="1"/>
    <xf numFmtId="0" fontId="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49" fontId="0" fillId="0" borderId="0" xfId="0" applyNumberFormat="1"/>
    <xf numFmtId="164" fontId="0" fillId="2" borderId="0" xfId="2" applyNumberFormat="1" applyFont="1" applyFill="1"/>
    <xf numFmtId="9" fontId="0" fillId="2" borderId="0" xfId="2" applyFont="1" applyFill="1" applyAlignment="1">
      <alignment vertical="top" wrapText="1"/>
    </xf>
    <xf numFmtId="0" fontId="7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0" fillId="2" borderId="0" xfId="2" applyNumberFormat="1" applyFont="1" applyFill="1"/>
    <xf numFmtId="0" fontId="5" fillId="2" borderId="0" xfId="1" applyFill="1" applyAlignment="1">
      <alignment horizontal="left"/>
    </xf>
    <xf numFmtId="0" fontId="5" fillId="2" borderId="0" xfId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5" fillId="2" borderId="0" xfId="1" applyFill="1" applyAlignment="1">
      <alignment horizontal="righ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mailto:FireStatistics@homeoffice.gsi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6"/>
  <sheetViews>
    <sheetView tabSelected="1" workbookViewId="0">
      <selection sqref="A1:G1"/>
    </sheetView>
  </sheetViews>
  <sheetFormatPr defaultColWidth="9.140625" defaultRowHeight="15" x14ac:dyDescent="0.25"/>
  <cols>
    <col min="1" max="1" width="13.7109375" style="1" customWidth="1"/>
    <col min="2" max="2" width="14.85546875" style="1" bestFit="1" customWidth="1"/>
    <col min="3" max="7" width="13.7109375" style="1" customWidth="1"/>
    <col min="8" max="8" width="11.5703125" style="1" bestFit="1" customWidth="1"/>
    <col min="9" max="16384" width="9.140625" style="1"/>
  </cols>
  <sheetData>
    <row r="1" spans="1:13" ht="19.5" x14ac:dyDescent="0.4">
      <c r="A1" s="30" t="s">
        <v>23</v>
      </c>
      <c r="B1" s="30"/>
      <c r="C1" s="30"/>
      <c r="D1" s="30"/>
      <c r="E1" s="30"/>
      <c r="F1" s="30"/>
      <c r="G1" s="30"/>
      <c r="H1" s="12"/>
      <c r="I1" s="12"/>
      <c r="J1" s="12"/>
      <c r="K1" s="8"/>
    </row>
    <row r="2" spans="1:13" x14ac:dyDescent="0.25">
      <c r="A2" s="2"/>
      <c r="B2" s="2"/>
      <c r="C2" s="2">
        <v>2</v>
      </c>
      <c r="D2" s="2">
        <v>1</v>
      </c>
      <c r="E2" s="2">
        <v>4</v>
      </c>
      <c r="F2" s="2"/>
      <c r="G2" s="3">
        <v>0</v>
      </c>
      <c r="H2" s="3"/>
      <c r="I2" s="3"/>
      <c r="J2" s="3"/>
      <c r="K2" s="3"/>
    </row>
    <row r="3" spans="1:13" ht="15.75" thickBot="1" x14ac:dyDescent="0.3">
      <c r="A3" s="4"/>
      <c r="B3" s="32" t="s">
        <v>11</v>
      </c>
      <c r="C3" s="32"/>
      <c r="D3" s="32"/>
      <c r="E3" s="32"/>
      <c r="F3" s="32"/>
      <c r="G3" s="32"/>
    </row>
    <row r="4" spans="1:13" ht="45" customHeight="1" thickBot="1" x14ac:dyDescent="0.3">
      <c r="A4" s="18" t="s">
        <v>0</v>
      </c>
      <c r="B4" s="19" t="s">
        <v>1</v>
      </c>
      <c r="C4" s="20" t="s">
        <v>12</v>
      </c>
      <c r="D4" s="20" t="s">
        <v>13</v>
      </c>
      <c r="E4" s="20" t="s">
        <v>14</v>
      </c>
      <c r="F4" s="20" t="s">
        <v>57</v>
      </c>
      <c r="G4" s="20" t="s">
        <v>15</v>
      </c>
    </row>
    <row r="5" spans="1:13" x14ac:dyDescent="0.25">
      <c r="A5" s="4" t="s">
        <v>2</v>
      </c>
      <c r="B5" s="7">
        <f>IF('FIRE0504 (2)'!B5="..","..",ROUND('FIRE0504 (2)'!B5,0))</f>
        <v>340</v>
      </c>
      <c r="C5" s="6">
        <f>IF('FIRE0504 (2)'!C5="..","..",ROUND('FIRE0504 (2)'!C5,0))</f>
        <v>94</v>
      </c>
      <c r="D5" s="6">
        <f>IF('FIRE0504 (2)'!D5="..","..",ROUND('FIRE0504 (2)'!D5,0))</f>
        <v>127</v>
      </c>
      <c r="E5" s="6">
        <f>IF('FIRE0504 (2)'!E5="..","..",ROUND('FIRE0504 (2)'!E5,0))</f>
        <v>52</v>
      </c>
      <c r="F5" s="6">
        <f>IF('FIRE0504 (2)'!F5="..","..",ROUND('FIRE0504 (2)'!F5,0))</f>
        <v>19</v>
      </c>
      <c r="G5" s="6">
        <f>IF('FIRE0504 (2)'!G5="..","..",ROUND('FIRE0504 (2)'!G5,0))</f>
        <v>48</v>
      </c>
    </row>
    <row r="6" spans="1:13" x14ac:dyDescent="0.25">
      <c r="A6" s="4" t="s">
        <v>3</v>
      </c>
      <c r="B6" s="7">
        <f>IF('FIRE0504 (2)'!B6="..","..",ROUND('FIRE0504 (2)'!B6,0))</f>
        <v>335</v>
      </c>
      <c r="C6" s="6">
        <f>IF('FIRE0504 (2)'!C6="..","..",ROUND('FIRE0504 (2)'!C6,0))</f>
        <v>82</v>
      </c>
      <c r="D6" s="6">
        <f>IF('FIRE0504 (2)'!D6="..","..",ROUND('FIRE0504 (2)'!D6,0))</f>
        <v>122</v>
      </c>
      <c r="E6" s="6">
        <f>IF('FIRE0504 (2)'!E6="..","..",ROUND('FIRE0504 (2)'!E6,0))</f>
        <v>59</v>
      </c>
      <c r="F6" s="6">
        <f>IF('FIRE0504 (2)'!F6="..","..",ROUND('FIRE0504 (2)'!F6,0))</f>
        <v>26</v>
      </c>
      <c r="G6" s="6">
        <f>IF('FIRE0504 (2)'!G6="..","..",ROUND('FIRE0504 (2)'!G6,0))</f>
        <v>46</v>
      </c>
    </row>
    <row r="7" spans="1:13" x14ac:dyDescent="0.25">
      <c r="A7" s="4" t="s">
        <v>4</v>
      </c>
      <c r="B7" s="7">
        <f>IF('FIRE0504 (2)'!B7="..","..",ROUND('FIRE0504 (2)'!B7,0))</f>
        <v>315</v>
      </c>
      <c r="C7" s="6">
        <f>IF('FIRE0504 (2)'!C7="..","..",ROUND('FIRE0504 (2)'!C7,0))</f>
        <v>89</v>
      </c>
      <c r="D7" s="6">
        <f>IF('FIRE0504 (2)'!D7="..","..",ROUND('FIRE0504 (2)'!D7,0))</f>
        <v>108</v>
      </c>
      <c r="E7" s="6">
        <f>IF('FIRE0504 (2)'!E7="..","..",ROUND('FIRE0504 (2)'!E7,0))</f>
        <v>51</v>
      </c>
      <c r="F7" s="6">
        <f>IF('FIRE0504 (2)'!F7="..","..",ROUND('FIRE0504 (2)'!F7,0))</f>
        <v>29</v>
      </c>
      <c r="G7" s="6">
        <f>IF('FIRE0504 (2)'!G7="..","..",ROUND('FIRE0504 (2)'!G7,0))</f>
        <v>38</v>
      </c>
    </row>
    <row r="8" spans="1:13" x14ac:dyDescent="0.25">
      <c r="A8" s="4" t="s">
        <v>5</v>
      </c>
      <c r="B8" s="7">
        <f>IF('FIRE0504 (2)'!B8="..","..",ROUND('FIRE0504 (2)'!B8,0))</f>
        <v>286</v>
      </c>
      <c r="C8" s="6">
        <f>IF('FIRE0504 (2)'!C8="..","..",ROUND('FIRE0504 (2)'!C8,0))</f>
        <v>94</v>
      </c>
      <c r="D8" s="6">
        <f>IF('FIRE0504 (2)'!D8="..","..",ROUND('FIRE0504 (2)'!D8,0))</f>
        <v>93</v>
      </c>
      <c r="E8" s="6">
        <f>IF('FIRE0504 (2)'!E8="..","..",ROUND('FIRE0504 (2)'!E8,0))</f>
        <v>61</v>
      </c>
      <c r="F8" s="6">
        <f>IF('FIRE0504 (2)'!F8="..","..",ROUND('FIRE0504 (2)'!F8,0))</f>
        <v>19</v>
      </c>
      <c r="G8" s="6">
        <f>IF('FIRE0504 (2)'!G8="..","..",ROUND('FIRE0504 (2)'!G8,0))</f>
        <v>19</v>
      </c>
    </row>
    <row r="9" spans="1:13" x14ac:dyDescent="0.25">
      <c r="A9" s="4" t="s">
        <v>6</v>
      </c>
      <c r="B9" s="7">
        <f>IF('FIRE0504 (2)'!B9="..","..",ROUND('FIRE0504 (2)'!B9,0))</f>
        <v>276</v>
      </c>
      <c r="C9" s="6">
        <f>IF('FIRE0504 (2)'!C9="..","..",ROUND('FIRE0504 (2)'!C9,0))</f>
        <v>56</v>
      </c>
      <c r="D9" s="6">
        <f>IF('FIRE0504 (2)'!D9="..","..",ROUND('FIRE0504 (2)'!D9,0))</f>
        <v>114</v>
      </c>
      <c r="E9" s="6">
        <f>IF('FIRE0504 (2)'!E9="..","..",ROUND('FIRE0504 (2)'!E9,0))</f>
        <v>53</v>
      </c>
      <c r="F9" s="6">
        <f>IF('FIRE0504 (2)'!F9="..","..",ROUND('FIRE0504 (2)'!F9,0))</f>
        <v>19</v>
      </c>
      <c r="G9" s="6">
        <f>IF('FIRE0504 (2)'!G9="..","..",ROUND('FIRE0504 (2)'!G9,0))</f>
        <v>34</v>
      </c>
    </row>
    <row r="10" spans="1:13" x14ac:dyDescent="0.25">
      <c r="A10" s="16" t="s">
        <v>7</v>
      </c>
      <c r="B10" s="7">
        <f>IF('FIRE0504 (2)'!B10="..","..",ROUND('FIRE0504 (2)'!B10,0))</f>
        <v>263</v>
      </c>
      <c r="C10" s="6">
        <f>IF('FIRE0504 (2)'!C10="..","..",ROUND('FIRE0504 (2)'!C10,0))</f>
        <v>75</v>
      </c>
      <c r="D10" s="6">
        <f>IF('FIRE0504 (2)'!D10="..","..",ROUND('FIRE0504 (2)'!D10,0))</f>
        <v>92</v>
      </c>
      <c r="E10" s="6">
        <f>IF('FIRE0504 (2)'!E10="..","..",ROUND('FIRE0504 (2)'!E10,0))</f>
        <v>47</v>
      </c>
      <c r="F10" s="6">
        <f>IF('FIRE0504 (2)'!F10="..","..",ROUND('FIRE0504 (2)'!F10,0))</f>
        <v>16</v>
      </c>
      <c r="G10" s="6">
        <f>IF('FIRE0504 (2)'!G10="..","..",ROUND('FIRE0504 (2)'!G10,0))</f>
        <v>33</v>
      </c>
    </row>
    <row r="11" spans="1:13" x14ac:dyDescent="0.25">
      <c r="A11" s="16" t="s">
        <v>24</v>
      </c>
      <c r="B11" s="7">
        <f>IF('FIRE0504 (2)'!B11="..","..",ROUND('FIRE0504 (2)'!B11,0))</f>
        <v>303</v>
      </c>
      <c r="C11" s="6">
        <f>IF('FIRE0504 (2)'!C11="..","..",ROUND('FIRE0504 (2)'!C11,0))</f>
        <v>62</v>
      </c>
      <c r="D11" s="6">
        <f>IF('FIRE0504 (2)'!D11="..","..",ROUND('FIRE0504 (2)'!D11,0))</f>
        <v>108</v>
      </c>
      <c r="E11" s="6">
        <f>IF('FIRE0504 (2)'!E11="..","..",ROUND('FIRE0504 (2)'!E11,0))</f>
        <v>61</v>
      </c>
      <c r="F11" s="6">
        <f>IF('FIRE0504 (2)'!F11="..","..",ROUND('FIRE0504 (2)'!F11,0))</f>
        <v>15</v>
      </c>
      <c r="G11" s="6">
        <f>IF('FIRE0504 (2)'!G11="..","..",ROUND('FIRE0504 (2)'!G11,0))</f>
        <v>57</v>
      </c>
    </row>
    <row r="12" spans="1:13" x14ac:dyDescent="0.25">
      <c r="A12" s="26" t="s">
        <v>58</v>
      </c>
      <c r="B12" s="7">
        <f>IF('FIRE0504 (2)'!B12="..","..",ROUND('FIRE0504 (2)'!B12,0))</f>
        <v>263</v>
      </c>
      <c r="C12" s="6">
        <f>IF('FIRE0504 (2)'!C12="..","..",ROUND('FIRE0504 (2)'!C12,0))</f>
        <v>69</v>
      </c>
      <c r="D12" s="6">
        <f>IF('FIRE0504 (2)'!D12="..","..",ROUND('FIRE0504 (2)'!D12,0))</f>
        <v>101</v>
      </c>
      <c r="E12" s="6">
        <f>IF('FIRE0504 (2)'!E12="..","..",ROUND('FIRE0504 (2)'!E12,0))</f>
        <v>43</v>
      </c>
      <c r="F12" s="6">
        <f>IF('FIRE0504 (2)'!F12="..","..",ROUND('FIRE0504 (2)'!F12,0))</f>
        <v>13</v>
      </c>
      <c r="G12" s="6">
        <f>IF('FIRE0504 (2)'!G12="..","..",ROUND('FIRE0504 (2)'!G12,0))</f>
        <v>37</v>
      </c>
    </row>
    <row r="13" spans="1:13" ht="15.75" thickBot="1" x14ac:dyDescent="0.3">
      <c r="A13" s="25" t="s">
        <v>64</v>
      </c>
      <c r="B13" s="14">
        <f>IF('FIRE0504 (2)'!B13="..","..",ROUND('FIRE0504 (2)'!B13,0))</f>
        <v>334</v>
      </c>
      <c r="C13" s="13">
        <f>IF('FIRE0504 (2)'!C13="..","..",ROUND('FIRE0504 (2)'!C13,0))</f>
        <v>80</v>
      </c>
      <c r="D13" s="13">
        <f>IF('FIRE0504 (2)'!D13="..","..",ROUND('FIRE0504 (2)'!D13,0))</f>
        <v>99</v>
      </c>
      <c r="E13" s="13">
        <f>IF('FIRE0504 (2)'!E13="..","..",ROUND('FIRE0504 (2)'!E13,0))</f>
        <v>50</v>
      </c>
      <c r="F13" s="13">
        <f>IF('FIRE0504 (2)'!F13="..","..",ROUND('FIRE0504 (2)'!F13,0))</f>
        <v>13</v>
      </c>
      <c r="G13" s="13">
        <f>IF('FIRE0504 (2)'!G13="..","..",ROUND('FIRE0504 (2)'!G13,0))</f>
        <v>92</v>
      </c>
    </row>
    <row r="14" spans="1:13" s="11" customFormat="1" x14ac:dyDescent="0.25">
      <c r="A14" s="1"/>
      <c r="B14" s="1"/>
      <c r="C14" s="22"/>
      <c r="D14" s="22"/>
      <c r="E14" s="22"/>
      <c r="F14" s="22"/>
      <c r="G14" s="27"/>
      <c r="I14" s="1"/>
      <c r="J14" s="1"/>
      <c r="K14" s="1"/>
      <c r="L14" s="1"/>
      <c r="M14" s="1"/>
    </row>
    <row r="15" spans="1:13" s="11" customFormat="1" ht="45" customHeight="1" x14ac:dyDescent="0.25">
      <c r="A15" s="31" t="s">
        <v>65</v>
      </c>
      <c r="B15" s="31"/>
      <c r="C15" s="31"/>
      <c r="D15" s="31"/>
      <c r="E15" s="31"/>
      <c r="F15" s="31"/>
      <c r="G15" s="31"/>
      <c r="H15" s="23"/>
      <c r="I15" s="1"/>
      <c r="J15" s="1"/>
      <c r="K15" s="1"/>
      <c r="L15" s="1"/>
      <c r="M15" s="1"/>
    </row>
    <row r="16" spans="1:13" ht="44.25" customHeight="1" x14ac:dyDescent="0.25">
      <c r="A16" s="31" t="s">
        <v>26</v>
      </c>
      <c r="B16" s="31"/>
      <c r="C16" s="31"/>
      <c r="D16" s="31"/>
      <c r="E16" s="31"/>
      <c r="F16" s="31"/>
      <c r="G16" s="31"/>
    </row>
    <row r="18" spans="1:13" s="15" customFormat="1" x14ac:dyDescent="0.25">
      <c r="A18" s="9" t="s">
        <v>16</v>
      </c>
      <c r="B18" s="1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</row>
    <row r="19" spans="1:13" ht="45.6" customHeight="1" x14ac:dyDescent="0.25">
      <c r="A19" s="31" t="s">
        <v>17</v>
      </c>
      <c r="B19" s="31"/>
      <c r="C19" s="31"/>
      <c r="D19" s="31"/>
      <c r="E19" s="31"/>
      <c r="F19" s="31"/>
      <c r="G19" s="31"/>
    </row>
    <row r="21" spans="1:13" x14ac:dyDescent="0.25">
      <c r="A21" s="35" t="s">
        <v>61</v>
      </c>
      <c r="B21" s="35"/>
      <c r="C21" s="35"/>
      <c r="D21" s="35"/>
      <c r="E21" s="35"/>
      <c r="F21" s="35"/>
      <c r="G21" s="35"/>
    </row>
    <row r="23" spans="1:13" x14ac:dyDescent="0.25">
      <c r="A23" s="36" t="s">
        <v>21</v>
      </c>
      <c r="B23" s="36"/>
      <c r="C23" s="36"/>
      <c r="D23" s="36"/>
      <c r="E23" s="36"/>
      <c r="F23" s="36"/>
      <c r="G23" s="36"/>
    </row>
    <row r="24" spans="1:13" x14ac:dyDescent="0.25">
      <c r="A24" s="29" t="s">
        <v>22</v>
      </c>
      <c r="B24" s="29"/>
      <c r="C24" s="29"/>
      <c r="D24" s="29"/>
    </row>
    <row r="26" spans="1:13" x14ac:dyDescent="0.25">
      <c r="A26" s="1" t="s">
        <v>18</v>
      </c>
    </row>
    <row r="28" spans="1:13" x14ac:dyDescent="0.25">
      <c r="A28" s="1" t="s">
        <v>19</v>
      </c>
      <c r="E28" s="34" t="s">
        <v>60</v>
      </c>
      <c r="F28" s="34"/>
      <c r="G28" s="34"/>
    </row>
    <row r="29" spans="1:13" x14ac:dyDescent="0.25">
      <c r="A29" s="1" t="s">
        <v>20</v>
      </c>
      <c r="B29" s="28" t="s">
        <v>66</v>
      </c>
      <c r="C29" s="28"/>
      <c r="D29" s="28"/>
      <c r="F29" s="33" t="s">
        <v>59</v>
      </c>
      <c r="G29" s="33"/>
    </row>
    <row r="76" spans="2:2" x14ac:dyDescent="0.25">
      <c r="B76" s="11"/>
    </row>
  </sheetData>
  <mergeCells count="11">
    <mergeCell ref="B29:D29"/>
    <mergeCell ref="A24:D24"/>
    <mergeCell ref="A1:G1"/>
    <mergeCell ref="A19:G19"/>
    <mergeCell ref="A15:G15"/>
    <mergeCell ref="A16:G16"/>
    <mergeCell ref="B3:G3"/>
    <mergeCell ref="F29:G29"/>
    <mergeCell ref="E28:G28"/>
    <mergeCell ref="A21:G21"/>
    <mergeCell ref="A23:G23"/>
  </mergeCells>
  <hyperlinks>
    <hyperlink ref="B29" r:id="rId1" display="FireStatistics@homeoffice.gsi.gov.uk"/>
    <hyperlink ref="A24" r:id="rId2"/>
    <hyperlink ref="E28:G28" r:id="rId3" display="Last updated: 6 September 2018"/>
    <hyperlink ref="B29:D29" r:id="rId4" display="FireStatistics@homeoffice.gov.uk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7"/>
  <sheetViews>
    <sheetView workbookViewId="0">
      <selection activeCell="B13" sqref="B13"/>
    </sheetView>
  </sheetViews>
  <sheetFormatPr defaultColWidth="9.140625" defaultRowHeight="15" x14ac:dyDescent="0.25"/>
  <cols>
    <col min="1" max="1" width="13.7109375" style="1" customWidth="1"/>
    <col min="2" max="2" width="14.85546875" style="1" bestFit="1" customWidth="1"/>
    <col min="3" max="7" width="13.7109375" style="1" customWidth="1"/>
    <col min="8" max="8" width="11.5703125" style="1" bestFit="1" customWidth="1"/>
    <col min="9" max="16384" width="9.140625" style="1"/>
  </cols>
  <sheetData>
    <row r="1" spans="1:13" ht="19.5" x14ac:dyDescent="0.4">
      <c r="A1" s="30" t="s">
        <v>23</v>
      </c>
      <c r="B1" s="30"/>
      <c r="C1" s="30"/>
      <c r="D1" s="30"/>
      <c r="E1" s="30"/>
      <c r="F1" s="30"/>
      <c r="G1" s="30"/>
      <c r="H1" s="12"/>
      <c r="I1" s="12"/>
      <c r="J1" s="12"/>
      <c r="K1" s="8"/>
    </row>
    <row r="2" spans="1:13" x14ac:dyDescent="0.25">
      <c r="A2" s="2"/>
      <c r="B2" s="2"/>
      <c r="C2" s="2">
        <v>2</v>
      </c>
      <c r="D2" s="2">
        <v>1</v>
      </c>
      <c r="E2" s="2">
        <v>4</v>
      </c>
      <c r="F2" s="2"/>
      <c r="G2" s="3">
        <v>0</v>
      </c>
      <c r="H2" s="3"/>
      <c r="I2" s="3"/>
      <c r="J2" s="3"/>
      <c r="K2" s="3"/>
    </row>
    <row r="3" spans="1:13" ht="15.75" thickBot="1" x14ac:dyDescent="0.3">
      <c r="A3" s="4"/>
      <c r="B3" s="32" t="s">
        <v>11</v>
      </c>
      <c r="C3" s="32"/>
      <c r="D3" s="32"/>
      <c r="E3" s="32"/>
      <c r="F3" s="32"/>
      <c r="G3" s="32"/>
    </row>
    <row r="4" spans="1:13" ht="45" customHeight="1" thickBot="1" x14ac:dyDescent="0.3">
      <c r="A4" s="18" t="s">
        <v>0</v>
      </c>
      <c r="B4" s="19" t="s">
        <v>1</v>
      </c>
      <c r="C4" s="20" t="s">
        <v>12</v>
      </c>
      <c r="D4" s="20" t="s">
        <v>13</v>
      </c>
      <c r="E4" s="20" t="s">
        <v>14</v>
      </c>
      <c r="F4" s="20" t="s">
        <v>10</v>
      </c>
      <c r="G4" s="20" t="s">
        <v>15</v>
      </c>
    </row>
    <row r="5" spans="1:13" x14ac:dyDescent="0.25">
      <c r="A5" s="4" t="s">
        <v>2</v>
      </c>
      <c r="B5" s="7">
        <f t="shared" ref="B5:B11" si="0">SUM(C5:G5)</f>
        <v>340</v>
      </c>
      <c r="C5" s="6">
        <f>SUMPRODUCT((Data!$A$2:$A$99=$A5)*(Data!$B$2:$B$99=C$4)*(Data!$C$2:$C$99))</f>
        <v>94</v>
      </c>
      <c r="D5" s="6">
        <f>SUMPRODUCT((Data!$A$2:$A$99=$A5)*(Data!$B$2:$B$99=D$4)*(Data!$C$2:$C$99))</f>
        <v>127</v>
      </c>
      <c r="E5" s="6">
        <f>SUMPRODUCT((Data!$A$2:$A$99=$A5)*(Data!$B$2:$B$99=E$4)*(Data!$C$2:$C$99))</f>
        <v>52</v>
      </c>
      <c r="F5" s="6">
        <f>SUMPRODUCT((Data!$A$2:$A$99=$A5)*(Data!$B$2:$B$99=F$4)*(Data!$C$2:$C$99))</f>
        <v>19</v>
      </c>
      <c r="G5" s="6">
        <f>SUMPRODUCT((Data!$A$2:$A$99=$A5)*(Data!$B$2:$B$99=G$4)*(Data!$C$2:$C$99))</f>
        <v>48</v>
      </c>
    </row>
    <row r="6" spans="1:13" x14ac:dyDescent="0.25">
      <c r="A6" s="4" t="s">
        <v>3</v>
      </c>
      <c r="B6" s="7">
        <f t="shared" si="0"/>
        <v>335</v>
      </c>
      <c r="C6" s="6">
        <f>SUMPRODUCT((Data!$A$2:$A$99=$A6)*(Data!$B$2:$B$99=C$4)*(Data!$C$2:$C$99))</f>
        <v>82</v>
      </c>
      <c r="D6" s="6">
        <f>SUMPRODUCT((Data!$A$2:$A$99=$A6)*(Data!$B$2:$B$99=D$4)*(Data!$C$2:$C$99))</f>
        <v>122</v>
      </c>
      <c r="E6" s="6">
        <f>SUMPRODUCT((Data!$A$2:$A$99=$A6)*(Data!$B$2:$B$99=E$4)*(Data!$C$2:$C$99))</f>
        <v>59</v>
      </c>
      <c r="F6" s="6">
        <f>SUMPRODUCT((Data!$A$2:$A$99=$A6)*(Data!$B$2:$B$99=F$4)*(Data!$C$2:$C$99))</f>
        <v>26</v>
      </c>
      <c r="G6" s="1">
        <f>SUMPRODUCT((Data!$A$2:$A$99=$A6)*(Data!$B$2:$B$99=G$4)*(Data!$C$2:$C$99))</f>
        <v>46</v>
      </c>
    </row>
    <row r="7" spans="1:13" x14ac:dyDescent="0.25">
      <c r="A7" s="4" t="s">
        <v>4</v>
      </c>
      <c r="B7" s="7">
        <f t="shared" si="0"/>
        <v>315</v>
      </c>
      <c r="C7" s="6">
        <f>SUMPRODUCT((Data!$A$2:$A$99=$A7)*(Data!$B$2:$B$99=C$4)*(Data!$C$2:$C$99))</f>
        <v>89</v>
      </c>
      <c r="D7" s="6">
        <f>SUMPRODUCT((Data!$A$2:$A$99=$A7)*(Data!$B$2:$B$99=D$4)*(Data!$C$2:$C$99))</f>
        <v>108</v>
      </c>
      <c r="E7" s="6">
        <f>SUMPRODUCT((Data!$A$2:$A$99=$A7)*(Data!$B$2:$B$99=E$4)*(Data!$C$2:$C$99))</f>
        <v>51</v>
      </c>
      <c r="F7" s="6">
        <f>SUMPRODUCT((Data!$A$2:$A$99=$A7)*(Data!$B$2:$B$99=F$4)*(Data!$C$2:$C$99))</f>
        <v>29</v>
      </c>
      <c r="G7" s="1">
        <f>SUMPRODUCT((Data!$A$2:$A$99=$A7)*(Data!$B$2:$B$99=G$4)*(Data!$C$2:$C$99))</f>
        <v>38</v>
      </c>
    </row>
    <row r="8" spans="1:13" x14ac:dyDescent="0.25">
      <c r="A8" s="4" t="s">
        <v>5</v>
      </c>
      <c r="B8" s="7">
        <f t="shared" si="0"/>
        <v>286</v>
      </c>
      <c r="C8" s="6">
        <f>SUMPRODUCT((Data!$A$2:$A$99=$A8)*(Data!$B$2:$B$99=C$4)*(Data!$C$2:$C$99))</f>
        <v>94</v>
      </c>
      <c r="D8" s="6">
        <f>SUMPRODUCT((Data!$A$2:$A$99=$A8)*(Data!$B$2:$B$99=D$4)*(Data!$C$2:$C$99))</f>
        <v>93</v>
      </c>
      <c r="E8" s="6">
        <f>SUMPRODUCT((Data!$A$2:$A$99=$A8)*(Data!$B$2:$B$99=E$4)*(Data!$C$2:$C$99))</f>
        <v>61</v>
      </c>
      <c r="F8" s="6">
        <f>SUMPRODUCT((Data!$A$2:$A$99=$A8)*(Data!$B$2:$B$99=F$4)*(Data!$C$2:$C$99))</f>
        <v>19</v>
      </c>
      <c r="G8" s="1">
        <f>SUMPRODUCT((Data!$A$2:$A$99=$A8)*(Data!$B$2:$B$99=G$4)*(Data!$C$2:$C$99))</f>
        <v>19</v>
      </c>
    </row>
    <row r="9" spans="1:13" x14ac:dyDescent="0.25">
      <c r="A9" s="4" t="s">
        <v>6</v>
      </c>
      <c r="B9" s="7">
        <f t="shared" si="0"/>
        <v>276</v>
      </c>
      <c r="C9" s="6">
        <f>SUMPRODUCT((Data!$A$2:$A$99=$A9)*(Data!$B$2:$B$99=C$4)*(Data!$C$2:$C$99))</f>
        <v>56</v>
      </c>
      <c r="D9" s="6">
        <f>SUMPRODUCT((Data!$A$2:$A$99=$A9)*(Data!$B$2:$B$99=D$4)*(Data!$C$2:$C$99))</f>
        <v>114</v>
      </c>
      <c r="E9" s="6">
        <f>SUMPRODUCT((Data!$A$2:$A$99=$A9)*(Data!$B$2:$B$99=E$4)*(Data!$C$2:$C$99))</f>
        <v>53</v>
      </c>
      <c r="F9" s="6">
        <f>SUMPRODUCT((Data!$A$2:$A$99=$A9)*(Data!$B$2:$B$99=F$4)*(Data!$C$2:$C$99))</f>
        <v>19</v>
      </c>
      <c r="G9" s="1">
        <f>SUMPRODUCT((Data!$A$2:$A$99=$A9)*(Data!$B$2:$B$99=G$4)*(Data!$C$2:$C$99))</f>
        <v>34</v>
      </c>
    </row>
    <row r="10" spans="1:13" x14ac:dyDescent="0.25">
      <c r="A10" s="16" t="s">
        <v>7</v>
      </c>
      <c r="B10" s="7">
        <f t="shared" si="0"/>
        <v>263</v>
      </c>
      <c r="C10" s="6">
        <f>SUMPRODUCT((Data!$A$2:$A$99=$A10)*(Data!$B$2:$B$99=C$4)*(Data!$C$2:$C$99))</f>
        <v>75</v>
      </c>
      <c r="D10" s="6">
        <f>SUMPRODUCT((Data!$A$2:$A$99=$A10)*(Data!$B$2:$B$99=D$4)*(Data!$C$2:$C$99))</f>
        <v>92</v>
      </c>
      <c r="E10" s="6">
        <f>SUMPRODUCT((Data!$A$2:$A$99=$A10)*(Data!$B$2:$B$99=E$4)*(Data!$C$2:$C$99))</f>
        <v>47</v>
      </c>
      <c r="F10" s="6">
        <f>SUMPRODUCT((Data!$A$2:$A$99=$A10)*(Data!$B$2:$B$99=F$4)*(Data!$C$2:$C$99))</f>
        <v>16</v>
      </c>
      <c r="G10" s="6">
        <f>SUMPRODUCT((Data!$A$2:$A$99=$A10)*(Data!$B$2:$B$99=G$4)*(Data!$C$2:$C$99))</f>
        <v>33</v>
      </c>
    </row>
    <row r="11" spans="1:13" x14ac:dyDescent="0.25">
      <c r="A11" s="16" t="s">
        <v>24</v>
      </c>
      <c r="B11" s="7">
        <f t="shared" si="0"/>
        <v>303</v>
      </c>
      <c r="C11" s="6">
        <f>SUMPRODUCT((Data!$A$2:$A$99=$A11)*(Data!$B$2:$B$99=C$4)*(Data!$C$2:$C$99))</f>
        <v>62</v>
      </c>
      <c r="D11" s="6">
        <f>SUMPRODUCT((Data!$A$2:$A$99=$A11)*(Data!$B$2:$B$99=D$4)*(Data!$C$2:$C$99))</f>
        <v>108</v>
      </c>
      <c r="E11" s="6">
        <f>SUMPRODUCT((Data!$A$2:$A$99=$A11)*(Data!$B$2:$B$99=E$4)*(Data!$C$2:$C$99))</f>
        <v>61</v>
      </c>
      <c r="F11" s="6">
        <f>SUMPRODUCT((Data!$A$2:$A$99=$A11)*(Data!$B$2:$B$99=F$4)*(Data!$C$2:$C$99))</f>
        <v>15</v>
      </c>
      <c r="G11" s="6">
        <f>SUMPRODUCT((Data!$A$2:$A$99=$A11)*(Data!$B$2:$B$99=G$4)*(Data!$C$2:$C$99))</f>
        <v>57</v>
      </c>
    </row>
    <row r="12" spans="1:13" x14ac:dyDescent="0.25">
      <c r="A12" s="16" t="s">
        <v>58</v>
      </c>
      <c r="B12" s="7">
        <f t="shared" ref="B12" si="1">SUM(C12:G12)</f>
        <v>263</v>
      </c>
      <c r="C12" s="6">
        <f>SUMPRODUCT((Data!$A$2:$A$99=$A12)*(Data!$B$2:$B$99=C$4)*(Data!$C$2:$C$99))</f>
        <v>69</v>
      </c>
      <c r="D12" s="6">
        <f>SUMPRODUCT((Data!$A$2:$A$99=$A12)*(Data!$B$2:$B$99=D$4)*(Data!$C$2:$C$99))</f>
        <v>101</v>
      </c>
      <c r="E12" s="6">
        <f>SUMPRODUCT((Data!$A$2:$A$99=$A12)*(Data!$B$2:$B$99=E$4)*(Data!$C$2:$C$99))</f>
        <v>43</v>
      </c>
      <c r="F12" s="6">
        <f>SUMPRODUCT((Data!$A$2:$A$99=$A12)*(Data!$B$2:$B$99=F$4)*(Data!$C$2:$C$99))</f>
        <v>13</v>
      </c>
      <c r="G12" s="6">
        <f>SUMPRODUCT((Data!$A$2:$A$99=$A12)*(Data!$B$2:$B$99=G$4)*(Data!$C$2:$C$99))</f>
        <v>37</v>
      </c>
    </row>
    <row r="13" spans="1:13" s="11" customFormat="1" x14ac:dyDescent="0.25">
      <c r="A13" s="11" t="s">
        <v>64</v>
      </c>
      <c r="B13" s="7">
        <f t="shared" ref="B13" si="2">SUM(C13:G13)</f>
        <v>334</v>
      </c>
      <c r="C13" s="6">
        <f>SUMPRODUCT((Data!$A$2:$A$99=$A13)*(Data!$B$2:$B$99=C$4)*(Data!$C$2:$C$99))</f>
        <v>80</v>
      </c>
      <c r="D13" s="6">
        <f>SUMPRODUCT((Data!$A$2:$A$99=$A13)*(Data!$B$2:$B$99=D$4)*(Data!$C$2:$C$99))</f>
        <v>99</v>
      </c>
      <c r="E13" s="6">
        <f>SUMPRODUCT((Data!$A$2:$A$99=$A13)*(Data!$B$2:$B$99=E$4)*(Data!$C$2:$C$99))</f>
        <v>50</v>
      </c>
      <c r="F13" s="6">
        <f>SUMPRODUCT((Data!$A$2:$A$99=$A13)*(Data!$B$2:$B$99=F$4)*(Data!$C$2:$C$99))</f>
        <v>13</v>
      </c>
      <c r="G13" s="6">
        <f>SUMPRODUCT((Data!$A$2:$A$99=$A13)*(Data!$B$2:$B$99=G$4)*(Data!$C$2:$C$99))</f>
        <v>92</v>
      </c>
      <c r="I13" s="1"/>
      <c r="J13" s="1"/>
      <c r="K13" s="1"/>
      <c r="L13" s="1"/>
      <c r="M13" s="1"/>
    </row>
    <row r="14" spans="1:13" s="11" customFormat="1" ht="48" customHeight="1" x14ac:dyDescent="0.25">
      <c r="A14" s="31"/>
      <c r="B14" s="31"/>
      <c r="C14" s="31"/>
      <c r="D14" s="31"/>
      <c r="E14" s="31"/>
      <c r="F14" s="31"/>
      <c r="G14" s="31"/>
      <c r="H14" s="23"/>
      <c r="I14" s="1"/>
      <c r="J14" s="1"/>
      <c r="K14" s="1"/>
      <c r="L14" s="1"/>
      <c r="M14" s="1"/>
    </row>
    <row r="16" spans="1:13" x14ac:dyDescent="0.25">
      <c r="A16" s="9"/>
    </row>
    <row r="17" spans="1:13" s="15" customFormat="1" ht="58.5" customHeight="1" x14ac:dyDescent="0.25">
      <c r="A17" s="31"/>
      <c r="B17" s="31"/>
      <c r="C17" s="31"/>
      <c r="D17" s="31"/>
      <c r="E17" s="31"/>
      <c r="F17" s="31"/>
      <c r="G17" s="31"/>
      <c r="H17" s="11"/>
      <c r="I17" s="1"/>
      <c r="J17" s="1"/>
      <c r="K17" s="1"/>
      <c r="L17" s="1"/>
      <c r="M17" s="1"/>
    </row>
    <row r="19" spans="1:13" x14ac:dyDescent="0.25">
      <c r="A19" s="24"/>
    </row>
    <row r="22" spans="1:13" x14ac:dyDescent="0.25">
      <c r="A22" s="29"/>
      <c r="B22" s="29"/>
      <c r="C22" s="29"/>
      <c r="D22" s="29"/>
    </row>
    <row r="26" spans="1:13" x14ac:dyDescent="0.25">
      <c r="G26" s="10"/>
    </row>
    <row r="27" spans="1:13" x14ac:dyDescent="0.25">
      <c r="B27" s="28"/>
      <c r="C27" s="28"/>
      <c r="D27" s="28"/>
      <c r="G27" s="10"/>
    </row>
  </sheetData>
  <mergeCells count="6">
    <mergeCell ref="B27:D27"/>
    <mergeCell ref="A1:G1"/>
    <mergeCell ref="B3:G3"/>
    <mergeCell ref="A14:G14"/>
    <mergeCell ref="A17:G17"/>
    <mergeCell ref="A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3"/>
  <sheetViews>
    <sheetView workbookViewId="0"/>
  </sheetViews>
  <sheetFormatPr defaultRowHeight="15" x14ac:dyDescent="0.25"/>
  <cols>
    <col min="1" max="1" width="16.140625" bestFit="1" customWidth="1"/>
    <col min="2" max="2" width="34.28515625" bestFit="1" customWidth="1"/>
    <col min="3" max="3" width="9.140625" customWidth="1"/>
  </cols>
  <sheetData>
    <row r="1" spans="1:3" x14ac:dyDescent="0.25">
      <c r="A1" t="s">
        <v>8</v>
      </c>
      <c r="B1" t="s">
        <v>25</v>
      </c>
      <c r="C1" t="s">
        <v>9</v>
      </c>
    </row>
    <row r="2" spans="1:3" x14ac:dyDescent="0.25">
      <c r="A2" s="17" t="s">
        <v>2</v>
      </c>
      <c r="B2" s="17" t="s">
        <v>15</v>
      </c>
      <c r="C2" s="17">
        <v>48</v>
      </c>
    </row>
    <row r="3" spans="1:3" s="17" customFormat="1" x14ac:dyDescent="0.25">
      <c r="A3" s="17" t="s">
        <v>2</v>
      </c>
      <c r="B3" s="17" t="s">
        <v>13</v>
      </c>
      <c r="C3" s="17">
        <v>127</v>
      </c>
    </row>
    <row r="4" spans="1:3" x14ac:dyDescent="0.25">
      <c r="A4" s="17" t="s">
        <v>2</v>
      </c>
      <c r="B4" s="17" t="s">
        <v>10</v>
      </c>
      <c r="C4" s="17">
        <v>1</v>
      </c>
    </row>
    <row r="5" spans="1:3" x14ac:dyDescent="0.25">
      <c r="A5" s="17" t="s">
        <v>2</v>
      </c>
      <c r="B5" s="17" t="s">
        <v>12</v>
      </c>
      <c r="C5" s="17">
        <v>94</v>
      </c>
    </row>
    <row r="6" spans="1:3" x14ac:dyDescent="0.25">
      <c r="A6" s="17" t="s">
        <v>2</v>
      </c>
      <c r="B6" s="17" t="s">
        <v>10</v>
      </c>
      <c r="C6" s="17">
        <v>1</v>
      </c>
    </row>
    <row r="7" spans="1:3" x14ac:dyDescent="0.25">
      <c r="A7" s="17" t="s">
        <v>2</v>
      </c>
      <c r="B7" s="17" t="s">
        <v>10</v>
      </c>
      <c r="C7" s="17">
        <v>3</v>
      </c>
    </row>
    <row r="8" spans="1:3" x14ac:dyDescent="0.25">
      <c r="A8" s="17" t="s">
        <v>2</v>
      </c>
      <c r="B8" s="17" t="s">
        <v>10</v>
      </c>
      <c r="C8" s="17">
        <v>1</v>
      </c>
    </row>
    <row r="9" spans="1:3" x14ac:dyDescent="0.25">
      <c r="A9" s="17" t="s">
        <v>2</v>
      </c>
      <c r="B9" s="17" t="s">
        <v>14</v>
      </c>
      <c r="C9" s="17">
        <v>52</v>
      </c>
    </row>
    <row r="10" spans="1:3" x14ac:dyDescent="0.25">
      <c r="A10" s="17" t="s">
        <v>2</v>
      </c>
      <c r="B10" s="17" t="s">
        <v>10</v>
      </c>
      <c r="C10" s="17">
        <v>2</v>
      </c>
    </row>
    <row r="11" spans="1:3" x14ac:dyDescent="0.25">
      <c r="A11" s="17" t="s">
        <v>2</v>
      </c>
      <c r="B11" s="17" t="s">
        <v>10</v>
      </c>
      <c r="C11" s="17">
        <v>11</v>
      </c>
    </row>
    <row r="12" spans="1:3" x14ac:dyDescent="0.25">
      <c r="A12" s="17" t="s">
        <v>3</v>
      </c>
      <c r="B12" s="17" t="s">
        <v>15</v>
      </c>
      <c r="C12" s="17">
        <v>46</v>
      </c>
    </row>
    <row r="13" spans="1:3" s="17" customFormat="1" x14ac:dyDescent="0.25">
      <c r="A13" s="17" t="s">
        <v>3</v>
      </c>
      <c r="B13" s="17" t="s">
        <v>13</v>
      </c>
      <c r="C13" s="17">
        <v>122</v>
      </c>
    </row>
    <row r="14" spans="1:3" x14ac:dyDescent="0.25">
      <c r="A14" s="17" t="s">
        <v>3</v>
      </c>
      <c r="B14" s="17" t="s">
        <v>10</v>
      </c>
      <c r="C14" s="17">
        <v>2</v>
      </c>
    </row>
    <row r="15" spans="1:3" x14ac:dyDescent="0.25">
      <c r="A15" s="17" t="s">
        <v>3</v>
      </c>
      <c r="B15" s="17" t="s">
        <v>12</v>
      </c>
      <c r="C15" s="17">
        <v>82</v>
      </c>
    </row>
    <row r="16" spans="1:3" x14ac:dyDescent="0.25">
      <c r="A16" s="17" t="s">
        <v>3</v>
      </c>
      <c r="B16" s="17" t="s">
        <v>10</v>
      </c>
      <c r="C16" s="17">
        <v>2</v>
      </c>
    </row>
    <row r="17" spans="1:3" x14ac:dyDescent="0.25">
      <c r="A17" s="17" t="s">
        <v>3</v>
      </c>
      <c r="B17" s="17" t="s">
        <v>14</v>
      </c>
      <c r="C17" s="17">
        <v>59</v>
      </c>
    </row>
    <row r="18" spans="1:3" x14ac:dyDescent="0.25">
      <c r="A18" s="17" t="s">
        <v>3</v>
      </c>
      <c r="B18" s="17" t="s">
        <v>10</v>
      </c>
      <c r="C18" s="17">
        <v>4</v>
      </c>
    </row>
    <row r="19" spans="1:3" x14ac:dyDescent="0.25">
      <c r="A19" s="17" t="s">
        <v>3</v>
      </c>
      <c r="B19" s="17" t="s">
        <v>10</v>
      </c>
      <c r="C19" s="17">
        <v>18</v>
      </c>
    </row>
    <row r="20" spans="1:3" x14ac:dyDescent="0.25">
      <c r="A20" s="17" t="s">
        <v>4</v>
      </c>
      <c r="B20" s="17" t="s">
        <v>15</v>
      </c>
      <c r="C20" s="17">
        <v>38</v>
      </c>
    </row>
    <row r="21" spans="1:3" s="17" customFormat="1" x14ac:dyDescent="0.25">
      <c r="A21" s="17" t="s">
        <v>4</v>
      </c>
      <c r="B21" s="17" t="s">
        <v>13</v>
      </c>
      <c r="C21" s="17">
        <v>108</v>
      </c>
    </row>
    <row r="22" spans="1:3" x14ac:dyDescent="0.25">
      <c r="A22" s="17" t="s">
        <v>4</v>
      </c>
      <c r="B22" s="17" t="s">
        <v>12</v>
      </c>
      <c r="C22" s="17">
        <v>89</v>
      </c>
    </row>
    <row r="23" spans="1:3" x14ac:dyDescent="0.25">
      <c r="A23" s="17" t="s">
        <v>4</v>
      </c>
      <c r="B23" s="17" t="s">
        <v>10</v>
      </c>
      <c r="C23" s="17">
        <v>1</v>
      </c>
    </row>
    <row r="24" spans="1:3" x14ac:dyDescent="0.25">
      <c r="A24" s="17" t="s">
        <v>4</v>
      </c>
      <c r="B24" s="17" t="s">
        <v>10</v>
      </c>
      <c r="C24" s="17">
        <v>3</v>
      </c>
    </row>
    <row r="25" spans="1:3" x14ac:dyDescent="0.25">
      <c r="A25" s="17" t="s">
        <v>4</v>
      </c>
      <c r="B25" s="17" t="s">
        <v>14</v>
      </c>
      <c r="C25" s="17">
        <v>51</v>
      </c>
    </row>
    <row r="26" spans="1:3" x14ac:dyDescent="0.25">
      <c r="A26" s="17" t="s">
        <v>4</v>
      </c>
      <c r="B26" s="17" t="s">
        <v>10</v>
      </c>
      <c r="C26" s="17">
        <v>1</v>
      </c>
    </row>
    <row r="27" spans="1:3" x14ac:dyDescent="0.25">
      <c r="A27" s="17" t="s">
        <v>4</v>
      </c>
      <c r="B27" s="17" t="s">
        <v>10</v>
      </c>
      <c r="C27" s="17">
        <v>24</v>
      </c>
    </row>
    <row r="28" spans="1:3" s="17" customFormat="1" x14ac:dyDescent="0.25">
      <c r="A28" s="17" t="s">
        <v>5</v>
      </c>
      <c r="B28" s="17" t="s">
        <v>15</v>
      </c>
      <c r="C28" s="17">
        <v>19</v>
      </c>
    </row>
    <row r="29" spans="1:3" s="17" customFormat="1" x14ac:dyDescent="0.25">
      <c r="A29" s="17" t="s">
        <v>5</v>
      </c>
      <c r="B29" s="17" t="s">
        <v>13</v>
      </c>
      <c r="C29" s="17">
        <v>93</v>
      </c>
    </row>
    <row r="30" spans="1:3" s="17" customFormat="1" x14ac:dyDescent="0.25">
      <c r="A30" s="17" t="s">
        <v>5</v>
      </c>
      <c r="B30" s="17" t="s">
        <v>12</v>
      </c>
      <c r="C30" s="17">
        <v>94</v>
      </c>
    </row>
    <row r="31" spans="1:3" s="17" customFormat="1" x14ac:dyDescent="0.25">
      <c r="A31" s="17" t="s">
        <v>5</v>
      </c>
      <c r="B31" s="17" t="s">
        <v>14</v>
      </c>
      <c r="C31" s="17">
        <v>61</v>
      </c>
    </row>
    <row r="32" spans="1:3" s="17" customFormat="1" x14ac:dyDescent="0.25">
      <c r="A32" s="17" t="s">
        <v>5</v>
      </c>
      <c r="B32" s="17" t="s">
        <v>10</v>
      </c>
      <c r="C32" s="17">
        <v>2</v>
      </c>
    </row>
    <row r="33" spans="1:3" s="17" customFormat="1" x14ac:dyDescent="0.25">
      <c r="A33" s="17" t="s">
        <v>5</v>
      </c>
      <c r="B33" s="17" t="s">
        <v>10</v>
      </c>
      <c r="C33" s="17">
        <v>17</v>
      </c>
    </row>
    <row r="34" spans="1:3" s="17" customFormat="1" x14ac:dyDescent="0.25">
      <c r="A34" s="17" t="s">
        <v>6</v>
      </c>
      <c r="B34" s="17" t="s">
        <v>15</v>
      </c>
      <c r="C34" s="17">
        <v>34</v>
      </c>
    </row>
    <row r="35" spans="1:3" s="17" customFormat="1" x14ac:dyDescent="0.25">
      <c r="A35" s="17" t="s">
        <v>6</v>
      </c>
      <c r="B35" s="17" t="s">
        <v>13</v>
      </c>
      <c r="C35" s="17">
        <v>114</v>
      </c>
    </row>
    <row r="36" spans="1:3" x14ac:dyDescent="0.25">
      <c r="A36" s="17" t="s">
        <v>6</v>
      </c>
      <c r="B36" s="17" t="s">
        <v>10</v>
      </c>
      <c r="C36" s="17">
        <v>1</v>
      </c>
    </row>
    <row r="37" spans="1:3" x14ac:dyDescent="0.25">
      <c r="A37" t="s">
        <v>6</v>
      </c>
      <c r="B37" t="s">
        <v>12</v>
      </c>
      <c r="C37">
        <v>56</v>
      </c>
    </row>
    <row r="38" spans="1:3" x14ac:dyDescent="0.25">
      <c r="A38" t="s">
        <v>6</v>
      </c>
      <c r="B38" t="s">
        <v>10</v>
      </c>
      <c r="C38">
        <v>3</v>
      </c>
    </row>
    <row r="39" spans="1:3" x14ac:dyDescent="0.25">
      <c r="A39" t="s">
        <v>6</v>
      </c>
      <c r="B39" t="s">
        <v>14</v>
      </c>
      <c r="C39">
        <v>53</v>
      </c>
    </row>
    <row r="40" spans="1:3" x14ac:dyDescent="0.25">
      <c r="A40" t="s">
        <v>6</v>
      </c>
      <c r="B40" t="s">
        <v>10</v>
      </c>
      <c r="C40">
        <v>15</v>
      </c>
    </row>
    <row r="41" spans="1:3" x14ac:dyDescent="0.25">
      <c r="A41" t="s">
        <v>7</v>
      </c>
      <c r="B41" t="s">
        <v>15</v>
      </c>
      <c r="C41">
        <v>33</v>
      </c>
    </row>
    <row r="42" spans="1:3" x14ac:dyDescent="0.25">
      <c r="A42" t="s">
        <v>7</v>
      </c>
      <c r="B42" t="s">
        <v>13</v>
      </c>
      <c r="C42">
        <v>92</v>
      </c>
    </row>
    <row r="43" spans="1:3" x14ac:dyDescent="0.25">
      <c r="A43" t="s">
        <v>7</v>
      </c>
      <c r="B43" t="s">
        <v>10</v>
      </c>
      <c r="C43">
        <v>1</v>
      </c>
    </row>
    <row r="44" spans="1:3" x14ac:dyDescent="0.25">
      <c r="A44" t="s">
        <v>7</v>
      </c>
      <c r="B44" t="s">
        <v>12</v>
      </c>
      <c r="C44">
        <v>75</v>
      </c>
    </row>
    <row r="45" spans="1:3" x14ac:dyDescent="0.25">
      <c r="A45" t="s">
        <v>7</v>
      </c>
      <c r="B45" t="s">
        <v>10</v>
      </c>
      <c r="C45">
        <v>1</v>
      </c>
    </row>
    <row r="46" spans="1:3" x14ac:dyDescent="0.25">
      <c r="A46" t="s">
        <v>7</v>
      </c>
      <c r="B46" t="s">
        <v>14</v>
      </c>
      <c r="C46">
        <v>47</v>
      </c>
    </row>
    <row r="47" spans="1:3" x14ac:dyDescent="0.25">
      <c r="A47" t="s">
        <v>7</v>
      </c>
      <c r="B47" t="s">
        <v>10</v>
      </c>
      <c r="C47">
        <v>3</v>
      </c>
    </row>
    <row r="48" spans="1:3" x14ac:dyDescent="0.25">
      <c r="A48" t="s">
        <v>7</v>
      </c>
      <c r="B48" t="s">
        <v>10</v>
      </c>
      <c r="C48">
        <v>11</v>
      </c>
    </row>
    <row r="49" spans="1:3" x14ac:dyDescent="0.25">
      <c r="A49" t="s">
        <v>24</v>
      </c>
      <c r="B49" t="s">
        <v>15</v>
      </c>
      <c r="C49">
        <v>57</v>
      </c>
    </row>
    <row r="50" spans="1:3" x14ac:dyDescent="0.25">
      <c r="A50" t="s">
        <v>24</v>
      </c>
      <c r="B50" t="s">
        <v>13</v>
      </c>
      <c r="C50">
        <v>108</v>
      </c>
    </row>
    <row r="51" spans="1:3" x14ac:dyDescent="0.25">
      <c r="A51" t="s">
        <v>24</v>
      </c>
      <c r="B51" t="s">
        <v>10</v>
      </c>
      <c r="C51">
        <v>1</v>
      </c>
    </row>
    <row r="52" spans="1:3" x14ac:dyDescent="0.25">
      <c r="A52" t="s">
        <v>24</v>
      </c>
      <c r="B52" t="s">
        <v>10</v>
      </c>
      <c r="C52">
        <v>1</v>
      </c>
    </row>
    <row r="53" spans="1:3" x14ac:dyDescent="0.25">
      <c r="A53" t="s">
        <v>24</v>
      </c>
      <c r="B53" t="s">
        <v>12</v>
      </c>
      <c r="C53">
        <v>62</v>
      </c>
    </row>
    <row r="54" spans="1:3" x14ac:dyDescent="0.25">
      <c r="A54" t="s">
        <v>24</v>
      </c>
      <c r="B54" t="s">
        <v>10</v>
      </c>
      <c r="C54">
        <v>1</v>
      </c>
    </row>
    <row r="55" spans="1:3" x14ac:dyDescent="0.25">
      <c r="A55" t="s">
        <v>24</v>
      </c>
      <c r="B55" t="s">
        <v>10</v>
      </c>
      <c r="C55">
        <v>1</v>
      </c>
    </row>
    <row r="56" spans="1:3" x14ac:dyDescent="0.25">
      <c r="A56" t="s">
        <v>24</v>
      </c>
      <c r="B56" t="s">
        <v>14</v>
      </c>
      <c r="C56">
        <v>61</v>
      </c>
    </row>
    <row r="57" spans="1:3" x14ac:dyDescent="0.25">
      <c r="A57" t="s">
        <v>24</v>
      </c>
      <c r="B57" t="s">
        <v>10</v>
      </c>
      <c r="C57">
        <v>11</v>
      </c>
    </row>
    <row r="58" spans="1:3" x14ac:dyDescent="0.25">
      <c r="A58" t="s">
        <v>58</v>
      </c>
      <c r="B58" t="s">
        <v>15</v>
      </c>
      <c r="C58">
        <v>37</v>
      </c>
    </row>
    <row r="59" spans="1:3" x14ac:dyDescent="0.25">
      <c r="A59" t="s">
        <v>58</v>
      </c>
      <c r="B59" t="s">
        <v>13</v>
      </c>
      <c r="C59">
        <v>101</v>
      </c>
    </row>
    <row r="60" spans="1:3" x14ac:dyDescent="0.25">
      <c r="A60" t="s">
        <v>58</v>
      </c>
      <c r="B60" t="s">
        <v>10</v>
      </c>
      <c r="C60">
        <v>1</v>
      </c>
    </row>
    <row r="61" spans="1:3" x14ac:dyDescent="0.25">
      <c r="A61" t="s">
        <v>58</v>
      </c>
      <c r="B61" t="s">
        <v>12</v>
      </c>
      <c r="C61">
        <v>69</v>
      </c>
    </row>
    <row r="62" spans="1:3" x14ac:dyDescent="0.25">
      <c r="A62" t="s">
        <v>58</v>
      </c>
      <c r="B62" t="s">
        <v>10</v>
      </c>
      <c r="C62">
        <v>2</v>
      </c>
    </row>
    <row r="63" spans="1:3" x14ac:dyDescent="0.25">
      <c r="A63" t="s">
        <v>58</v>
      </c>
      <c r="B63" t="s">
        <v>14</v>
      </c>
      <c r="C63">
        <v>43</v>
      </c>
    </row>
    <row r="64" spans="1:3" x14ac:dyDescent="0.25">
      <c r="A64" t="s">
        <v>58</v>
      </c>
      <c r="B64" t="s">
        <v>10</v>
      </c>
      <c r="C64">
        <v>10</v>
      </c>
    </row>
    <row r="65" spans="1:3" x14ac:dyDescent="0.25">
      <c r="A65" t="s">
        <v>64</v>
      </c>
      <c r="B65" t="s">
        <v>15</v>
      </c>
      <c r="C65">
        <v>92</v>
      </c>
    </row>
    <row r="66" spans="1:3" x14ac:dyDescent="0.25">
      <c r="A66" t="s">
        <v>64</v>
      </c>
      <c r="B66" t="s">
        <v>13</v>
      </c>
      <c r="C66">
        <v>99</v>
      </c>
    </row>
    <row r="67" spans="1:3" x14ac:dyDescent="0.25">
      <c r="A67" t="s">
        <v>64</v>
      </c>
      <c r="B67" t="s">
        <v>10</v>
      </c>
      <c r="C67">
        <v>2</v>
      </c>
    </row>
    <row r="68" spans="1:3" x14ac:dyDescent="0.25">
      <c r="A68" t="s">
        <v>64</v>
      </c>
      <c r="B68" t="s">
        <v>12</v>
      </c>
      <c r="C68">
        <v>80</v>
      </c>
    </row>
    <row r="69" spans="1:3" x14ac:dyDescent="0.25">
      <c r="A69" t="s">
        <v>64</v>
      </c>
      <c r="B69" t="s">
        <v>10</v>
      </c>
      <c r="C69">
        <v>1</v>
      </c>
    </row>
    <row r="70" spans="1:3" x14ac:dyDescent="0.25">
      <c r="A70" t="s">
        <v>64</v>
      </c>
      <c r="B70" t="s">
        <v>10</v>
      </c>
      <c r="C70">
        <v>1</v>
      </c>
    </row>
    <row r="71" spans="1:3" x14ac:dyDescent="0.25">
      <c r="A71" t="s">
        <v>64</v>
      </c>
      <c r="B71" t="s">
        <v>14</v>
      </c>
      <c r="C71">
        <v>50</v>
      </c>
    </row>
    <row r="72" spans="1:3" x14ac:dyDescent="0.25">
      <c r="A72" t="s">
        <v>64</v>
      </c>
      <c r="B72" t="s">
        <v>10</v>
      </c>
      <c r="C72">
        <v>3</v>
      </c>
    </row>
    <row r="73" spans="1:3" x14ac:dyDescent="0.25">
      <c r="A73" t="s">
        <v>64</v>
      </c>
      <c r="B73" t="s">
        <v>10</v>
      </c>
      <c r="C73"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4"/>
  <sheetViews>
    <sheetView workbookViewId="0">
      <selection activeCell="D6" sqref="D6"/>
    </sheetView>
  </sheetViews>
  <sheetFormatPr defaultRowHeight="15" x14ac:dyDescent="0.25"/>
  <sheetData>
    <row r="1" spans="1:10" x14ac:dyDescent="0.25">
      <c r="A1" t="s">
        <v>29</v>
      </c>
    </row>
    <row r="3" spans="1:10" x14ac:dyDescent="0.25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24</v>
      </c>
      <c r="J3" s="1" t="s">
        <v>28</v>
      </c>
    </row>
    <row r="4" spans="1:10" x14ac:dyDescent="0.25">
      <c r="A4">
        <f>SUMIF(Data!$A$2:$A$65,QA!A3,Data!$C$2:$C$65)</f>
        <v>340</v>
      </c>
      <c r="B4">
        <f>SUMIF(Data!$A$2:$A$65,QA!B3,Data!$C$2:$C$65)</f>
        <v>335</v>
      </c>
      <c r="C4">
        <f>SUMIF(Data!$A$2:$A$65,QA!C3,Data!$C$2:$C$65)</f>
        <v>315</v>
      </c>
      <c r="D4">
        <f>SUMIF(Data!$A$2:$A$65,QA!D3,Data!$C$2:$C$65)</f>
        <v>286</v>
      </c>
      <c r="E4">
        <f>SUMIF(Data!$A$2:$A$65,QA!E3,Data!$C$2:$C$65)</f>
        <v>276</v>
      </c>
      <c r="F4">
        <f>SUMIF(Data!$A$2:$A$65,QA!F3,Data!$C$2:$C$65)</f>
        <v>263</v>
      </c>
      <c r="G4">
        <f>SUMIF(Data!$A$2:$A$65,QA!G3,Data!$C$2:$C$65)</f>
        <v>303</v>
      </c>
      <c r="I4" s="4" t="s">
        <v>2</v>
      </c>
      <c r="J4" t="b">
        <f>FIRE0504!B5=SUM(FIRE0504!C5:G5)</f>
        <v>1</v>
      </c>
    </row>
    <row r="5" spans="1:10" x14ac:dyDescent="0.25">
      <c r="A5" t="b">
        <v>1</v>
      </c>
      <c r="B5" t="b">
        <v>1</v>
      </c>
      <c r="C5" t="b">
        <v>1</v>
      </c>
      <c r="D5" t="b">
        <v>1</v>
      </c>
      <c r="E5" t="b">
        <v>1</v>
      </c>
      <c r="F5" t="b">
        <v>1</v>
      </c>
      <c r="G5" t="b">
        <v>1</v>
      </c>
      <c r="I5" s="4" t="s">
        <v>3</v>
      </c>
      <c r="J5" t="b">
        <f>FIRE0504!B6=SUM(FIRE0504!C6:G6)</f>
        <v>1</v>
      </c>
    </row>
    <row r="6" spans="1:10" x14ac:dyDescent="0.25">
      <c r="I6" s="4" t="s">
        <v>4</v>
      </c>
      <c r="J6" t="b">
        <f>FIRE0504!B7=SUM(FIRE0504!C7:G7)</f>
        <v>1</v>
      </c>
    </row>
    <row r="7" spans="1:10" x14ac:dyDescent="0.25">
      <c r="A7" t="s">
        <v>27</v>
      </c>
      <c r="I7" s="4" t="s">
        <v>5</v>
      </c>
      <c r="J7" t="b">
        <f>FIRE0504!B8=SUM(FIRE0504!C8:G8)</f>
        <v>1</v>
      </c>
    </row>
    <row r="8" spans="1:10" ht="15.75" thickBot="1" x14ac:dyDescent="0.3">
      <c r="I8" s="4" t="s">
        <v>6</v>
      </c>
      <c r="J8" t="b">
        <f>FIRE0504!B9=SUM(FIRE0504!C9:G9)</f>
        <v>1</v>
      </c>
    </row>
    <row r="9" spans="1:10" ht="36.75" customHeight="1" thickBot="1" x14ac:dyDescent="0.3">
      <c r="A9" s="18" t="s">
        <v>0</v>
      </c>
      <c r="B9" s="19" t="s">
        <v>1</v>
      </c>
      <c r="C9" s="20" t="s">
        <v>12</v>
      </c>
      <c r="D9" s="20" t="s">
        <v>13</v>
      </c>
      <c r="E9" s="20" t="s">
        <v>14</v>
      </c>
      <c r="F9" s="20" t="s">
        <v>10</v>
      </c>
      <c r="G9" s="20" t="s">
        <v>15</v>
      </c>
      <c r="I9" s="16" t="s">
        <v>7</v>
      </c>
      <c r="J9" t="b">
        <f>FIRE0504!B10=SUM(FIRE0504!C10:G10)</f>
        <v>1</v>
      </c>
    </row>
    <row r="10" spans="1:10" ht="15.75" thickBot="1" x14ac:dyDescent="0.3">
      <c r="A10" s="4" t="s">
        <v>2</v>
      </c>
      <c r="B10" t="b">
        <v>1</v>
      </c>
      <c r="C10" t="b">
        <v>1</v>
      </c>
      <c r="D10" t="b">
        <v>1</v>
      </c>
      <c r="E10" t="b">
        <v>1</v>
      </c>
      <c r="F10" t="b">
        <v>1</v>
      </c>
      <c r="G10" t="b">
        <v>1</v>
      </c>
      <c r="I10" s="5" t="s">
        <v>24</v>
      </c>
      <c r="J10" t="b">
        <f>FIRE0504!B11=SUM(FIRE0504!C11:G11)</f>
        <v>1</v>
      </c>
    </row>
    <row r="11" spans="1:10" x14ac:dyDescent="0.25">
      <c r="A11" s="4" t="s">
        <v>3</v>
      </c>
      <c r="B11" t="b">
        <v>1</v>
      </c>
      <c r="C11" t="b">
        <v>1</v>
      </c>
      <c r="D11" t="b">
        <v>1</v>
      </c>
      <c r="E11" t="b">
        <v>1</v>
      </c>
      <c r="F11" t="b">
        <v>1</v>
      </c>
      <c r="G11" t="b">
        <v>1</v>
      </c>
    </row>
    <row r="12" spans="1:10" x14ac:dyDescent="0.25">
      <c r="A12" s="4" t="s">
        <v>4</v>
      </c>
      <c r="B12" t="b">
        <v>1</v>
      </c>
      <c r="C12" t="b">
        <v>1</v>
      </c>
      <c r="D12" t="b">
        <v>1</v>
      </c>
      <c r="E12" t="b">
        <v>1</v>
      </c>
      <c r="F12" t="b">
        <v>1</v>
      </c>
      <c r="G12" t="b">
        <v>1</v>
      </c>
    </row>
    <row r="13" spans="1:10" x14ac:dyDescent="0.25">
      <c r="A13" s="4" t="s">
        <v>5</v>
      </c>
      <c r="B13" t="b">
        <v>1</v>
      </c>
      <c r="C13" t="b">
        <v>1</v>
      </c>
      <c r="D13" t="b">
        <v>1</v>
      </c>
      <c r="E13" t="b">
        <v>1</v>
      </c>
      <c r="F13" t="b">
        <v>1</v>
      </c>
      <c r="G13" t="b">
        <v>1</v>
      </c>
    </row>
    <row r="14" spans="1:10" x14ac:dyDescent="0.25">
      <c r="A14" s="4" t="s">
        <v>6</v>
      </c>
      <c r="B14" t="b">
        <v>1</v>
      </c>
      <c r="C14" t="b">
        <v>1</v>
      </c>
      <c r="D14" t="b">
        <v>1</v>
      </c>
      <c r="E14" t="b">
        <v>1</v>
      </c>
      <c r="F14" t="b">
        <v>1</v>
      </c>
      <c r="G14" t="b">
        <v>1</v>
      </c>
    </row>
  </sheetData>
  <conditionalFormatting sqref="B10:G14">
    <cfRule type="cellIs" dxfId="2" priority="3" operator="notEqual">
      <formula>TRUE</formula>
    </cfRule>
  </conditionalFormatting>
  <conditionalFormatting sqref="A5:G5">
    <cfRule type="cellIs" dxfId="1" priority="2" operator="notEqual">
      <formula>TRUE</formula>
    </cfRule>
  </conditionalFormatting>
  <conditionalFormatting sqref="J4:K10">
    <cfRule type="cellIs" dxfId="0" priority="1" operator="notEqual">
      <formula>TRUE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38"/>
  <sheetViews>
    <sheetView workbookViewId="0"/>
  </sheetViews>
  <sheetFormatPr defaultRowHeight="15" x14ac:dyDescent="0.25"/>
  <sheetData>
    <row r="2" spans="1:1" x14ac:dyDescent="0.25">
      <c r="A2" t="s">
        <v>30</v>
      </c>
    </row>
    <row r="3" spans="1:1" x14ac:dyDescent="0.25">
      <c r="A3" t="s">
        <v>31</v>
      </c>
    </row>
    <row r="5" spans="1:1" x14ac:dyDescent="0.25">
      <c r="A5" t="s">
        <v>32</v>
      </c>
    </row>
    <row r="6" spans="1:1" x14ac:dyDescent="0.25">
      <c r="A6" t="s">
        <v>62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  <row r="12" spans="1:1" x14ac:dyDescent="0.25">
      <c r="A12" t="s">
        <v>37</v>
      </c>
    </row>
    <row r="13" spans="1:1" x14ac:dyDescent="0.25">
      <c r="A13" t="s">
        <v>38</v>
      </c>
    </row>
    <row r="14" spans="1:1" x14ac:dyDescent="0.25">
      <c r="A14" t="s">
        <v>39</v>
      </c>
    </row>
    <row r="15" spans="1:1" x14ac:dyDescent="0.25">
      <c r="A15" t="s">
        <v>40</v>
      </c>
    </row>
    <row r="16" spans="1:1" x14ac:dyDescent="0.25">
      <c r="A16" t="s">
        <v>41</v>
      </c>
    </row>
    <row r="17" spans="1:1" x14ac:dyDescent="0.25">
      <c r="A17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3" spans="1:1" x14ac:dyDescent="0.25">
      <c r="A23" t="s">
        <v>46</v>
      </c>
    </row>
    <row r="24" spans="1:1" x14ac:dyDescent="0.25">
      <c r="A24" t="s">
        <v>63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6" spans="1:1" x14ac:dyDescent="0.25">
      <c r="A36" t="s">
        <v>56</v>
      </c>
    </row>
    <row r="37" spans="1:1" x14ac:dyDescent="0.25">
      <c r="A37" t="s">
        <v>54</v>
      </c>
    </row>
    <row r="38" spans="1:1" x14ac:dyDescent="0.25">
      <c r="A38" t="s">
        <v>55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FIRE0504</vt:lpstr>
      <vt:lpstr>FIRE0504 (2)</vt:lpstr>
      <vt:lpstr>Data</vt:lpstr>
      <vt:lpstr>QA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FIRE0504: Fatalities from fires by cause of death</dc:title>
  <dc:creator/>
  <cp:keywords>data tables, fatalities, fires, cause of death, 2018</cp:keywords>
  <cp:lastModifiedBy/>
  <dcterms:created xsi:type="dcterms:W3CDTF">2018-09-04T12:20:05Z</dcterms:created>
  <dcterms:modified xsi:type="dcterms:W3CDTF">2018-09-04T12:21:17Z</dcterms:modified>
</cp:coreProperties>
</file>