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S:\HRPlanning\SHARED\HR stats publication\25. 30 June 2019\For Pre-releasea and publication\"/>
    </mc:Choice>
  </mc:AlternateContent>
  <bookViews>
    <workbookView xWindow="0" yWindow="0" windowWidth="23040" windowHeight="8496" tabRatio="617"/>
  </bookViews>
  <sheets>
    <sheet name="Cover" sheetId="6" r:id="rId1"/>
    <sheet name="Contents" sheetId="7" r:id="rId2"/>
    <sheet name="Data sources" sheetId="8" r:id="rId3"/>
    <sheet name="Flow diagram of recruitment" sheetId="9" r:id="rId4"/>
    <sheet name="Table 1 (Trainee FTE)" sheetId="10" r:id="rId5"/>
    <sheet name="Table 2 (Trainee Headcount)" sheetId="11" r:id="rId6"/>
  </sheets>
  <definedNames>
    <definedName name="_xlnm.Print_Area" localSheetId="1">Contents!$A$1:$S$9</definedName>
    <definedName name="_xlnm.Print_Area" localSheetId="0">Cover!$A$1:$H$27</definedName>
    <definedName name="_xlnm.Print_Area" localSheetId="2">'Data sources'!$A$1:$C$14</definedName>
    <definedName name="_xlnm.Print_Area" localSheetId="3">'Flow diagram of recruitment'!$A$1:$P$15</definedName>
    <definedName name="_xlnm.Print_Area" localSheetId="4">'Table 1 (Trainee FTE)'!#REF!</definedName>
    <definedName name="_xlnm.Print_Area" localSheetId="5">'Table 2 (Trainee Headcount)'!#REF!</definedName>
    <definedName name="_xlnm.Print_Titles" localSheetId="4">'Table 1 (Trainee FTE)'!#REF!,'Table 1 (Trainee FTE)'!#REF!</definedName>
    <definedName name="_xlnm.Print_Titles" localSheetId="5">'Table 2 (Trainee Headcount)'!#REF!,'Table 2 (Trainee Headcount)'!#REF!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0" l="1"/>
  <c r="D100" i="10"/>
  <c r="D86" i="10"/>
  <c r="D71" i="10"/>
  <c r="D53" i="10"/>
  <c r="D34" i="10"/>
  <c r="D21" i="10"/>
  <c r="F67" i="10"/>
  <c r="F63" i="10"/>
  <c r="F59" i="10"/>
  <c r="F49" i="10"/>
  <c r="D110" i="10" l="1"/>
  <c r="J110" i="10" l="1"/>
  <c r="H110" i="10"/>
  <c r="F108" i="10" l="1"/>
  <c r="F107" i="10"/>
  <c r="F106" i="10"/>
  <c r="F105" i="10"/>
  <c r="F104" i="10"/>
  <c r="F103" i="10"/>
  <c r="F102" i="10"/>
  <c r="F99" i="10"/>
  <c r="F98" i="10"/>
  <c r="F97" i="10"/>
  <c r="F96" i="10"/>
  <c r="F95" i="10"/>
  <c r="F94" i="10"/>
  <c r="F93" i="10"/>
  <c r="F92" i="10"/>
  <c r="F91" i="10"/>
  <c r="F90" i="10"/>
  <c r="F89" i="10"/>
  <c r="F88" i="10"/>
  <c r="F85" i="10"/>
  <c r="F84" i="10"/>
  <c r="F83" i="10"/>
  <c r="F76" i="10"/>
  <c r="F82" i="10"/>
  <c r="F80" i="10"/>
  <c r="F79" i="10"/>
  <c r="F75" i="10"/>
  <c r="F78" i="10"/>
  <c r="F77" i="10"/>
  <c r="F74" i="10"/>
  <c r="F81" i="10"/>
  <c r="F73" i="10"/>
  <c r="F70" i="10"/>
  <c r="F69" i="10"/>
  <c r="F68" i="10"/>
  <c r="F66" i="10"/>
  <c r="F65" i="10"/>
  <c r="F64" i="10"/>
  <c r="F62" i="10"/>
  <c r="F61" i="10"/>
  <c r="F60" i="10"/>
  <c r="F58" i="10"/>
  <c r="F57" i="10"/>
  <c r="F56" i="10"/>
  <c r="F55" i="10"/>
  <c r="F52" i="10"/>
  <c r="F51" i="10"/>
  <c r="F50" i="10"/>
  <c r="F48" i="10"/>
  <c r="F47" i="10"/>
  <c r="F38" i="10"/>
  <c r="F46" i="10"/>
  <c r="F45" i="10"/>
  <c r="F44" i="10"/>
  <c r="F43" i="10"/>
  <c r="F42" i="10"/>
  <c r="F41" i="10"/>
  <c r="F40" i="10"/>
  <c r="F39" i="10"/>
  <c r="F37" i="10"/>
  <c r="F36" i="10"/>
  <c r="F33" i="10"/>
  <c r="F32" i="10"/>
  <c r="F31" i="10"/>
  <c r="F30" i="10"/>
  <c r="F29" i="10"/>
  <c r="F28" i="10"/>
  <c r="F27" i="10"/>
  <c r="F26" i="10"/>
  <c r="F25" i="10"/>
  <c r="F24" i="10"/>
  <c r="F23" i="10"/>
  <c r="F20" i="10"/>
  <c r="F19" i="10"/>
  <c r="F18" i="10"/>
  <c r="F17" i="10"/>
  <c r="F16" i="10"/>
  <c r="F15" i="10"/>
  <c r="F14" i="10"/>
  <c r="F13" i="10"/>
  <c r="F12" i="10"/>
  <c r="F11" i="10"/>
  <c r="F10" i="10"/>
  <c r="F9" i="10"/>
  <c r="F8" i="10"/>
  <c r="F7" i="10"/>
  <c r="F6" i="10"/>
  <c r="E109" i="10"/>
  <c r="F109" i="10" s="1"/>
  <c r="E71" i="10"/>
  <c r="F71" i="10" s="1"/>
  <c r="E53" i="10" l="1"/>
  <c r="F53" i="10" s="1"/>
  <c r="E34" i="10"/>
  <c r="F34" i="10" s="1"/>
  <c r="E86" i="10"/>
  <c r="F86" i="10" s="1"/>
  <c r="E21" i="10"/>
  <c r="F21" i="10" s="1"/>
  <c r="E100" i="10"/>
  <c r="F100" i="10" s="1"/>
  <c r="E110" i="10" l="1"/>
  <c r="F110" i="10" s="1"/>
</calcChain>
</file>

<file path=xl/sharedStrings.xml><?xml version="1.0" encoding="utf-8"?>
<sst xmlns="http://schemas.openxmlformats.org/spreadsheetml/2006/main" count="290" uniqueCount="162">
  <si>
    <t>Workforce Statistics Bulletin</t>
  </si>
  <si>
    <t>Published:</t>
  </si>
  <si>
    <t>© Crown Copyright</t>
  </si>
  <si>
    <t>Produced by the Ministry of Justice</t>
  </si>
  <si>
    <t>Contents</t>
  </si>
  <si>
    <t>Details of the different data sources and workforce definitions used in this release</t>
  </si>
  <si>
    <t>Data Sources and Definitions</t>
  </si>
  <si>
    <t>Further information of the Official Statistics contained within this Annex and the full Workforce Statistics bulletin can be found at:</t>
  </si>
  <si>
    <t>Her Majesty's Prison and Probation Service</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</si>
  <si>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</si>
  <si>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</si>
  <si>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</si>
  <si>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</si>
  <si>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</si>
  <si>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</si>
  <si>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</si>
  <si>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</si>
  <si>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</si>
  <si>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</si>
  <si>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FTE</t>
  </si>
  <si>
    <t>Headcount</t>
  </si>
  <si>
    <t>Required Staffing
(FTE)</t>
  </si>
  <si>
    <t>Trainee
(Headcount)</t>
  </si>
  <si>
    <t>London Probation Service</t>
  </si>
  <si>
    <t>LDU Cluster Barking and Dagenham, Havering and Newham</t>
  </si>
  <si>
    <t>LDU Cluster Barnet, Brent and Enfield</t>
  </si>
  <si>
    <t>LDU Cluster Bexley, Bromley and Greenwich</t>
  </si>
  <si>
    <t>LDU Cluster Camden and Islington</t>
  </si>
  <si>
    <t>LDU Cluster City, Hackney and Tower Hamlets</t>
  </si>
  <si>
    <t>LDU Cluster Croydon, Merton and Sutton</t>
  </si>
  <si>
    <t>LDU Cluster Ealing, Harrow and Hillingdon</t>
  </si>
  <si>
    <t>LDU Cluster Hammersmith, Fulham, Kensington, Chelsea and Westminster</t>
  </si>
  <si>
    <t>LDU Cluster Haringey, Redbridge and Waltham Forest</t>
  </si>
  <si>
    <t>LDU Cluster Hounslow, Kingston and Richmond</t>
  </si>
  <si>
    <t>LDU Cluster Lambeth and Wandsworth</t>
  </si>
  <si>
    <t>LDU Cluster Lewisham and Southwark</t>
  </si>
  <si>
    <t>Public Protection London</t>
  </si>
  <si>
    <t>Stakeholder Engagement London</t>
  </si>
  <si>
    <t>London Probation Service Total</t>
  </si>
  <si>
    <t>Midlands Probation Service</t>
  </si>
  <si>
    <t>LDU Cluster Birmingham</t>
  </si>
  <si>
    <t>LDU Cluster Derbyshire</t>
  </si>
  <si>
    <t>LDU Cluster Black Country</t>
  </si>
  <si>
    <t>LDU Cluster Leicestershire</t>
  </si>
  <si>
    <t>LDU Cluster Nottinghamshire</t>
  </si>
  <si>
    <t>LDU Cluster Staffordshire</t>
  </si>
  <si>
    <t>LDU Cluster Warwickshire, Coventry and Solihull</t>
  </si>
  <si>
    <t>LDU Cluster West Mercia</t>
  </si>
  <si>
    <t>Public Protection Midlands</t>
  </si>
  <si>
    <t>Stakeholder Engagement Midlands</t>
  </si>
  <si>
    <t>Midlands Probation Service Total</t>
  </si>
  <si>
    <t>North East Probation Service</t>
  </si>
  <si>
    <t>LDU Cluster Barnsley and Sheffield</t>
  </si>
  <si>
    <t>LDU Cluster Bradford and Calderdale</t>
  </si>
  <si>
    <t>LDU Cluster Doncaster and Rotherham</t>
  </si>
  <si>
    <t>LDU Cluster Durham</t>
  </si>
  <si>
    <t>LDU Cluster East and West Lincolnshire</t>
  </si>
  <si>
    <t>LDU Cluster East Riding and Hull</t>
  </si>
  <si>
    <t>LDU Cluster Leeds</t>
  </si>
  <si>
    <t>LDU Cluster North and North East Lincolnshire</t>
  </si>
  <si>
    <t>LDU Cluster North of Tyne</t>
  </si>
  <si>
    <t>LDU Cluster South of Tyne</t>
  </si>
  <si>
    <t>LDU Cluster Wakefield and Kirklees</t>
  </si>
  <si>
    <t>LDU Cluster York and North Yorkshire</t>
  </si>
  <si>
    <t>Public Protection North East</t>
  </si>
  <si>
    <t>Stakeholder Engagement North East</t>
  </si>
  <si>
    <t>North East Probation Service Total</t>
  </si>
  <si>
    <t>North West Probation Service</t>
  </si>
  <si>
    <t>LDU Cluster Cheshire</t>
  </si>
  <si>
    <t>LDU Cluster Cumbria</t>
  </si>
  <si>
    <t>LDU Cluster Knowsley, St Helens and Wirral</t>
  </si>
  <si>
    <t>LDU Cluster Manchester, Salford and Trafford</t>
  </si>
  <si>
    <t>LDU Cluster North West Lancashire</t>
  </si>
  <si>
    <t>LDU Cluster Rochdale, Bury &amp;Oldham</t>
  </si>
  <si>
    <t>LDU Cluster South East Lancashire</t>
  </si>
  <si>
    <t>LDU Cluster Stockport and Tameside</t>
  </si>
  <si>
    <t>LDU Cluster Wigan and Bolton</t>
  </si>
  <si>
    <t>Public Protection North West</t>
  </si>
  <si>
    <t>Stakeholder Engagement North West</t>
  </si>
  <si>
    <t>North West Probation Service Total</t>
  </si>
  <si>
    <t>South East and Eastern Probation Service</t>
  </si>
  <si>
    <t>LDU Cluster Bedfordshire</t>
  </si>
  <si>
    <t>LDU Cluster Surrey</t>
  </si>
  <si>
    <t>LDU Cluster Hertfordshire</t>
  </si>
  <si>
    <t>LDU Cluster Kent</t>
  </si>
  <si>
    <t>LDU Cluster Norfolk and Suffolk</t>
  </si>
  <si>
    <t>LDU Cluster Northamptonshire</t>
  </si>
  <si>
    <t>LDU Cluster Sussex</t>
  </si>
  <si>
    <t>Public Protection South East and Eastern</t>
  </si>
  <si>
    <t>Stakeholder Engagement South East and Eastern</t>
  </si>
  <si>
    <t>South East and Eastern Probation Service Total</t>
  </si>
  <si>
    <t>South West and South Central Probation Service</t>
  </si>
  <si>
    <t>LDU Cluster Berkshire</t>
  </si>
  <si>
    <t>LDU Cluster Bristol and South Gloucestershire</t>
  </si>
  <si>
    <t>LDU Cluster Buckinghamshire and Oxfordshire</t>
  </si>
  <si>
    <t>LDU Cluster Devon</t>
  </si>
  <si>
    <t>LDU Cluster Dorset</t>
  </si>
  <si>
    <t>LDU Cluster Hampshire</t>
  </si>
  <si>
    <t>LDU Cluster Plymouth, Cornwall and Isles of Scilly</t>
  </si>
  <si>
    <t>LDU Cluster Somerset</t>
  </si>
  <si>
    <t>LDU Cluster Southampton, Portsmouth and Isle of Wight</t>
  </si>
  <si>
    <t>LDU Cluster Wiltshire and Gloucestershire</t>
  </si>
  <si>
    <t>Public Protection South Central</t>
  </si>
  <si>
    <t>South West and South Central Probation Service Total</t>
  </si>
  <si>
    <t>Wales Probation Service</t>
  </si>
  <si>
    <t>LDU Cluster Gwent</t>
  </si>
  <si>
    <t>LDU Cluster North Wales</t>
  </si>
  <si>
    <t>LDU Cluster South Wales - Cardiff and Vale</t>
  </si>
  <si>
    <t>LDU Cluster South Wales - Swansea Neath Bridgend Rhondda and Merthyr</t>
  </si>
  <si>
    <t>NPS HQ Support</t>
  </si>
  <si>
    <t>Public Protection Wales</t>
  </si>
  <si>
    <t>Wales Probation Service Total</t>
  </si>
  <si>
    <t>HMPPS - Single Operating Platform</t>
  </si>
  <si>
    <t>1.</t>
  </si>
  <si>
    <t>Negative figures indicate that the FTE for staff in post is less than the required staffing level.</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</si>
  <si>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</si>
  <si>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Annex - Probation Officer Recruitment</t>
  </si>
  <si>
    <t>15 August 2019</t>
  </si>
  <si>
    <t>Table 1 -Staffing numbers(FTE) and Trainees(FTE):</t>
  </si>
  <si>
    <t>Table 2 Staffing numbers(FTE) and Trainees(Headcount):</t>
  </si>
  <si>
    <t>Flow diagram of the recruitment and training process for Probation Officers</t>
  </si>
  <si>
    <t xml:space="preserve">Full Time Equivalent of NPS Band 4 Probation Officers in post in HMPPS; Required staffing and difference at 30th June 2019 . 
Also Full Time Equivalent of Trainee Probation Officers and Qualified but not in Band 4 Probation Officer posts (at end of June 2019) </t>
  </si>
  <si>
    <t xml:space="preserve">Full Time Equivalent of NPS Band 4 Probation Officers in post in HMPPS; Required staffing and difference at 30th June 2019 . 
Also Headcount of Trainee Probation Officers and Qualified but not in Band 4 Probation Officer posts (at end of June 2019) </t>
  </si>
  <si>
    <t>Official Statistics(FTE Staff in Post)</t>
  </si>
  <si>
    <t xml:space="preserve">Trainee Probation Officers(FTE)
</t>
  </si>
  <si>
    <t>Staff successfully qualified on the PQiP training course but waiting to take up a substantive Probation Officer post or are not in a Probation Officer Post for other reasons</t>
  </si>
  <si>
    <t>Table 1: Difference between required staffing and staff in post for Probation Officers (full time equivalent),number of trainee Probation Officers and other qualified staff (FTE), by NPS Cluster, as at 30 June 2019</t>
  </si>
  <si>
    <t>LDU Cluster Dyfed Powys</t>
  </si>
  <si>
    <t>LDU Cluster Cleveland</t>
  </si>
  <si>
    <t>LDU Cluster Liverpool and Sefton</t>
  </si>
  <si>
    <t>LDU Cluster Manchester</t>
  </si>
  <si>
    <t>LDU Cluster Salford and Trafford</t>
  </si>
  <si>
    <t>LDU Cluster Cambridgeshire</t>
  </si>
  <si>
    <t>LDU Cluster Essex North</t>
  </si>
  <si>
    <t>LDU Cluster Essex South</t>
  </si>
  <si>
    <t>North East NPS Personality Disorder Projects</t>
  </si>
  <si>
    <t>North West NPS Personality Disorder Projects</t>
  </si>
  <si>
    <t>Notes to Table 1:</t>
  </si>
  <si>
    <t>2.</t>
  </si>
  <si>
    <t>3.</t>
  </si>
  <si>
    <t>Notes to Table 2:</t>
  </si>
  <si>
    <t>North West NPS Personality Diorder Projects</t>
  </si>
  <si>
    <t>Negative figures indicate that the FTE of staff in post is less than the required staffing level.</t>
  </si>
  <si>
    <t>Staff in Post
(FTE)</t>
  </si>
  <si>
    <t>Table 2: Difference between required staffing and staff in post for Probation Officers (full time equivalent),number of trainee Probation Officers and other qualified staff (headcount), by NPS Cluster, as at 30 June 2019</t>
  </si>
  <si>
    <t>Experimental Statistics</t>
  </si>
  <si>
    <r>
      <t>These experimental official statistics are used to monitor and evaluate the staffing levels of Probation Officers. These are newly developed statistics and are currently considered experimental so that users and stakeholders can be involved in the assessment of their suitability and quality.</t>
    </r>
    <r>
      <rPr>
        <sz val="12"/>
        <color theme="1"/>
        <rFont val="Calibri"/>
        <family val="2"/>
        <scheme val="minor"/>
      </rPr>
      <t xml:space="preserve"> </t>
    </r>
    <r>
      <rPr>
        <sz val="12"/>
        <color theme="1"/>
        <rFont val="Arial"/>
        <family val="2"/>
      </rPr>
      <t>Therefore if you wish to send any views you may have about these experimental statistics, please use the contact details</t>
    </r>
    <r>
      <rPr>
        <sz val="12"/>
        <color rgb="FFFF0000"/>
        <rFont val="Arial"/>
        <family val="2"/>
      </rPr>
      <t xml:space="preserve">  </t>
    </r>
    <r>
      <rPr>
        <sz val="12"/>
        <color rgb="FF0563C1"/>
        <rFont val="Arial"/>
        <family val="2"/>
      </rPr>
      <t>statistics.enquiries@justice.gsi.gov.uk</t>
    </r>
  </si>
  <si>
    <t>High level flow diagram of the recruitment and training process for Probation Officers</t>
  </si>
  <si>
    <t xml:space="preserve">Official Statistics </t>
  </si>
  <si>
    <r>
      <rPr>
        <b/>
        <sz val="10"/>
        <color theme="1"/>
        <rFont val="Arial"/>
        <family val="2"/>
      </rPr>
      <t>Data Source:</t>
    </r>
    <r>
      <rPr>
        <sz val="10"/>
        <color theme="1"/>
        <rFont val="Arial"/>
        <family val="2"/>
      </rPr>
      <t xml:space="preserve"> The Staff in Post data contained within this Annex are Official Statistics and have been drawn directly from the HMPPS Workforce Statistics Bulletin released Thursday 15th August 2019. 
This data has been extracted from the Single Operating Platform (SOP), an administrative IT system which holds HR information. SOP is a live dynamic system, not designed for use in presenting consistent statistical figures. Although SOP can generate what appear to be historical figures, subsequent updates to details of records on the system will only show the latest position, and not the position as it stood at the time in question.</t>
    </r>
  </si>
  <si>
    <r>
      <rPr>
        <b/>
        <sz val="10"/>
        <color theme="1"/>
        <rFont val="Arial"/>
        <family val="2"/>
      </rPr>
      <t xml:space="preserve">Staff in Post: </t>
    </r>
    <r>
      <rPr>
        <sz val="10"/>
        <color theme="1"/>
        <rFont val="Arial"/>
        <family val="2"/>
      </rPr>
      <t>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Only FTE is presented for Staff in Post to enable comparison with required staffing levels (FTE only)</t>
    </r>
  </si>
  <si>
    <r>
      <rPr>
        <b/>
        <sz val="10"/>
        <color theme="1"/>
        <rFont val="Arial"/>
        <family val="2"/>
      </rPr>
      <t xml:space="preserve">Required Staffing Numbers: </t>
    </r>
    <r>
      <rPr>
        <sz val="10"/>
        <color theme="1"/>
        <rFont val="Arial"/>
        <family val="2"/>
      </rPr>
      <t xml:space="preserve">The required Full Time Equivalent Staff in Post for National Probation Service Probation Officers at the end of June 2019. These reflect the annual refresh to required staffing levels made recently for Financial Year 2019/20
The </t>
    </r>
    <r>
      <rPr>
        <b/>
        <sz val="10"/>
        <color theme="1"/>
        <rFont val="Arial"/>
        <family val="2"/>
      </rPr>
      <t>difference</t>
    </r>
    <r>
      <rPr>
        <sz val="10"/>
        <color theme="1"/>
        <rFont val="Arial"/>
        <family val="2"/>
      </rPr>
      <t xml:space="preserve"> is the calculated difference between required staffing and staff in post.
All figures are expressed as Full Time Equivalents. 
</t>
    </r>
    <r>
      <rPr>
        <b/>
        <sz val="10"/>
        <color theme="1"/>
        <rFont val="Arial"/>
        <family val="2"/>
      </rPr>
      <t>Trainees</t>
    </r>
    <r>
      <rPr>
        <sz val="10"/>
        <color theme="1"/>
        <rFont val="Arial"/>
        <family val="2"/>
      </rPr>
      <t xml:space="preserve">: This is the number of staff currently undertaking the PQiP training programme at the end of June 2019. Numbers are expressed as Full Time Equivalents (FTE) in Table 1 and Headcount in Table 2
</t>
    </r>
    <r>
      <rPr>
        <b/>
        <sz val="10"/>
        <color theme="1"/>
        <rFont val="Arial"/>
        <family val="2"/>
      </rPr>
      <t>Other PQiP Qualified Staff</t>
    </r>
    <r>
      <rPr>
        <sz val="10"/>
        <color theme="1"/>
        <rFont val="Arial"/>
        <family val="2"/>
      </rPr>
      <t>: Staff who have qualified after successfully completing the PQiP training programme and are waiting to take up a substantive Probation Officer post or are not in a Probation Officer post for other reasons.Figures are expressed as Full Time Equivalents (FTE) in Table 1 and Headcount in Table 2</t>
    </r>
  </si>
  <si>
    <r>
      <rPr>
        <b/>
        <sz val="10"/>
        <color theme="1"/>
        <rFont val="Arial"/>
        <family val="2"/>
      </rPr>
      <t>FTE (Full Time Equivalent):</t>
    </r>
    <r>
      <rPr>
        <sz val="10"/>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</si>
  <si>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0"/>
        <color theme="1"/>
        <rFont val="Arial"/>
        <family val="2"/>
      </rPr>
      <t>Headcount:</t>
    </r>
    <r>
      <rPr>
        <sz val="10"/>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</si>
  <si>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0"/>
        <color theme="1"/>
        <rFont val="Arial"/>
        <family val="2"/>
      </rPr>
      <t>Probation Officers</t>
    </r>
    <r>
      <rPr>
        <sz val="10"/>
        <color theme="1"/>
        <rFont val="Arial"/>
        <family val="2"/>
      </rPr>
      <t xml:space="preserve"> work closely with people across the criminal justice system, victims of crime, charities and the wider community. 
</t>
    </r>
    <r>
      <rPr>
        <b/>
        <sz val="10"/>
        <color theme="1"/>
        <rFont val="Arial"/>
        <family val="2"/>
      </rPr>
      <t>A Probation Officer</t>
    </r>
    <r>
      <rPr>
        <sz val="10"/>
        <color theme="1"/>
        <rFont val="Arial"/>
        <family val="2"/>
      </rPr>
      <t xml:space="preserve"> will need to successfully complete a Professional Qualification in Probation (PQiP) work-based learning programme while working as a Probation Services Officer(PSO).Once qualified, a Probation Officer post can be applied for in the following areas:
</t>
    </r>
    <r>
      <rPr>
        <b/>
        <sz val="10"/>
        <color theme="1"/>
        <rFont val="Arial"/>
        <family val="2"/>
      </rPr>
      <t>Prison</t>
    </r>
    <r>
      <rPr>
        <sz val="10"/>
        <color theme="1"/>
        <rFont val="Arial"/>
        <family val="2"/>
      </rPr>
      <t xml:space="preserve"> – working with high risk offenders during their sentence to prepare them for release (if this is appropriate). Probation Officers work alongside Prison Officers to resettle offenders and work with community teams towards reducing risk in the community upon release.
</t>
    </r>
    <r>
      <rPr>
        <b/>
        <sz val="10"/>
        <color theme="1"/>
        <rFont val="Arial"/>
        <family val="2"/>
      </rPr>
      <t>Court</t>
    </r>
    <r>
      <rPr>
        <sz val="10"/>
        <color theme="1"/>
        <rFont val="Arial"/>
        <family val="2"/>
      </rPr>
      <t xml:space="preserve"> – working with a dedicated court team to prepare pre-sentence reports and give advice to the court. They assess the risk the offender may pose to the public and their risk of reoffending. They also advise the courts on any orders or terms that may help or hinder an offender’s rehabilitation.
</t>
    </r>
    <r>
      <rPr>
        <b/>
        <sz val="10"/>
        <color theme="1"/>
        <rFont val="Arial"/>
        <family val="2"/>
      </rPr>
      <t>Community </t>
    </r>
    <r>
      <rPr>
        <sz val="10"/>
        <color theme="1"/>
        <rFont val="Arial"/>
        <family val="2"/>
      </rPr>
      <t xml:space="preserve">– managing offenders on community sentences or who those have been released on licence from prison. They assess risk, implement plans, and liaise with a range of partner agencies to protect the public and promote each individual’s rehabilitation. 
</t>
    </r>
  </si>
  <si>
    <r>
      <t>Difference</t>
    </r>
    <r>
      <rPr>
        <b/>
        <vertAlign val="superscript"/>
        <sz val="11"/>
        <color theme="1"/>
        <rFont val="Arial"/>
        <family val="2"/>
      </rPr>
      <t>1</t>
    </r>
  </si>
  <si>
    <r>
      <t>Other Qualified Staff</t>
    </r>
    <r>
      <rPr>
        <b/>
        <vertAlign val="superscript"/>
        <sz val="11"/>
        <rFont val="Arial"/>
        <family val="2"/>
      </rPr>
      <t>2</t>
    </r>
    <r>
      <rPr>
        <b/>
        <sz val="11"/>
        <rFont val="Arial"/>
        <family val="2"/>
      </rPr>
      <t xml:space="preserve">
(Headcount)</t>
    </r>
  </si>
  <si>
    <t>4.</t>
  </si>
  <si>
    <r>
      <t xml:space="preserve">NPS Total </t>
    </r>
    <r>
      <rPr>
        <b/>
        <vertAlign val="superscript"/>
        <sz val="10"/>
        <rFont val="Arial"/>
        <family val="2"/>
      </rPr>
      <t>3</t>
    </r>
  </si>
  <si>
    <r>
      <t>Other Qualified Staff</t>
    </r>
    <r>
      <rPr>
        <b/>
        <vertAlign val="superscript"/>
        <sz val="11"/>
        <rFont val="Arial"/>
        <family val="2"/>
      </rPr>
      <t xml:space="preserve">2 </t>
    </r>
    <r>
      <rPr>
        <b/>
        <sz val="11"/>
        <rFont val="Arial"/>
        <family val="2"/>
      </rPr>
      <t>(FTE)</t>
    </r>
  </si>
  <si>
    <t>A small number of staff in NPS grades work in other parts of HMPPS and a small number of staff in the NPS do not have NPS grades.</t>
  </si>
  <si>
    <t>This document provides Full Time Equivalent(FTE) of staff in post for National Probation Service Band 4 Probation Officers by LDU Cluster (Official Statistics). This data is supplemented with required staffing numbers, and the difference between required staffing and staff in post . 
Additionally, numbers of Trainee Probation Officers and other staff with the Professional Qualification in Probation (PQiP) who are not in Probation Officer Posts are provided by FTE(Table 1) and Headcount(Table 2) ; as at the end of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</si>
</sst>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45">
    <font>
      <sz val="11"/>
      <color theme="1"/>
      <name val="Calibri"/>
      <family val="2"/>
      <scheme val="minor"/>
    </font>
    <font>
      <b/>
      <sz val="11"/>
      <color theme="1"/>
      <name val="Arial"/>
      <family val="2"/>
    </font>
    <font>
      <sz val="11"/>
      <color theme="1"/>
      <name val="Arial"/>
      <family val="2"/>
    </font>
    <font>
      <sz val="11"/>
      <name val="Arial"/>
      <family val="2"/>
    </font>
    <font>
      <sz val="10"/>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23"/>
      <name val="Arial"/>
      <family val="2"/>
    </font>
    <font>
      <sz val="12"/>
      <color theme="1"/>
      <name val="Arial"/>
      <family val="2"/>
    </font>
    <font>
      <b/>
      <sz val="11"/>
      <name val="Arial"/>
      <family val="2"/>
    </font>
    <font>
      <sz val="9"/>
      <color theme="1"/>
      <name val="NimbusSanL-Regu-Identity-H"/>
    </font>
    <font>
      <b/>
      <sz val="10"/>
      <name val="Arial"/>
      <family val="2"/>
    </font>
    <font>
      <sz val="11"/>
      <color rgb="FFFF0000"/>
      <name val="Arial"/>
      <family val="2"/>
    </font>
    <font>
      <b/>
      <sz val="10"/>
      <color rgb="FF000000"/>
      <name val="Arial"/>
      <family val="2"/>
    </font>
    <font>
      <sz val="11"/>
      <color rgb="FF00B050"/>
      <name val="Arial"/>
      <family val="2"/>
    </font>
    <font>
      <i/>
      <sz val="10"/>
      <name val="Arial"/>
      <family val="2"/>
    </font>
    <font>
      <sz val="10"/>
      <name val="Calibri"/>
      <family val="2"/>
      <scheme val="minor"/>
    </font>
    <font>
      <b/>
      <sz val="10"/>
      <color theme="1"/>
      <name val="Arial"/>
      <family val="2"/>
    </font>
    <font>
      <sz val="10"/>
      <color theme="1"/>
      <name val="Arial"/>
      <family val="2"/>
    </font>
    <font>
      <b/>
      <sz val="10"/>
      <color theme="1"/>
      <name val="Arial"/>
      <family val="2"/>
    </font>
    <font>
      <sz val="10"/>
      <color rgb="FFCCC0DA"/>
      <name val="Arial"/>
      <family val="2"/>
    </font>
    <font>
      <b/>
      <sz val="10"/>
      <color rgb="FFCCC0DA"/>
      <name val="Arial"/>
      <family val="2"/>
    </font>
    <font>
      <b/>
      <vertAlign val="superscript"/>
      <sz val="10"/>
      <name val="Arial"/>
      <family val="2"/>
    </font>
    <font>
      <sz val="12"/>
      <name val="Arial"/>
      <family val="2"/>
    </font>
    <font>
      <sz val="12"/>
      <color theme="1"/>
      <name val="Calibri"/>
      <family val="2"/>
      <scheme val="minor"/>
    </font>
    <font>
      <sz val="12"/>
      <color rgb="FFFF0000"/>
      <name val="Arial"/>
      <family val="2"/>
    </font>
    <font>
      <b/>
      <sz val="18"/>
      <color rgb="FF7030A0"/>
      <name val="Arial"/>
      <family val="2"/>
    </font>
    <font>
      <u/>
      <sz val="11"/>
      <color rgb="FF0070C0"/>
      <name val="Arial"/>
      <family val="2"/>
    </font>
    <font>
      <sz val="18"/>
      <name val="Arial"/>
      <family val="2"/>
    </font>
    <font>
      <sz val="12"/>
      <color rgb="FF0563C1"/>
      <name val="Arial"/>
      <family val="2"/>
    </font>
    <font>
      <b/>
      <sz val="12"/>
      <color theme="1"/>
      <name val="Arial"/>
      <family val="2"/>
    </font>
    <font>
      <b/>
      <sz val="16"/>
      <name val="Arial"/>
      <family val="2"/>
    </font>
    <font>
      <b/>
      <sz val="12"/>
      <name val="Arial"/>
      <family val="2"/>
    </font>
    <font>
      <b/>
      <sz val="14"/>
      <name val="Arial"/>
      <family val="2"/>
    </font>
    <font>
      <sz val="14"/>
      <name val="Arial"/>
      <family val="2"/>
    </font>
    <font>
      <b/>
      <u/>
      <sz val="10"/>
      <color rgb="FF0070C0"/>
      <name val="Arial"/>
      <family val="2"/>
    </font>
    <font>
      <b/>
      <sz val="10"/>
      <color rgb="FF9900CC"/>
      <name val="Arial"/>
      <family val="2"/>
    </font>
    <font>
      <b/>
      <u/>
      <sz val="10"/>
      <color rgb="FF0563C1"/>
      <name val="Arial"/>
      <family val="2"/>
    </font>
    <font>
      <b/>
      <vertAlign val="superscript"/>
      <sz val="11"/>
      <color theme="1"/>
      <name val="Arial"/>
      <family val="2"/>
    </font>
    <font>
      <b/>
      <vertAlign val="superscript"/>
      <sz val="11"/>
      <name val="Arial"/>
      <family val="2"/>
    </font>
    <font>
      <b/>
      <sz val="22"/>
      <color indexed="8"/>
      <name val="Arial"/>
      <family val="2"/>
    </font>
    <font>
      <b/>
      <sz val="22"/>
      <name val="Arial"/>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E4DFEC"/>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4" fillId="0" borderId="0"/>
  </cellStyleXfs>
  <cellXfs count="111">
    <xf numFmtId="0" fontId="0" fillId="0" borderId="0" xfId="0"/>
    <xf numFmtId="0" fontId="2" fillId="2" borderId="0" xfId="0" applyFont="1" applyFill="1"/>
    <xf numFmtId="3" fontId="2" fillId="2" borderId="0" xfId="0" applyNumberFormat="1" applyFont="1" applyFill="1"/>
    <xf numFmtId="0" fontId="1" fillId="2" borderId="0" xfId="0" applyFont="1" applyFill="1"/>
    <xf numFmtId="0" fontId="5" fillId="2" borderId="0" xfId="0" applyFont="1" applyFill="1"/>
    <xf numFmtId="0" fontId="2" fillId="2" borderId="0" xfId="0" applyFont="1" applyFill="1" applyAlignment="1">
      <alignment wrapText="1"/>
    </xf>
    <xf numFmtId="0" fontId="2" fillId="2" borderId="3" xfId="0" applyFont="1" applyFill="1" applyBorder="1" applyAlignment="1">
      <alignment wrapText="1"/>
    </xf>
    <xf numFmtId="0" fontId="2" fillId="2" borderId="3" xfId="0" applyFont="1" applyFill="1" applyBorder="1"/>
    <xf numFmtId="0" fontId="2" fillId="2" borderId="3" xfId="0" applyFont="1" applyFill="1" applyBorder="1" applyAlignment="1">
      <alignment vertical="top" wrapText="1"/>
    </xf>
    <xf numFmtId="0" fontId="8" fillId="2" borderId="0" xfId="0" applyFont="1" applyFill="1" applyAlignment="1">
      <alignment horizontal="left" vertical="top"/>
    </xf>
    <xf numFmtId="0" fontId="9" fillId="0" borderId="0" xfId="0" applyFont="1" applyAlignment="1">
      <alignment vertical="center"/>
    </xf>
    <xf numFmtId="164" fontId="10" fillId="2" borderId="0" xfId="0" applyNumberFormat="1" applyFont="1" applyFill="1" applyAlignment="1">
      <alignment horizontal="left"/>
    </xf>
    <xf numFmtId="49" fontId="3" fillId="2" borderId="0" xfId="0" applyNumberFormat="1" applyFont="1" applyFill="1" applyAlignment="1">
      <alignment horizontal="right"/>
    </xf>
    <xf numFmtId="0" fontId="7" fillId="2" borderId="0" xfId="1" applyFont="1" applyFill="1" applyAlignment="1">
      <alignment vertical="center"/>
    </xf>
    <xf numFmtId="0" fontId="8" fillId="0" borderId="0" xfId="0" applyFont="1" applyAlignment="1">
      <alignment horizontal="left" vertical="center"/>
    </xf>
    <xf numFmtId="0" fontId="13" fillId="0" borderId="0" xfId="0" applyFont="1"/>
    <xf numFmtId="0" fontId="14" fillId="0" borderId="0" xfId="2" applyFont="1"/>
    <xf numFmtId="0" fontId="4" fillId="0" borderId="0" xfId="2" applyFont="1" applyAlignment="1">
      <alignment horizontal="right"/>
    </xf>
    <xf numFmtId="0" fontId="14" fillId="0" borderId="8" xfId="2" applyFont="1" applyBorder="1"/>
    <xf numFmtId="0" fontId="4" fillId="0" borderId="9" xfId="2" applyFont="1" applyBorder="1" applyAlignment="1">
      <alignment horizontal="right"/>
    </xf>
    <xf numFmtId="0" fontId="14" fillId="0" borderId="11" xfId="2" applyFont="1" applyBorder="1"/>
    <xf numFmtId="3" fontId="4" fillId="0" borderId="12" xfId="2" applyNumberFormat="1" applyFont="1" applyBorder="1" applyAlignment="1">
      <alignment horizontal="right"/>
    </xf>
    <xf numFmtId="0" fontId="4" fillId="0" borderId="12" xfId="2" applyFont="1" applyFill="1" applyBorder="1"/>
    <xf numFmtId="49" fontId="4" fillId="0" borderId="0" xfId="2" quotePrefix="1" applyNumberFormat="1" applyFont="1" applyAlignment="1">
      <alignment horizontal="right"/>
    </xf>
    <xf numFmtId="0" fontId="14" fillId="0" borderId="0" xfId="2" applyFont="1" applyAlignment="1">
      <alignment horizontal="right"/>
    </xf>
    <xf numFmtId="0" fontId="12" fillId="2" borderId="0" xfId="0" applyFont="1" applyFill="1"/>
    <xf numFmtId="0" fontId="3" fillId="2" borderId="0" xfId="0" applyFont="1" applyFill="1"/>
    <xf numFmtId="0" fontId="15" fillId="2" borderId="0" xfId="0" applyFont="1" applyFill="1"/>
    <xf numFmtId="0" fontId="16" fillId="0" borderId="0" xfId="0" applyFont="1" applyAlignment="1">
      <alignment horizontal="center" vertical="center"/>
    </xf>
    <xf numFmtId="0" fontId="17" fillId="2" borderId="0" xfId="0" applyFont="1" applyFill="1" applyAlignment="1">
      <alignment vertical="top" wrapText="1"/>
    </xf>
    <xf numFmtId="0" fontId="8" fillId="2" borderId="0" xfId="0" applyFont="1" applyFill="1"/>
    <xf numFmtId="0" fontId="4" fillId="0" borderId="0" xfId="2" applyFont="1"/>
    <xf numFmtId="0" fontId="4" fillId="0" borderId="0" xfId="2" applyFont="1" applyAlignment="1">
      <alignment vertical="center"/>
    </xf>
    <xf numFmtId="0" fontId="4" fillId="0" borderId="9" xfId="2" applyFont="1" applyBorder="1"/>
    <xf numFmtId="3" fontId="4" fillId="0" borderId="10" xfId="2" applyNumberFormat="1" applyFont="1" applyBorder="1" applyAlignment="1">
      <alignment horizontal="right"/>
    </xf>
    <xf numFmtId="3" fontId="4" fillId="0" borderId="0" xfId="2" applyNumberFormat="1" applyFont="1" applyBorder="1" applyAlignment="1">
      <alignment horizontal="right"/>
    </xf>
    <xf numFmtId="0" fontId="4" fillId="0" borderId="13" xfId="2" applyFont="1" applyFill="1" applyBorder="1"/>
    <xf numFmtId="0" fontId="4" fillId="2" borderId="12" xfId="2" applyFont="1" applyFill="1" applyBorder="1"/>
    <xf numFmtId="0" fontId="4" fillId="0" borderId="0" xfId="2" quotePrefix="1" applyFont="1" applyAlignment="1">
      <alignment vertical="top" wrapText="1"/>
    </xf>
    <xf numFmtId="0" fontId="4" fillId="0" borderId="0" xfId="2" applyFont="1" applyAlignment="1">
      <alignment vertical="top" wrapText="1"/>
    </xf>
    <xf numFmtId="3" fontId="4" fillId="0" borderId="0" xfId="2" applyNumberFormat="1" applyFont="1"/>
    <xf numFmtId="0" fontId="18" fillId="0" borderId="0" xfId="2" applyFont="1" applyAlignment="1">
      <alignment horizontal="right"/>
    </xf>
    <xf numFmtId="0" fontId="19" fillId="0" borderId="0" xfId="0" applyFont="1"/>
    <xf numFmtId="0" fontId="4" fillId="0" borderId="0" xfId="0" applyFont="1"/>
    <xf numFmtId="0" fontId="14" fillId="3" borderId="5" xfId="2" applyFont="1" applyFill="1" applyBorder="1"/>
    <xf numFmtId="49" fontId="22" fillId="3" borderId="6" xfId="0" applyNumberFormat="1" applyFont="1" applyFill="1" applyBorder="1"/>
    <xf numFmtId="3" fontId="14" fillId="3" borderId="6" xfId="2" applyNumberFormat="1" applyFont="1" applyFill="1" applyBorder="1" applyAlignment="1">
      <alignment horizontal="right"/>
    </xf>
    <xf numFmtId="3" fontId="14" fillId="3" borderId="14" xfId="2" applyNumberFormat="1" applyFont="1" applyFill="1" applyBorder="1" applyAlignment="1">
      <alignment horizontal="right"/>
    </xf>
    <xf numFmtId="0" fontId="14" fillId="4" borderId="5" xfId="2" applyFont="1" applyFill="1" applyBorder="1"/>
    <xf numFmtId="0" fontId="4" fillId="4" borderId="14" xfId="2" applyFont="1" applyFill="1" applyBorder="1"/>
    <xf numFmtId="3" fontId="14" fillId="4" borderId="6" xfId="2" applyNumberFormat="1" applyFont="1" applyFill="1" applyBorder="1" applyAlignment="1">
      <alignment horizontal="right"/>
    </xf>
    <xf numFmtId="3" fontId="4" fillId="4" borderId="14" xfId="2" applyNumberFormat="1" applyFont="1" applyFill="1" applyBorder="1" applyAlignment="1">
      <alignment horizontal="right"/>
    </xf>
    <xf numFmtId="0" fontId="4" fillId="4" borderId="0" xfId="2" applyFont="1" applyFill="1"/>
    <xf numFmtId="0" fontId="14" fillId="4" borderId="6" xfId="2" applyFont="1" applyFill="1" applyBorder="1"/>
    <xf numFmtId="0" fontId="14" fillId="4" borderId="0" xfId="2" applyFont="1" applyFill="1"/>
    <xf numFmtId="3" fontId="14" fillId="4" borderId="14" xfId="2" applyNumberFormat="1" applyFont="1" applyFill="1" applyBorder="1" applyAlignment="1">
      <alignment horizontal="right"/>
    </xf>
    <xf numFmtId="0" fontId="4" fillId="4" borderId="9" xfId="2" applyFont="1" applyFill="1" applyBorder="1"/>
    <xf numFmtId="0" fontId="24" fillId="3" borderId="0" xfId="2" applyFont="1" applyFill="1"/>
    <xf numFmtId="0" fontId="23" fillId="3" borderId="0" xfId="2" applyFont="1" applyFill="1"/>
    <xf numFmtId="0" fontId="14" fillId="3" borderId="6" xfId="2" applyFont="1" applyFill="1" applyBorder="1"/>
    <xf numFmtId="0" fontId="4" fillId="3" borderId="0" xfId="2" applyFont="1" applyFill="1"/>
    <xf numFmtId="0" fontId="14" fillId="3" borderId="0" xfId="2" applyFont="1" applyFill="1"/>
    <xf numFmtId="0" fontId="26" fillId="2" borderId="0" xfId="0" applyFont="1" applyFill="1" applyAlignment="1">
      <alignment horizontal="left" vertical="top" wrapText="1"/>
    </xf>
    <xf numFmtId="0" fontId="1" fillId="2" borderId="0" xfId="0" applyFont="1" applyFill="1" applyAlignment="1">
      <alignment horizontal="left" wrapText="1"/>
    </xf>
    <xf numFmtId="0" fontId="2" fillId="2" borderId="0" xfId="0" applyFont="1" applyFill="1" applyBorder="1" applyAlignment="1">
      <alignment horizontal="left" vertical="top" wrapText="1"/>
    </xf>
    <xf numFmtId="0" fontId="2" fillId="2" borderId="0" xfId="0" applyFont="1" applyFill="1" applyBorder="1"/>
    <xf numFmtId="0" fontId="14" fillId="2" borderId="0" xfId="2" applyFont="1" applyFill="1"/>
    <xf numFmtId="0" fontId="29" fillId="2" borderId="0" xfId="0" applyFont="1" applyFill="1"/>
    <xf numFmtId="0" fontId="31" fillId="2" borderId="0" xfId="0" applyFont="1" applyFill="1"/>
    <xf numFmtId="0" fontId="3" fillId="0" borderId="0" xfId="2" applyFont="1"/>
    <xf numFmtId="0" fontId="3" fillId="0" borderId="0" xfId="2" applyFont="1" applyAlignment="1">
      <alignment horizontal="right"/>
    </xf>
    <xf numFmtId="0" fontId="34" fillId="2" borderId="0" xfId="0" applyFont="1" applyFill="1"/>
    <xf numFmtId="0" fontId="33" fillId="4" borderId="1" xfId="0" applyFont="1" applyFill="1" applyBorder="1"/>
    <xf numFmtId="0" fontId="21" fillId="2" borderId="2" xfId="0" applyFont="1" applyFill="1" applyBorder="1" applyAlignment="1">
      <alignment vertical="top" wrapText="1"/>
    </xf>
    <xf numFmtId="0" fontId="33" fillId="3" borderId="2" xfId="0" applyFont="1" applyFill="1" applyBorder="1"/>
    <xf numFmtId="0" fontId="21" fillId="2" borderId="1" xfId="0" applyFont="1" applyFill="1" applyBorder="1" applyAlignment="1">
      <alignment horizontal="left" vertical="top" wrapText="1"/>
    </xf>
    <xf numFmtId="0" fontId="21" fillId="2" borderId="3" xfId="0" applyFont="1" applyFill="1" applyBorder="1" applyAlignment="1">
      <alignment vertical="top" wrapText="1"/>
    </xf>
    <xf numFmtId="0" fontId="21" fillId="2" borderId="4" xfId="0" applyFont="1" applyFill="1" applyBorder="1" applyAlignment="1">
      <alignment vertical="top" wrapText="1"/>
    </xf>
    <xf numFmtId="0" fontId="21" fillId="2" borderId="3" xfId="0" applyFont="1" applyFill="1" applyBorder="1" applyAlignment="1">
      <alignment wrapText="1"/>
    </xf>
    <xf numFmtId="0" fontId="30" fillId="2" borderId="4" xfId="1" applyFont="1" applyFill="1" applyBorder="1" applyAlignment="1">
      <alignment wrapText="1"/>
    </xf>
    <xf numFmtId="0" fontId="20" fillId="2" borderId="0" xfId="0" applyFont="1" applyFill="1"/>
    <xf numFmtId="0" fontId="20" fillId="2" borderId="0" xfId="0" applyFont="1" applyFill="1" applyAlignment="1">
      <alignment horizontal="left" wrapText="1"/>
    </xf>
    <xf numFmtId="0" fontId="38" fillId="2" borderId="0" xfId="1" applyFont="1" applyFill="1"/>
    <xf numFmtId="0" fontId="38" fillId="2" borderId="0" xfId="1" applyFont="1" applyFill="1" applyAlignment="1">
      <alignment vertical="center"/>
    </xf>
    <xf numFmtId="0" fontId="38" fillId="2" borderId="0" xfId="1" applyFont="1" applyFill="1" applyAlignment="1">
      <alignment horizontal="left" vertical="center"/>
    </xf>
    <xf numFmtId="0" fontId="39" fillId="2" borderId="0" xfId="0" applyFont="1" applyFill="1"/>
    <xf numFmtId="0" fontId="20" fillId="2" borderId="0" xfId="0" applyFont="1" applyFill="1" applyAlignment="1">
      <alignment vertical="center"/>
    </xf>
    <xf numFmtId="0" fontId="40" fillId="2" borderId="0" xfId="1" applyFont="1" applyFill="1" applyAlignment="1">
      <alignment vertical="center"/>
    </xf>
    <xf numFmtId="0" fontId="1" fillId="0" borderId="6" xfId="0" applyFont="1" applyBorder="1" applyAlignment="1">
      <alignment horizontal="right" vertical="center" wrapText="1"/>
    </xf>
    <xf numFmtId="0" fontId="1" fillId="0" borderId="0" xfId="0" applyFont="1" applyBorder="1" applyAlignment="1">
      <alignment horizontal="right" wrapText="1"/>
    </xf>
    <xf numFmtId="0" fontId="37" fillId="2" borderId="0" xfId="2" applyFont="1" applyFill="1"/>
    <xf numFmtId="0" fontId="43" fillId="2" borderId="0" xfId="0" applyFont="1" applyFill="1"/>
    <xf numFmtId="164" fontId="44" fillId="2" borderId="0" xfId="0" applyNumberFormat="1" applyFont="1" applyFill="1" applyAlignment="1">
      <alignment horizontal="left"/>
    </xf>
    <xf numFmtId="0" fontId="4" fillId="0" borderId="0" xfId="0" applyFont="1" applyAlignment="1">
      <alignment horizontal="left" vertical="center" wrapText="1"/>
    </xf>
    <xf numFmtId="0" fontId="1" fillId="0" borderId="5" xfId="0" applyFont="1" applyBorder="1" applyAlignment="1">
      <alignment horizontal="right" vertical="center" wrapText="1"/>
    </xf>
    <xf numFmtId="0" fontId="1" fillId="0" borderId="7" xfId="0" applyFont="1" applyBorder="1" applyAlignment="1">
      <alignment horizontal="right" vertical="center" wrapText="1"/>
    </xf>
    <xf numFmtId="0" fontId="2" fillId="0" borderId="0" xfId="0" applyFont="1" applyAlignment="1">
      <alignment horizontal="right"/>
    </xf>
    <xf numFmtId="0" fontId="1" fillId="0" borderId="6" xfId="0" applyFont="1" applyBorder="1" applyAlignment="1">
      <alignment horizontal="right" vertical="top" wrapText="1"/>
    </xf>
    <xf numFmtId="0" fontId="12" fillId="0" borderId="6" xfId="0" applyFont="1" applyBorder="1" applyAlignment="1">
      <alignment horizontal="right" vertical="center" wrapText="1"/>
    </xf>
    <xf numFmtId="0" fontId="1" fillId="2" borderId="5" xfId="0" applyFont="1" applyFill="1" applyBorder="1" applyAlignment="1">
      <alignment horizontal="right" vertical="center" wrapText="1"/>
    </xf>
    <xf numFmtId="0" fontId="11" fillId="0" borderId="0" xfId="0" applyFont="1" applyAlignment="1">
      <alignment horizontal="left" wrapText="1"/>
    </xf>
    <xf numFmtId="0" fontId="26" fillId="2" borderId="0" xfId="0" applyFont="1" applyFill="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horizontal="center" vertical="top" wrapText="1"/>
    </xf>
    <xf numFmtId="0" fontId="35" fillId="2" borderId="0" xfId="0" applyFont="1" applyFill="1" applyAlignment="1">
      <alignment horizontal="center"/>
    </xf>
    <xf numFmtId="0" fontId="19" fillId="0" borderId="0" xfId="0" applyFont="1" applyAlignment="1">
      <alignment horizontal="left"/>
    </xf>
    <xf numFmtId="0" fontId="4" fillId="0" borderId="0" xfId="0" applyFont="1" applyAlignment="1">
      <alignment horizontal="left" vertical="center" wrapText="1"/>
    </xf>
    <xf numFmtId="0" fontId="4" fillId="0" borderId="0" xfId="2" applyFont="1" applyAlignment="1">
      <alignment horizontal="left" vertical="top" wrapText="1"/>
    </xf>
    <xf numFmtId="0" fontId="36" fillId="2" borderId="0" xfId="0" applyFont="1" applyFill="1" applyAlignment="1">
      <alignment vertical="center" wrapText="1"/>
    </xf>
    <xf numFmtId="0" fontId="0" fillId="0" borderId="0" xfId="0" applyAlignment="1">
      <alignment vertical="center" wrapText="1"/>
    </xf>
    <xf numFmtId="0" fontId="4" fillId="0" borderId="0" xfId="0" applyFont="1" applyAlignment="1">
      <alignment horizontal="left"/>
    </xf>
  </cellXfs>
  <cellStyles count="3">
    <cellStyle name="Hyperlink" xfId="1" builtinId="8"/>
    <cellStyle name="Normal" xfId="0" builtinId="0"/>
    <cellStyle name="Normal 2" xfId="2"/>
  </cellStyles>
  <dxfs count="0"/>
  <tableStyles count="0" defaultTableStyle="TableStyleMedium2" defaultPivotStyle="PivotStyleLight16"/>
  <colors>
    <mruColors>
      <color rgb="FFE4DFEC"/>
      <color rgb="FFCCC0DA"/>
      <color rgb="FF0563C1"/>
      <color rgb="FF8C3FC5"/>
      <color rgb="FF5C4676"/>
      <color rgb="FF7E36B4"/>
      <color rgb="FF7030A0"/>
      <color rgb="FF9900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2344</xdr:colOff>
      <xdr:row>2</xdr:row>
      <xdr:rowOff>91440</xdr:rowOff>
    </xdr:from>
    <xdr:to>
      <xdr:col>20</xdr:col>
      <xdr:colOff>0</xdr:colOff>
      <xdr:row>10</xdr:row>
      <xdr:rowOff>15240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624624" y="533400"/>
          <a:ext cx="2687516" cy="1348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rgbClr val="7030A0"/>
            </a:solidFill>
          </a:endParaRPr>
        </a:p>
      </xdr:txBody>
    </xdr:sp>
    <xdr:clientData/>
  </xdr:twoCellAnchor>
  <xdr:twoCellAnchor>
    <xdr:from>
      <xdr:col>8</xdr:col>
      <xdr:colOff>0</xdr:colOff>
      <xdr:row>2</xdr:row>
      <xdr:rowOff>93198</xdr:rowOff>
    </xdr:from>
    <xdr:to>
      <xdr:col>16</xdr:col>
      <xdr:colOff>0</xdr:colOff>
      <xdr:row>10</xdr:row>
      <xdr:rowOff>7620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547360" y="558018"/>
          <a:ext cx="5074920" cy="13165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Experimental</a:t>
          </a:r>
          <a:r>
            <a:rPr lang="en-GB" sz="1200" b="1" baseline="0">
              <a:latin typeface="Arial" panose="020B0604020202020204" pitchFamily="34" charset="0"/>
              <a:cs typeface="Arial" panose="020B0604020202020204" pitchFamily="34" charset="0"/>
            </a:rPr>
            <a:t> Statistics</a:t>
          </a:r>
          <a:endParaRPr lang="en-GB" sz="1200" b="1">
            <a:latin typeface="Arial" panose="020B0604020202020204" pitchFamily="34" charset="0"/>
            <a:cs typeface="Arial" panose="020B0604020202020204" pitchFamily="34"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419100</xdr:colOff>
      <xdr:row>12</xdr:row>
      <xdr:rowOff>109538</xdr:rowOff>
    </xdr:from>
    <xdr:to>
      <xdr:col>8</xdr:col>
      <xdr:colOff>563562</xdr:colOff>
      <xdr:row>13</xdr:row>
      <xdr:rowOff>39688</xdr:rowOff>
    </xdr:to>
    <xdr:sp macro="" textlink="">
      <xdr:nvSpPr>
        <xdr:cNvPr id="26" name="Oval 13">
          <a:extLst>
            <a:ext uri="{FF2B5EF4-FFF2-40B4-BE49-F238E27FC236}">
              <a16:creationId xmlns:a16="http://schemas.microsoft.com/office/drawing/2014/main"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7</xdr:col>
      <xdr:colOff>317108</xdr:colOff>
      <xdr:row>10</xdr:row>
      <xdr:rowOff>30188</xdr:rowOff>
    </xdr:from>
    <xdr:to>
      <xdr:col>10</xdr:col>
      <xdr:colOff>106680</xdr:colOff>
      <xdr:row>21</xdr:row>
      <xdr:rowOff>15240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5544428" y="1897088"/>
          <a:ext cx="1679332" cy="1928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a:solidFill>
                <a:sysClr val="windowText" lastClr="000000"/>
              </a:solidFill>
              <a:latin typeface="Arial" panose="020B0604020202020204" pitchFamily="34" charset="0"/>
              <a:cs typeface="Arial" panose="020B0604020202020204" pitchFamily="34" charset="0"/>
            </a:rPr>
            <a:t>15/21 month training course depending on  previous education in criminology or similar .</a:t>
          </a:r>
        </a:p>
        <a:p>
          <a:pPr algn="ctr"/>
          <a:endParaRPr lang="en-GB" sz="1000">
            <a:solidFill>
              <a:sysClr val="windowText" lastClr="000000"/>
            </a:solidFill>
            <a:latin typeface="Arial" panose="020B0604020202020204" pitchFamily="34" charset="0"/>
            <a:cs typeface="Arial" panose="020B0604020202020204" pitchFamily="34" charset="0"/>
          </a:endParaRPr>
        </a:p>
        <a:p>
          <a:pPr algn="ctr"/>
          <a:r>
            <a:rPr lang="en-GB" sz="1000">
              <a:solidFill>
                <a:sysClr val="windowText" lastClr="000000"/>
              </a:solidFill>
              <a:latin typeface="Arial" panose="020B0604020202020204" pitchFamily="34" charset="0"/>
              <a:cs typeface="Arial" panose="020B0604020202020204" pitchFamily="34" charset="0"/>
            </a:rPr>
            <a:t>Trainees</a:t>
          </a:r>
          <a:r>
            <a:rPr lang="en-GB" sz="1000" baseline="0">
              <a:solidFill>
                <a:sysClr val="windowText" lastClr="000000"/>
              </a:solidFill>
              <a:latin typeface="Arial" panose="020B0604020202020204" pitchFamily="34" charset="0"/>
              <a:cs typeface="Arial" panose="020B0604020202020204" pitchFamily="34" charset="0"/>
            </a:rPr>
            <a:t> </a:t>
          </a:r>
          <a:r>
            <a:rPr lang="en-GB" sz="1000">
              <a:solidFill>
                <a:sysClr val="windowText" lastClr="000000"/>
              </a:solidFill>
              <a:latin typeface="Arial" panose="020B0604020202020204" pitchFamily="34" charset="0"/>
              <a:cs typeface="Arial" panose="020B0604020202020204" pitchFamily="34" charset="0"/>
            </a:rPr>
            <a:t>are</a:t>
          </a:r>
          <a:r>
            <a:rPr lang="en-GB" sz="1000" baseline="0">
              <a:solidFill>
                <a:sysClr val="windowText" lastClr="000000"/>
              </a:solidFill>
              <a:latin typeface="Arial" panose="020B0604020202020204" pitchFamily="34" charset="0"/>
              <a:cs typeface="Arial" panose="020B0604020202020204" pitchFamily="34" charset="0"/>
            </a:rPr>
            <a:t> a subset </a:t>
          </a:r>
          <a:r>
            <a:rPr lang="en-GB" sz="1000" baseline="0">
              <a:latin typeface="Arial" panose="020B0604020202020204" pitchFamily="34" charset="0"/>
              <a:cs typeface="Arial" panose="020B0604020202020204" pitchFamily="34" charset="0"/>
            </a:rPr>
            <a:t>of </a:t>
          </a:r>
          <a:r>
            <a:rPr lang="en-GB" sz="1000">
              <a:latin typeface="Arial" panose="020B0604020202020204" pitchFamily="34" charset="0"/>
              <a:cs typeface="Arial" panose="020B0604020202020204" pitchFamily="34" charset="0"/>
            </a:rPr>
            <a:t>NPS Band 3 Probation Service</a:t>
          </a:r>
          <a:r>
            <a:rPr lang="en-GB" sz="1000" baseline="0">
              <a:latin typeface="Arial" panose="020B0604020202020204" pitchFamily="34" charset="0"/>
              <a:cs typeface="Arial" panose="020B0604020202020204" pitchFamily="34" charset="0"/>
            </a:rPr>
            <a:t> Officer as they work in this grade while training so are counted towards PSO resource</a:t>
          </a:r>
          <a:endParaRPr lang="en-GB" sz="1000">
            <a:latin typeface="Arial" panose="020B0604020202020204" pitchFamily="34" charset="0"/>
            <a:cs typeface="Arial" panose="020B0604020202020204" pitchFamily="34" charset="0"/>
          </a:endParaRPr>
        </a:p>
      </xdr:txBody>
    </xdr:sp>
    <xdr:clientData/>
  </xdr:twoCellAnchor>
  <xdr:twoCellAnchor>
    <xdr:from>
      <xdr:col>16</xdr:col>
      <xdr:colOff>0</xdr:colOff>
      <xdr:row>10</xdr:row>
      <xdr:rowOff>30481</xdr:rowOff>
    </xdr:from>
    <xdr:to>
      <xdr:col>20</xdr:col>
      <xdr:colOff>7620</xdr:colOff>
      <xdr:row>21</xdr:row>
      <xdr:rowOff>1</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10622280" y="1897381"/>
          <a:ext cx="2697480" cy="1912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a:solidFill>
                <a:sysClr val="windowText" lastClr="000000"/>
              </a:solidFill>
              <a:latin typeface="Arial" panose="020B0604020202020204" pitchFamily="34" charset="0"/>
              <a:cs typeface="Arial" panose="020B0604020202020204" pitchFamily="34" charset="0"/>
            </a:rPr>
            <a:t>Individuals</a:t>
          </a:r>
          <a:r>
            <a:rPr lang="en-GB" sz="1000" baseline="0">
              <a:solidFill>
                <a:sysClr val="windowText" lastClr="000000"/>
              </a:solidFill>
              <a:latin typeface="Arial" panose="020B0604020202020204" pitchFamily="34" charset="0"/>
              <a:cs typeface="Arial" panose="020B0604020202020204" pitchFamily="34" charset="0"/>
            </a:rPr>
            <a:t> are included in Band 4 Probation Officer figures once they have qualified and started in a substantive Band 4 Probation Officer post</a:t>
          </a:r>
          <a:endParaRPr lang="en-GB"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10</xdr:col>
      <xdr:colOff>121920</xdr:colOff>
      <xdr:row>10</xdr:row>
      <xdr:rowOff>38100</xdr:rowOff>
    </xdr:from>
    <xdr:to>
      <xdr:col>16</xdr:col>
      <xdr:colOff>0</xdr:colOff>
      <xdr:row>21</xdr:row>
      <xdr:rowOff>15240</xdr:rowOff>
    </xdr:to>
    <xdr:sp macro="" textlink="">
      <xdr:nvSpPr>
        <xdr:cNvPr id="32" name="TextBox 31">
          <a:extLst>
            <a:ext uri="{FF2B5EF4-FFF2-40B4-BE49-F238E27FC236}">
              <a16:creationId xmlns:a16="http://schemas.microsoft.com/office/drawing/2014/main" id="{CF51AB4F-154A-4A97-A2DF-EC1EAF9EA771}"/>
            </a:ext>
          </a:extLst>
        </xdr:cNvPr>
        <xdr:cNvSpPr txBox="1"/>
      </xdr:nvSpPr>
      <xdr:spPr>
        <a:xfrm>
          <a:off x="7239000" y="1905000"/>
          <a:ext cx="3383280" cy="192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000">
              <a:latin typeface="Arial" panose="020B0604020202020204" pitchFamily="34" charset="0"/>
              <a:cs typeface="Arial" panose="020B0604020202020204" pitchFamily="34" charset="0"/>
            </a:rPr>
            <a:t>Once qualified</a:t>
          </a:r>
          <a:r>
            <a:rPr lang="en-GB" sz="1000" baseline="0">
              <a:latin typeface="Arial" panose="020B0604020202020204" pitchFamily="34" charset="0"/>
              <a:cs typeface="Arial" panose="020B0604020202020204" pitchFamily="34" charset="0"/>
            </a:rPr>
            <a:t> individuals can then apply for a substantive Band 4 Probation Officer Post.</a:t>
          </a:r>
        </a:p>
        <a:p>
          <a:pPr algn="ctr"/>
          <a:endParaRPr lang="en-GB" sz="1000" baseline="0">
            <a:latin typeface="Arial" panose="020B0604020202020204" pitchFamily="34" charset="0"/>
            <a:cs typeface="Arial" panose="020B0604020202020204" pitchFamily="34" charset="0"/>
          </a:endParaRPr>
        </a:p>
        <a:p>
          <a:pPr algn="ctr"/>
          <a:r>
            <a:rPr lang="en-GB" sz="1000" baseline="0">
              <a:latin typeface="Arial" panose="020B0604020202020204" pitchFamily="34" charset="0"/>
              <a:cs typeface="Arial" panose="020B0604020202020204" pitchFamily="34" charset="0"/>
            </a:rPr>
            <a:t>Individuals may cover a post temporarily while awaiting a substantive post</a:t>
          </a:r>
          <a:endParaRPr lang="en-GB" sz="1000">
            <a:latin typeface="Arial" panose="020B0604020202020204" pitchFamily="34" charset="0"/>
            <a:cs typeface="Arial" panose="020B0604020202020204" pitchFamily="34" charset="0"/>
          </a:endParaRPr>
        </a:p>
      </xdr:txBody>
    </xdr:sp>
    <xdr:clientData/>
  </xdr:twoCellAnchor>
  <xdr:twoCellAnchor>
    <xdr:from>
      <xdr:col>0</xdr:col>
      <xdr:colOff>13440</xdr:colOff>
      <xdr:row>5</xdr:row>
      <xdr:rowOff>68451</xdr:rowOff>
    </xdr:from>
    <xdr:to>
      <xdr:col>19</xdr:col>
      <xdr:colOff>175260</xdr:colOff>
      <xdr:row>9</xdr:row>
      <xdr:rowOff>8528</xdr:rowOff>
    </xdr:to>
    <xdr:grpSp>
      <xdr:nvGrpSpPr>
        <xdr:cNvPr id="8" name="Group 7">
          <a:extLst>
            <a:ext uri="{FF2B5EF4-FFF2-40B4-BE49-F238E27FC236}">
              <a16:creationId xmlns:a16="http://schemas.microsoft.com/office/drawing/2014/main" id="{098ED6F6-7842-4E48-A6E6-B129E41DBF92}"/>
            </a:ext>
          </a:extLst>
        </xdr:cNvPr>
        <xdr:cNvGrpSpPr/>
      </xdr:nvGrpSpPr>
      <xdr:grpSpPr>
        <a:xfrm>
          <a:off x="13440" y="1059051"/>
          <a:ext cx="12658620" cy="641117"/>
          <a:chOff x="13440" y="1064260"/>
          <a:chExt cx="12689100" cy="643635"/>
        </a:xfrm>
      </xdr:grpSpPr>
      <xdr:sp macro="" textlink="">
        <xdr:nvSpPr>
          <xdr:cNvPr id="4" name="Rounded Rectangle 3">
            <a:extLst>
              <a:ext uri="{FF2B5EF4-FFF2-40B4-BE49-F238E27FC236}">
                <a16:creationId xmlns:a16="http://schemas.microsoft.com/office/drawing/2014/main" id="{00000000-0008-0000-0300-000004000000}"/>
              </a:ext>
            </a:extLst>
          </xdr:cNvPr>
          <xdr:cNvSpPr>
            <a:spLocks noChangeArrowheads="1"/>
          </xdr:cNvSpPr>
        </xdr:nvSpPr>
        <xdr:spPr bwMode="auto">
          <a:xfrm>
            <a:off x="13440" y="1081511"/>
            <a:ext cx="1054206" cy="599334"/>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Application submitted</a:t>
            </a:r>
          </a:p>
        </xdr:txBody>
      </xdr:sp>
      <xdr:sp macro="" textlink="">
        <xdr:nvSpPr>
          <xdr:cNvPr id="11" name="Rounded Rectangle 10">
            <a:extLst>
              <a:ext uri="{FF2B5EF4-FFF2-40B4-BE49-F238E27FC236}">
                <a16:creationId xmlns:a16="http://schemas.microsoft.com/office/drawing/2014/main" id="{00000000-0008-0000-0300-00000B000000}"/>
              </a:ext>
            </a:extLst>
          </xdr:cNvPr>
          <xdr:cNvSpPr>
            <a:spLocks noChangeArrowheads="1"/>
          </xdr:cNvSpPr>
        </xdr:nvSpPr>
        <xdr:spPr bwMode="auto">
          <a:xfrm>
            <a:off x="11081066" y="1085078"/>
            <a:ext cx="1621474" cy="583882"/>
          </a:xfrm>
          <a:prstGeom prst="roundRect">
            <a:avLst>
              <a:gd name="adj" fmla="val 16667"/>
            </a:avLst>
          </a:prstGeom>
          <a:solidFill>
            <a:srgbClr val="E4DFEC">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10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Staff in Post as </a:t>
            </a:r>
          </a:p>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10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NPS Band 4 Probation Officer </a:t>
            </a:r>
          </a:p>
        </xdr:txBody>
      </xdr:sp>
      <xdr:sp macro="" textlink="">
        <xdr:nvSpPr>
          <xdr:cNvPr id="6" name="Rounded Rectangle 5">
            <a:extLst>
              <a:ext uri="{FF2B5EF4-FFF2-40B4-BE49-F238E27FC236}">
                <a16:creationId xmlns:a16="http://schemas.microsoft.com/office/drawing/2014/main" id="{00000000-0008-0000-0300-000006000000}"/>
              </a:ext>
            </a:extLst>
          </xdr:cNvPr>
          <xdr:cNvSpPr>
            <a:spLocks noChangeArrowheads="1"/>
          </xdr:cNvSpPr>
        </xdr:nvSpPr>
        <xdr:spPr bwMode="auto">
          <a:xfrm>
            <a:off x="5604891" y="1077458"/>
            <a:ext cx="1402035" cy="606107"/>
          </a:xfrm>
          <a:prstGeom prst="roundRect">
            <a:avLst>
              <a:gd name="adj" fmla="val 16667"/>
            </a:avLst>
          </a:prstGeom>
          <a:solidFill>
            <a:srgbClr val="CCC0DA">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Training(15/21 months)</a:t>
            </a:r>
          </a:p>
        </xdr:txBody>
      </xdr:sp>
      <xdr:sp macro="" textlink="">
        <xdr:nvSpPr>
          <xdr:cNvPr id="31" name="Rounded Rectangle 5">
            <a:extLst>
              <a:ext uri="{FF2B5EF4-FFF2-40B4-BE49-F238E27FC236}">
                <a16:creationId xmlns:a16="http://schemas.microsoft.com/office/drawing/2014/main" id="{5EEC2DD1-4C85-47AE-BEA2-14204EE30A8C}"/>
              </a:ext>
            </a:extLst>
          </xdr:cNvPr>
          <xdr:cNvSpPr>
            <a:spLocks noChangeArrowheads="1"/>
          </xdr:cNvSpPr>
        </xdr:nvSpPr>
        <xdr:spPr bwMode="auto">
          <a:xfrm>
            <a:off x="7275363" y="1107743"/>
            <a:ext cx="1548509" cy="599334"/>
          </a:xfrm>
          <a:prstGeom prst="roundRect">
            <a:avLst>
              <a:gd name="adj" fmla="val 16667"/>
            </a:avLst>
          </a:prstGeom>
          <a:solidFill>
            <a:srgbClr val="CCC0DA">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Qualify</a:t>
            </a:r>
          </a:p>
        </xdr:txBody>
      </xdr:sp>
      <xdr:sp macro="" textlink="">
        <xdr:nvSpPr>
          <xdr:cNvPr id="27" name="Rounded Rectangle 5">
            <a:extLst>
              <a:ext uri="{FF2B5EF4-FFF2-40B4-BE49-F238E27FC236}">
                <a16:creationId xmlns:a16="http://schemas.microsoft.com/office/drawing/2014/main" id="{48A2F77D-2FB6-44AE-AD0B-38D2349AAA91}"/>
              </a:ext>
            </a:extLst>
          </xdr:cNvPr>
          <xdr:cNvSpPr>
            <a:spLocks noChangeArrowheads="1"/>
          </xdr:cNvSpPr>
        </xdr:nvSpPr>
        <xdr:spPr bwMode="auto">
          <a:xfrm>
            <a:off x="9089807" y="1109408"/>
            <a:ext cx="1548509" cy="598487"/>
          </a:xfrm>
          <a:prstGeom prst="roundRect">
            <a:avLst>
              <a:gd name="adj" fmla="val 16667"/>
            </a:avLst>
          </a:prstGeom>
          <a:solidFill>
            <a:srgbClr val="CCC0DA">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Apply for Band 4 Probation Officer Post</a:t>
            </a:r>
          </a:p>
        </xdr:txBody>
      </xdr:sp>
      <xdr:sp macro="" textlink="">
        <xdr:nvSpPr>
          <xdr:cNvPr id="39" name="Rounded Rectangle 3">
            <a:extLst>
              <a:ext uri="{FF2B5EF4-FFF2-40B4-BE49-F238E27FC236}">
                <a16:creationId xmlns:a16="http://schemas.microsoft.com/office/drawing/2014/main" id="{2E83A042-2C70-43A4-9FF5-A5279756C3E4}"/>
              </a:ext>
            </a:extLst>
          </xdr:cNvPr>
          <xdr:cNvSpPr>
            <a:spLocks noChangeArrowheads="1"/>
          </xdr:cNvSpPr>
        </xdr:nvSpPr>
        <xdr:spPr bwMode="auto">
          <a:xfrm>
            <a:off x="1445260" y="1064260"/>
            <a:ext cx="1055900" cy="5984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Sift</a:t>
            </a:r>
          </a:p>
        </xdr:txBody>
      </xdr:sp>
      <xdr:sp macro="" textlink="">
        <xdr:nvSpPr>
          <xdr:cNvPr id="41" name="Rounded Rectangle 3">
            <a:extLst>
              <a:ext uri="{FF2B5EF4-FFF2-40B4-BE49-F238E27FC236}">
                <a16:creationId xmlns:a16="http://schemas.microsoft.com/office/drawing/2014/main" id="{4BEB5815-1C32-4116-8E3D-C16D24EC303A}"/>
              </a:ext>
            </a:extLst>
          </xdr:cNvPr>
          <xdr:cNvSpPr>
            <a:spLocks noChangeArrowheads="1"/>
          </xdr:cNvSpPr>
        </xdr:nvSpPr>
        <xdr:spPr bwMode="auto">
          <a:xfrm>
            <a:off x="2904067" y="1067646"/>
            <a:ext cx="1055900" cy="599334"/>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Assessment Day</a:t>
            </a:r>
          </a:p>
        </xdr:txBody>
      </xdr:sp>
      <xdr:sp macro="" textlink="">
        <xdr:nvSpPr>
          <xdr:cNvPr id="42" name="Rounded Rectangle 3">
            <a:extLst>
              <a:ext uri="{FF2B5EF4-FFF2-40B4-BE49-F238E27FC236}">
                <a16:creationId xmlns:a16="http://schemas.microsoft.com/office/drawing/2014/main" id="{FF6860D2-F084-4278-B330-532C456B1713}"/>
              </a:ext>
            </a:extLst>
          </xdr:cNvPr>
          <xdr:cNvSpPr>
            <a:spLocks noChangeArrowheads="1"/>
          </xdr:cNvSpPr>
        </xdr:nvSpPr>
        <xdr:spPr bwMode="auto">
          <a:xfrm>
            <a:off x="4370494" y="1108437"/>
            <a:ext cx="872066" cy="5984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050" b="1" i="0" u="none" strike="noStrike" kern="0" cap="none" spc="0" normalizeH="0" baseline="0">
                <a:ln>
                  <a:noFill/>
                </a:ln>
                <a:solidFill>
                  <a:sysClr val="windowText" lastClr="000000"/>
                </a:solidFill>
                <a:effectLst/>
                <a:uLnTx/>
                <a:uFillTx/>
                <a:latin typeface="Arial" panose="020B0604020202020204" pitchFamily="34" charset="0"/>
                <a:ea typeface="MS PGothic" charset="0"/>
                <a:cs typeface="Arial" panose="020B0604020202020204" pitchFamily="34" charset="0"/>
              </a:rPr>
              <a:t>Vetting</a:t>
            </a:r>
          </a:p>
        </xdr:txBody>
      </xdr:sp>
    </xdr:grpSp>
    <xdr:clientData/>
  </xdr:twoCellAnchor>
  <xdr:twoCellAnchor>
    <xdr:from>
      <xdr:col>7</xdr:col>
      <xdr:colOff>16722</xdr:colOff>
      <xdr:row>6</xdr:row>
      <xdr:rowOff>97685</xdr:rowOff>
    </xdr:from>
    <xdr:to>
      <xdr:col>8</xdr:col>
      <xdr:colOff>846</xdr:colOff>
      <xdr:row>7</xdr:row>
      <xdr:rowOff>123085</xdr:rowOff>
    </xdr:to>
    <xdr:sp macro="" textlink="">
      <xdr:nvSpPr>
        <xdr:cNvPr id="15" name="Right Arrow 14">
          <a:extLst>
            <a:ext uri="{FF2B5EF4-FFF2-40B4-BE49-F238E27FC236}">
              <a16:creationId xmlns:a16="http://schemas.microsoft.com/office/drawing/2014/main" id="{00000000-0008-0000-0300-00000F000000}"/>
            </a:ext>
          </a:extLst>
        </xdr:cNvPr>
        <xdr:cNvSpPr>
          <a:spLocks noChangeArrowheads="1"/>
        </xdr:cNvSpPr>
      </xdr:nvSpPr>
      <xdr:spPr bwMode="auto">
        <a:xfrm>
          <a:off x="5255895" y="1269472"/>
          <a:ext cx="305858" cy="201506"/>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xdr:col>
      <xdr:colOff>327659</xdr:colOff>
      <xdr:row>6</xdr:row>
      <xdr:rowOff>85513</xdr:rowOff>
    </xdr:from>
    <xdr:to>
      <xdr:col>16</xdr:col>
      <xdr:colOff>352214</xdr:colOff>
      <xdr:row>7</xdr:row>
      <xdr:rowOff>153775</xdr:rowOff>
    </xdr:to>
    <xdr:grpSp>
      <xdr:nvGrpSpPr>
        <xdr:cNvPr id="13" name="Group 12">
          <a:extLst>
            <a:ext uri="{FF2B5EF4-FFF2-40B4-BE49-F238E27FC236}">
              <a16:creationId xmlns:a16="http://schemas.microsoft.com/office/drawing/2014/main" id="{B6BB93D2-DC43-40B0-8B8B-14C9FE5D26FF}"/>
            </a:ext>
          </a:extLst>
        </xdr:cNvPr>
        <xdr:cNvGrpSpPr/>
      </xdr:nvGrpSpPr>
      <xdr:grpSpPr>
        <a:xfrm>
          <a:off x="1074419" y="1251373"/>
          <a:ext cx="9900075" cy="243522"/>
          <a:chOff x="1106183" y="1209887"/>
          <a:chExt cx="9790735" cy="244368"/>
        </a:xfrm>
      </xdr:grpSpPr>
      <xdr:grpSp>
        <xdr:nvGrpSpPr>
          <xdr:cNvPr id="9" name="Group 8">
            <a:extLst>
              <a:ext uri="{FF2B5EF4-FFF2-40B4-BE49-F238E27FC236}">
                <a16:creationId xmlns:a16="http://schemas.microsoft.com/office/drawing/2014/main" id="{A75C7745-5EA0-4F4C-A7CA-8568AD092D97}"/>
              </a:ext>
            </a:extLst>
          </xdr:cNvPr>
          <xdr:cNvGrpSpPr/>
        </xdr:nvGrpSpPr>
        <xdr:grpSpPr>
          <a:xfrm>
            <a:off x="1106183" y="1218142"/>
            <a:ext cx="7907643" cy="236113"/>
            <a:chOff x="1106183" y="1218142"/>
            <a:chExt cx="7907643" cy="236113"/>
          </a:xfrm>
        </xdr:grpSpPr>
        <xdr:sp macro="" textlink="">
          <xdr:nvSpPr>
            <xdr:cNvPr id="12" name="Right Arrow 11">
              <a:extLst>
                <a:ext uri="{FF2B5EF4-FFF2-40B4-BE49-F238E27FC236}">
                  <a16:creationId xmlns:a16="http://schemas.microsoft.com/office/drawing/2014/main" id="{00000000-0008-0000-0300-00000C000000}"/>
                </a:ext>
              </a:extLst>
            </xdr:cNvPr>
            <xdr:cNvSpPr>
              <a:spLocks noChangeArrowheads="1"/>
            </xdr:cNvSpPr>
          </xdr:nvSpPr>
          <xdr:spPr bwMode="auto">
            <a:xfrm>
              <a:off x="1106183" y="1248305"/>
              <a:ext cx="352425" cy="198648"/>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sp macro="" textlink="">
          <xdr:nvSpPr>
            <xdr:cNvPr id="35" name="Right Arrow 11">
              <a:extLst>
                <a:ext uri="{FF2B5EF4-FFF2-40B4-BE49-F238E27FC236}">
                  <a16:creationId xmlns:a16="http://schemas.microsoft.com/office/drawing/2014/main" id="{D2643B35-667C-4249-90DC-FC9923037595}"/>
                </a:ext>
              </a:extLst>
            </xdr:cNvPr>
            <xdr:cNvSpPr>
              <a:spLocks noChangeArrowheads="1"/>
            </xdr:cNvSpPr>
          </xdr:nvSpPr>
          <xdr:spPr bwMode="auto">
            <a:xfrm>
              <a:off x="2542540" y="1255607"/>
              <a:ext cx="352425" cy="198648"/>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sp macro="" textlink="">
          <xdr:nvSpPr>
            <xdr:cNvPr id="36" name="Right Arrow 11">
              <a:extLst>
                <a:ext uri="{FF2B5EF4-FFF2-40B4-BE49-F238E27FC236}">
                  <a16:creationId xmlns:a16="http://schemas.microsoft.com/office/drawing/2014/main" id="{8F1269D1-F60F-4302-B4CA-3B4522E3AC65}"/>
                </a:ext>
              </a:extLst>
            </xdr:cNvPr>
            <xdr:cNvSpPr>
              <a:spLocks noChangeArrowheads="1"/>
            </xdr:cNvSpPr>
          </xdr:nvSpPr>
          <xdr:spPr bwMode="auto">
            <a:xfrm>
              <a:off x="3993727" y="1247987"/>
              <a:ext cx="352425" cy="198648"/>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sp macro="" textlink="">
          <xdr:nvSpPr>
            <xdr:cNvPr id="16" name="Right Arrow 15">
              <a:extLst>
                <a:ext uri="{FF2B5EF4-FFF2-40B4-BE49-F238E27FC236}">
                  <a16:creationId xmlns:a16="http://schemas.microsoft.com/office/drawing/2014/main" id="{00000000-0008-0000-0300-000010000000}"/>
                </a:ext>
              </a:extLst>
            </xdr:cNvPr>
            <xdr:cNvSpPr>
              <a:spLocks noChangeArrowheads="1"/>
            </xdr:cNvSpPr>
          </xdr:nvSpPr>
          <xdr:spPr bwMode="auto">
            <a:xfrm>
              <a:off x="6941140" y="1222905"/>
              <a:ext cx="302578" cy="201506"/>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sp macro="" textlink="">
          <xdr:nvSpPr>
            <xdr:cNvPr id="34" name="Right Arrow 27">
              <a:extLst>
                <a:ext uri="{FF2B5EF4-FFF2-40B4-BE49-F238E27FC236}">
                  <a16:creationId xmlns:a16="http://schemas.microsoft.com/office/drawing/2014/main" id="{EB778EFE-9CA3-4F09-8301-1F89D8634B9A}"/>
                </a:ext>
              </a:extLst>
            </xdr:cNvPr>
            <xdr:cNvSpPr>
              <a:spLocks noChangeArrowheads="1"/>
            </xdr:cNvSpPr>
          </xdr:nvSpPr>
          <xdr:spPr bwMode="auto">
            <a:xfrm>
              <a:off x="8709555" y="1218142"/>
              <a:ext cx="304271" cy="201506"/>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grpSp>
      <xdr:sp macro="" textlink="">
        <xdr:nvSpPr>
          <xdr:cNvPr id="37" name="Right Arrow 27">
            <a:extLst>
              <a:ext uri="{FF2B5EF4-FFF2-40B4-BE49-F238E27FC236}">
                <a16:creationId xmlns:a16="http://schemas.microsoft.com/office/drawing/2014/main" id="{CA77B754-11D7-476E-B6CA-9C58D76033AA}"/>
              </a:ext>
            </a:extLst>
          </xdr:cNvPr>
          <xdr:cNvSpPr>
            <a:spLocks noChangeArrowheads="1"/>
          </xdr:cNvSpPr>
        </xdr:nvSpPr>
        <xdr:spPr bwMode="auto">
          <a:xfrm>
            <a:off x="10592647" y="1209887"/>
            <a:ext cx="304271" cy="201506"/>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P28"/>
  <sheetViews>
    <sheetView tabSelected="1" zoomScale="90" zoomScaleNormal="90" workbookViewId="0"/>
  </sheetViews>
  <sheetFormatPr defaultColWidth="9.109375" defaultRowHeight="13.8"/>
  <cols>
    <col min="1" max="1" width="43" style="1" bestFit="1" customWidth="1"/>
    <col min="2" max="2" width="9.109375" style="1" customWidth="1"/>
    <col min="3" max="3" width="10.6640625" style="1" bestFit="1" customWidth="1"/>
    <col min="4" max="4" width="9.109375" style="1" customWidth="1"/>
    <col min="5" max="16384" width="9.109375" style="1"/>
  </cols>
  <sheetData>
    <row r="6" spans="1:16">
      <c r="P6" s="2"/>
    </row>
    <row r="7" spans="1:16" ht="40.5" customHeight="1"/>
    <row r="8" spans="1:16" ht="28.2">
      <c r="A8" s="91" t="s">
        <v>8</v>
      </c>
    </row>
    <row r="9" spans="1:16" ht="28.2">
      <c r="A9" s="91" t="s">
        <v>0</v>
      </c>
    </row>
    <row r="10" spans="1:16" ht="28.2">
      <c r="A10" s="92">
        <v>43646</v>
      </c>
    </row>
    <row r="11" spans="1:16" ht="16.8" customHeight="1">
      <c r="A11" s="11"/>
    </row>
    <row r="12" spans="1:16" s="4" customFormat="1" ht="22.8">
      <c r="A12" s="68" t="s">
        <v>116</v>
      </c>
    </row>
    <row r="13" spans="1:16" s="4" customFormat="1" ht="22.8">
      <c r="A13" s="68" t="s">
        <v>145</v>
      </c>
    </row>
    <row r="14" spans="1:16" s="4" customFormat="1" ht="22.8">
      <c r="A14" s="14"/>
    </row>
    <row r="15" spans="1:16" ht="97.2" customHeight="1">
      <c r="A15" s="101" t="s">
        <v>161</v>
      </c>
      <c r="B15" s="101"/>
      <c r="C15" s="101"/>
      <c r="D15" s="101"/>
      <c r="E15" s="101"/>
      <c r="F15" s="101"/>
      <c r="G15" s="101"/>
      <c r="H15" s="101"/>
      <c r="I15" s="101"/>
    </row>
    <row r="16" spans="1:16" ht="15.6" customHeight="1">
      <c r="A16" s="62"/>
      <c r="B16" s="62"/>
      <c r="C16" s="62"/>
      <c r="D16" s="62"/>
      <c r="E16" s="62"/>
      <c r="F16" s="62"/>
      <c r="G16" s="62"/>
      <c r="H16" s="62"/>
    </row>
    <row r="17" spans="1:9" ht="21.75" customHeight="1">
      <c r="A17" s="100" t="s">
        <v>146</v>
      </c>
      <c r="B17" s="100"/>
      <c r="C17" s="100"/>
      <c r="D17" s="100"/>
      <c r="E17" s="100"/>
      <c r="F17" s="100"/>
      <c r="G17" s="100"/>
      <c r="H17" s="100"/>
      <c r="I17" s="100"/>
    </row>
    <row r="18" spans="1:9" ht="19.5" customHeight="1">
      <c r="A18" s="100"/>
      <c r="B18" s="100"/>
      <c r="C18" s="100"/>
      <c r="D18" s="100"/>
      <c r="E18" s="100"/>
      <c r="F18" s="100"/>
      <c r="G18" s="100"/>
      <c r="H18" s="100"/>
      <c r="I18" s="100"/>
    </row>
    <row r="19" spans="1:9" ht="19.5" customHeight="1">
      <c r="A19" s="100"/>
      <c r="B19" s="100"/>
      <c r="C19" s="100"/>
      <c r="D19" s="100"/>
      <c r="E19" s="100"/>
      <c r="F19" s="100"/>
      <c r="G19" s="100"/>
      <c r="H19" s="100"/>
      <c r="I19" s="100"/>
    </row>
    <row r="20" spans="1:9" ht="19.5" customHeight="1">
      <c r="A20" s="63"/>
      <c r="B20" s="63"/>
      <c r="C20" s="63"/>
      <c r="D20" s="63"/>
      <c r="E20" s="63"/>
      <c r="F20" s="63"/>
      <c r="G20" s="63"/>
      <c r="H20" s="63"/>
      <c r="I20" s="63"/>
    </row>
    <row r="21" spans="1:9">
      <c r="A21" s="15"/>
    </row>
    <row r="22" spans="1:9">
      <c r="A22" s="1" t="s">
        <v>1</v>
      </c>
      <c r="C22" s="12" t="s">
        <v>117</v>
      </c>
    </row>
    <row r="23" spans="1:9">
      <c r="C23" s="12"/>
    </row>
    <row r="24" spans="1:9">
      <c r="A24" s="13" t="s">
        <v>15</v>
      </c>
    </row>
    <row r="25" spans="1:9">
      <c r="A25" s="13"/>
    </row>
    <row r="26" spans="1:9">
      <c r="A26" s="1" t="s">
        <v>2</v>
      </c>
    </row>
    <row r="27" spans="1:9">
      <c r="A27" s="1" t="s">
        <v>3</v>
      </c>
    </row>
    <row r="28" spans="1:9">
      <c r="A28" s="1" t="s">
        <v>14</v>
      </c>
    </row>
  </sheetData>
  <mergeCells count="2">
    <mergeCell ref="A17:I19"/>
    <mergeCell ref="A15:I15"/>
  </mergeCells>
  <hyperlinks>
    <hyperlink ref="A28" r:id="rId1" display="mailto:statistics.enquiries@justice.gsi.gov.uk"/>
    <hyperlink ref="A24"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7"/>
  <sheetViews>
    <sheetView zoomScaleNormal="100" workbookViewId="0"/>
  </sheetViews>
  <sheetFormatPr defaultColWidth="9.109375" defaultRowHeight="13.8"/>
  <cols>
    <col min="1" max="1" width="66.109375" style="3" customWidth="1"/>
    <col min="2" max="16384" width="9.109375" style="3"/>
  </cols>
  <sheetData>
    <row r="1" spans="1:18" ht="21">
      <c r="A1" s="71" t="s">
        <v>4</v>
      </c>
    </row>
    <row r="2" spans="1:18" ht="15.75" customHeight="1">
      <c r="A2" s="67"/>
    </row>
    <row r="3" spans="1:18">
      <c r="A3" s="82" t="s">
        <v>17</v>
      </c>
      <c r="B3" s="80" t="s">
        <v>5</v>
      </c>
      <c r="C3" s="80"/>
      <c r="D3" s="80"/>
      <c r="E3" s="80"/>
      <c r="F3" s="80"/>
      <c r="G3" s="80"/>
      <c r="H3" s="80"/>
      <c r="I3" s="80"/>
      <c r="J3" s="80"/>
      <c r="K3" s="80"/>
      <c r="L3" s="80"/>
      <c r="M3" s="80"/>
      <c r="N3" s="80"/>
      <c r="O3" s="80"/>
      <c r="P3" s="80"/>
      <c r="Q3" s="80"/>
      <c r="R3" s="80"/>
    </row>
    <row r="4" spans="1:18">
      <c r="A4" s="82" t="s">
        <v>18</v>
      </c>
      <c r="B4" s="80" t="s">
        <v>120</v>
      </c>
      <c r="C4" s="80"/>
      <c r="D4" s="80"/>
      <c r="E4" s="80"/>
      <c r="F4" s="80"/>
      <c r="G4" s="80"/>
      <c r="H4" s="80"/>
      <c r="I4" s="80"/>
      <c r="J4" s="80"/>
      <c r="K4" s="80"/>
      <c r="L4" s="80"/>
      <c r="M4" s="80"/>
      <c r="N4" s="80"/>
      <c r="O4" s="80"/>
      <c r="P4" s="80"/>
      <c r="Q4" s="80"/>
      <c r="R4" s="80"/>
    </row>
    <row r="5" spans="1:18" ht="32.4" customHeight="1">
      <c r="A5" s="83" t="s">
        <v>118</v>
      </c>
      <c r="B5" s="102" t="s">
        <v>121</v>
      </c>
      <c r="C5" s="102"/>
      <c r="D5" s="102"/>
      <c r="E5" s="102"/>
      <c r="F5" s="102"/>
      <c r="G5" s="102"/>
      <c r="H5" s="102"/>
      <c r="I5" s="102"/>
      <c r="J5" s="102"/>
      <c r="K5" s="102"/>
      <c r="L5" s="102"/>
      <c r="M5" s="102"/>
      <c r="N5" s="102"/>
      <c r="O5" s="102"/>
      <c r="P5" s="102"/>
      <c r="Q5" s="102"/>
      <c r="R5" s="102"/>
    </row>
    <row r="6" spans="1:18" ht="10.95" customHeight="1">
      <c r="A6" s="83"/>
      <c r="B6" s="81"/>
      <c r="C6" s="81"/>
      <c r="D6" s="81"/>
      <c r="E6" s="81"/>
      <c r="F6" s="81"/>
      <c r="G6" s="81"/>
      <c r="H6" s="81"/>
      <c r="I6" s="81"/>
      <c r="J6" s="81"/>
      <c r="K6" s="81"/>
      <c r="L6" s="81"/>
      <c r="M6" s="81"/>
      <c r="N6" s="81"/>
      <c r="O6" s="81"/>
      <c r="P6" s="81"/>
      <c r="Q6" s="81"/>
      <c r="R6" s="81"/>
    </row>
    <row r="7" spans="1:18">
      <c r="A7" s="84" t="s">
        <v>119</v>
      </c>
      <c r="B7" s="102" t="s">
        <v>122</v>
      </c>
      <c r="C7" s="102"/>
      <c r="D7" s="102"/>
      <c r="E7" s="102"/>
      <c r="F7" s="102"/>
      <c r="G7" s="102"/>
      <c r="H7" s="102"/>
      <c r="I7" s="102"/>
      <c r="J7" s="102"/>
      <c r="K7" s="102"/>
      <c r="L7" s="102"/>
      <c r="M7" s="102"/>
      <c r="N7" s="102"/>
      <c r="O7" s="102"/>
      <c r="P7" s="102"/>
      <c r="Q7" s="102"/>
      <c r="R7" s="102"/>
    </row>
    <row r="8" spans="1:18">
      <c r="A8" s="85"/>
      <c r="B8" s="102"/>
      <c r="C8" s="102"/>
      <c r="D8" s="102"/>
      <c r="E8" s="102"/>
      <c r="F8" s="102"/>
      <c r="G8" s="102"/>
      <c r="H8" s="102"/>
      <c r="I8" s="102"/>
      <c r="J8" s="102"/>
      <c r="K8" s="102"/>
      <c r="L8" s="102"/>
      <c r="M8" s="102"/>
      <c r="N8" s="102"/>
      <c r="O8" s="102"/>
      <c r="P8" s="102"/>
      <c r="Q8" s="102"/>
      <c r="R8" s="102"/>
    </row>
    <row r="11" spans="1:18" ht="21">
      <c r="A11" s="71" t="s">
        <v>16</v>
      </c>
    </row>
    <row r="12" spans="1:18">
      <c r="A12" s="86" t="s">
        <v>9</v>
      </c>
    </row>
    <row r="13" spans="1:18">
      <c r="A13" s="86" t="s">
        <v>10</v>
      </c>
    </row>
    <row r="14" spans="1:18">
      <c r="A14" s="83" t="s">
        <v>11</v>
      </c>
    </row>
    <row r="15" spans="1:18">
      <c r="A15" s="86"/>
    </row>
    <row r="16" spans="1:18">
      <c r="A16" s="86" t="s">
        <v>12</v>
      </c>
    </row>
    <row r="17" spans="1:1">
      <c r="A17" s="87" t="s">
        <v>13</v>
      </c>
    </row>
  </sheetData>
  <mergeCells count="2">
    <mergeCell ref="B7:R8"/>
    <mergeCell ref="B5:R5"/>
  </mergeCells>
  <hyperlinks>
    <hyperlink ref="A14" r:id="rId1" display="mailto:newsdesk@justice.gsi.gov.uk"/>
    <hyperlink ref="A17" r:id="rId2" display="mailto:statistics.enquiries@justice.gsi.gov.uk"/>
    <hyperlink ref="A3" location="'Data sources'!A1" display="Data sources:"/>
    <hyperlink ref="A4" location="'Flow diagram of recruitment'!A1" display="Flow diagram of recruitment:"/>
    <hyperlink ref="A5" location="'Table 1 (Trainee FTE)'!A1" display="Table 1 -Staffing numbers(FTE) and Trainees(FTE):"/>
    <hyperlink ref="A7" location="'Table 2 (Trainee Headcount)'!A1" display="Table 2 Staffing numbers(FTE) and Trainees(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5"/>
  <sheetViews>
    <sheetView zoomScaleNormal="100" workbookViewId="0"/>
  </sheetViews>
  <sheetFormatPr defaultColWidth="9.109375" defaultRowHeight="13.8"/>
  <cols>
    <col min="1" max="1" width="83.33203125" style="1" customWidth="1"/>
    <col min="2" max="2" width="3" style="1" customWidth="1"/>
    <col min="3" max="3" width="83.33203125" style="1" customWidth="1"/>
    <col min="4" max="16384" width="9.109375" style="1"/>
  </cols>
  <sheetData>
    <row r="1" spans="1:3" ht="21">
      <c r="A1" s="71" t="s">
        <v>6</v>
      </c>
      <c r="B1" s="66"/>
    </row>
    <row r="2" spans="1:3" ht="14.4" thickBot="1"/>
    <row r="3" spans="1:3" ht="16.2" thickBot="1">
      <c r="A3" s="72" t="s">
        <v>123</v>
      </c>
      <c r="B3" s="3"/>
      <c r="C3" s="74" t="s">
        <v>145</v>
      </c>
    </row>
    <row r="4" spans="1:3" ht="197.4" customHeight="1" thickBot="1">
      <c r="A4" s="73" t="s">
        <v>149</v>
      </c>
      <c r="B4" s="5"/>
      <c r="C4" s="75" t="s">
        <v>151</v>
      </c>
    </row>
    <row r="5" spans="1:3" ht="105.6">
      <c r="A5" s="73" t="s">
        <v>150</v>
      </c>
      <c r="B5" s="5"/>
      <c r="C5" s="64"/>
    </row>
    <row r="6" spans="1:3" ht="17.399999999999999" customHeight="1">
      <c r="A6" s="6"/>
      <c r="B6" s="5"/>
      <c r="C6" s="65"/>
    </row>
    <row r="7" spans="1:3" ht="92.4">
      <c r="A7" s="76" t="s">
        <v>152</v>
      </c>
      <c r="B7" s="5"/>
      <c r="C7" s="65"/>
    </row>
    <row r="8" spans="1:3" ht="6" customHeight="1">
      <c r="A8" s="8"/>
      <c r="B8" s="5"/>
      <c r="C8" s="65"/>
    </row>
    <row r="9" spans="1:3" ht="103.5" customHeight="1" thickBot="1">
      <c r="A9" s="77" t="s">
        <v>153</v>
      </c>
      <c r="B9" s="5"/>
      <c r="C9" s="65"/>
    </row>
    <row r="10" spans="1:3" ht="6.75" customHeight="1">
      <c r="A10" s="8"/>
      <c r="B10" s="5"/>
      <c r="C10" s="65"/>
    </row>
    <row r="11" spans="1:3" ht="252" customHeight="1">
      <c r="A11" s="76" t="s">
        <v>154</v>
      </c>
      <c r="B11" s="5"/>
      <c r="C11" s="65"/>
    </row>
    <row r="12" spans="1:3" ht="5.25" customHeight="1">
      <c r="A12" s="7"/>
      <c r="C12" s="65"/>
    </row>
    <row r="13" spans="1:3" ht="26.4">
      <c r="A13" s="78" t="s">
        <v>7</v>
      </c>
      <c r="B13" s="5"/>
      <c r="C13" s="65"/>
    </row>
    <row r="14" spans="1:3" ht="28.2" thickBot="1">
      <c r="A14" s="79" t="s">
        <v>15</v>
      </c>
      <c r="C14" s="65"/>
    </row>
    <row r="15" spans="1:3">
      <c r="C15" s="65"/>
    </row>
    <row r="16" spans="1:3">
      <c r="C16" s="65"/>
    </row>
    <row r="17" spans="1:3">
      <c r="A17" s="9"/>
      <c r="C17" s="65"/>
    </row>
    <row r="18" spans="1:3">
      <c r="C18" s="65"/>
    </row>
    <row r="19" spans="1:3">
      <c r="C19" s="65"/>
    </row>
    <row r="20" spans="1:3">
      <c r="C20" s="65"/>
    </row>
    <row r="21" spans="1:3">
      <c r="C21" s="65"/>
    </row>
    <row r="22" spans="1:3">
      <c r="C22" s="65"/>
    </row>
    <row r="23" spans="1:3">
      <c r="C23" s="65"/>
    </row>
    <row r="24" spans="1:3">
      <c r="C24" s="65"/>
    </row>
    <row r="25" spans="1:3">
      <c r="A25" s="10"/>
      <c r="C25" s="65"/>
    </row>
  </sheetData>
  <hyperlinks>
    <hyperlink ref="A14"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22"/>
  <sheetViews>
    <sheetView zoomScaleNormal="100" workbookViewId="0"/>
  </sheetViews>
  <sheetFormatPr defaultColWidth="9.109375" defaultRowHeight="13.8"/>
  <cols>
    <col min="1" max="7" width="10.88671875" style="1" customWidth="1"/>
    <col min="8" max="8" width="4.6640625" style="1" customWidth="1"/>
    <col min="9" max="9" width="5.5546875" style="1" customWidth="1"/>
    <col min="10" max="10" width="17.33203125" style="1" customWidth="1"/>
    <col min="11" max="12" width="9.109375" style="1" customWidth="1"/>
    <col min="13" max="14" width="9.109375" style="1"/>
    <col min="15" max="15" width="9.109375" style="1" customWidth="1"/>
    <col min="16" max="16" width="5.5546875" style="1" customWidth="1"/>
    <col min="17" max="19" width="9.109375" style="1"/>
    <col min="20" max="20" width="11.88671875" style="1" customWidth="1"/>
    <col min="21" max="16384" width="9.109375" style="1"/>
  </cols>
  <sheetData>
    <row r="1" spans="1:20" ht="21">
      <c r="A1" s="71" t="s">
        <v>147</v>
      </c>
    </row>
    <row r="3" spans="1:20">
      <c r="B3" s="25"/>
      <c r="C3" s="26"/>
      <c r="D3" s="26"/>
      <c r="E3" s="27"/>
      <c r="K3" s="3"/>
    </row>
    <row r="4" spans="1:20" ht="15.6">
      <c r="B4" s="27"/>
      <c r="C4" s="27"/>
      <c r="D4" s="27"/>
      <c r="E4" s="27"/>
      <c r="K4" s="25"/>
      <c r="Q4" s="104" t="s">
        <v>148</v>
      </c>
      <c r="R4" s="104"/>
      <c r="S4" s="104"/>
      <c r="T4" s="104"/>
    </row>
    <row r="11" spans="1:20" ht="15" customHeight="1">
      <c r="J11" s="28"/>
      <c r="L11" s="103"/>
      <c r="M11" s="103"/>
      <c r="N11" s="103"/>
      <c r="O11" s="103"/>
      <c r="Q11" s="29"/>
      <c r="R11" s="29"/>
    </row>
    <row r="12" spans="1:20">
      <c r="L12" s="103"/>
      <c r="M12" s="103"/>
      <c r="N12" s="103"/>
      <c r="O12" s="103"/>
      <c r="Q12" s="29"/>
      <c r="R12" s="29"/>
    </row>
    <row r="13" spans="1:20">
      <c r="L13" s="103"/>
      <c r="M13" s="103"/>
      <c r="N13" s="103"/>
      <c r="O13" s="103"/>
      <c r="Q13" s="29"/>
      <c r="R13" s="29"/>
    </row>
    <row r="14" spans="1:20">
      <c r="L14" s="103"/>
      <c r="M14" s="103"/>
      <c r="N14" s="103"/>
      <c r="O14" s="103"/>
    </row>
    <row r="17" spans="1:15">
      <c r="A17" s="30"/>
    </row>
    <row r="19" spans="1:15">
      <c r="H19" s="27"/>
      <c r="I19" s="27"/>
      <c r="J19" s="27"/>
      <c r="L19" s="27"/>
      <c r="M19" s="27"/>
      <c r="N19" s="27"/>
      <c r="O19" s="27"/>
    </row>
    <row r="20" spans="1:15">
      <c r="H20" s="27"/>
      <c r="I20" s="27"/>
      <c r="J20" s="27"/>
      <c r="L20" s="27"/>
      <c r="M20" s="27"/>
      <c r="N20" s="27"/>
      <c r="O20" s="27"/>
    </row>
    <row r="21" spans="1:15">
      <c r="L21" s="27"/>
    </row>
    <row r="22" spans="1:15">
      <c r="L22" s="27"/>
    </row>
  </sheetData>
  <mergeCells count="2">
    <mergeCell ref="L11:O14"/>
    <mergeCell ref="Q4:T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2"/>
  <sheetViews>
    <sheetView showGridLines="0" zoomScaleNormal="100" workbookViewId="0">
      <selection sqref="A1:J1"/>
    </sheetView>
  </sheetViews>
  <sheetFormatPr defaultColWidth="8.88671875" defaultRowHeight="13.2"/>
  <cols>
    <col min="1" max="2" width="3" style="31" customWidth="1"/>
    <col min="3" max="3" width="65.33203125" style="31" customWidth="1"/>
    <col min="4" max="5" width="13.88671875" style="31" customWidth="1"/>
    <col min="6" max="6" width="13.88671875" style="24" customWidth="1"/>
    <col min="7" max="7" width="3.6640625" style="31" customWidth="1"/>
    <col min="8" max="8" width="13.6640625" style="31" customWidth="1"/>
    <col min="9" max="9" width="3.6640625" style="31" customWidth="1"/>
    <col min="10" max="10" width="15.109375" style="31" customWidth="1"/>
    <col min="11" max="11" width="8.88671875" style="31"/>
    <col min="12" max="12" width="34.109375" style="31" bestFit="1" customWidth="1"/>
    <col min="13" max="16384" width="8.88671875" style="31"/>
  </cols>
  <sheetData>
    <row r="1" spans="1:10" s="90" customFormat="1" ht="36" customHeight="1">
      <c r="A1" s="108" t="s">
        <v>126</v>
      </c>
      <c r="B1" s="109"/>
      <c r="C1" s="109"/>
      <c r="D1" s="109"/>
      <c r="E1" s="109"/>
      <c r="F1" s="109"/>
      <c r="G1" s="109"/>
      <c r="H1" s="109"/>
      <c r="I1" s="109"/>
      <c r="J1" s="109"/>
    </row>
    <row r="2" spans="1:10">
      <c r="A2" s="16"/>
      <c r="B2" s="16"/>
      <c r="F2" s="17"/>
    </row>
    <row r="3" spans="1:10" ht="13.8">
      <c r="F3" s="70" t="s">
        <v>19</v>
      </c>
      <c r="G3" s="69"/>
      <c r="H3" s="70" t="s">
        <v>19</v>
      </c>
      <c r="I3" s="69"/>
      <c r="J3" s="70" t="s">
        <v>19</v>
      </c>
    </row>
    <row r="4" spans="1:10" s="32" customFormat="1" ht="48" customHeight="1">
      <c r="D4" s="94" t="s">
        <v>143</v>
      </c>
      <c r="E4" s="88" t="s">
        <v>21</v>
      </c>
      <c r="F4" s="95" t="s">
        <v>155</v>
      </c>
      <c r="G4" s="96"/>
      <c r="H4" s="97" t="s">
        <v>124</v>
      </c>
      <c r="I4" s="89"/>
      <c r="J4" s="98" t="s">
        <v>159</v>
      </c>
    </row>
    <row r="5" spans="1:10">
      <c r="B5" s="18" t="s">
        <v>23</v>
      </c>
      <c r="C5" s="33"/>
      <c r="D5" s="34"/>
      <c r="E5" s="34"/>
      <c r="F5" s="19"/>
    </row>
    <row r="6" spans="1:10">
      <c r="B6" s="20"/>
      <c r="C6" s="22" t="s">
        <v>24</v>
      </c>
      <c r="D6" s="35">
        <v>34.775680000000001</v>
      </c>
      <c r="E6" s="35">
        <v>35</v>
      </c>
      <c r="F6" s="21">
        <f>D6-E6</f>
        <v>-0.22431999999999874</v>
      </c>
    </row>
    <row r="7" spans="1:10">
      <c r="B7" s="20"/>
      <c r="C7" s="22" t="s">
        <v>25</v>
      </c>
      <c r="D7" s="35">
        <v>41.010809999999999</v>
      </c>
      <c r="E7" s="35">
        <v>43</v>
      </c>
      <c r="F7" s="21">
        <f t="shared" ref="F7:F71" si="0">D7-E7</f>
        <v>-1.9891900000000007</v>
      </c>
    </row>
    <row r="8" spans="1:10">
      <c r="B8" s="20"/>
      <c r="C8" s="22" t="s">
        <v>26</v>
      </c>
      <c r="D8" s="35">
        <v>28.408110000000001</v>
      </c>
      <c r="E8" s="35">
        <v>34</v>
      </c>
      <c r="F8" s="21">
        <f t="shared" si="0"/>
        <v>-5.5918899999999994</v>
      </c>
    </row>
    <row r="9" spans="1:10">
      <c r="B9" s="20"/>
      <c r="C9" s="22" t="s">
        <v>27</v>
      </c>
      <c r="D9" s="35">
        <v>24.594580000000001</v>
      </c>
      <c r="E9" s="35">
        <v>29</v>
      </c>
      <c r="F9" s="21">
        <f t="shared" si="0"/>
        <v>-4.4054199999999994</v>
      </c>
    </row>
    <row r="10" spans="1:10">
      <c r="B10" s="20"/>
      <c r="C10" s="22" t="s">
        <v>28</v>
      </c>
      <c r="D10" s="35">
        <v>36.276219999999995</v>
      </c>
      <c r="E10" s="35">
        <v>41</v>
      </c>
      <c r="F10" s="21">
        <f t="shared" si="0"/>
        <v>-4.723780000000005</v>
      </c>
    </row>
    <row r="11" spans="1:10">
      <c r="B11" s="20"/>
      <c r="C11" s="22" t="s">
        <v>29</v>
      </c>
      <c r="D11" s="35">
        <v>31.676490000000001</v>
      </c>
      <c r="E11" s="35">
        <v>34</v>
      </c>
      <c r="F11" s="21">
        <f t="shared" si="0"/>
        <v>-2.3235099999999989</v>
      </c>
    </row>
    <row r="12" spans="1:10">
      <c r="B12" s="20"/>
      <c r="C12" s="22" t="s">
        <v>30</v>
      </c>
      <c r="D12" s="35">
        <v>36.317570000000003</v>
      </c>
      <c r="E12" s="35">
        <v>34</v>
      </c>
      <c r="F12" s="21">
        <f t="shared" si="0"/>
        <v>2.3175700000000035</v>
      </c>
    </row>
    <row r="13" spans="1:10">
      <c r="B13" s="20"/>
      <c r="C13" s="22" t="s">
        <v>31</v>
      </c>
      <c r="D13" s="35">
        <v>25.94595</v>
      </c>
      <c r="E13" s="35">
        <v>29</v>
      </c>
      <c r="F13" s="21">
        <f t="shared" si="0"/>
        <v>-3.0540500000000002</v>
      </c>
    </row>
    <row r="14" spans="1:10">
      <c r="B14" s="20"/>
      <c r="C14" s="22" t="s">
        <v>32</v>
      </c>
      <c r="D14" s="35">
        <v>40.805399999999999</v>
      </c>
      <c r="E14" s="35">
        <v>45</v>
      </c>
      <c r="F14" s="21">
        <f t="shared" si="0"/>
        <v>-4.1946000000000012</v>
      </c>
    </row>
    <row r="15" spans="1:10">
      <c r="B15" s="20"/>
      <c r="C15" s="22" t="s">
        <v>33</v>
      </c>
      <c r="D15" s="35">
        <v>19.240539999999999</v>
      </c>
      <c r="E15" s="35">
        <v>23</v>
      </c>
      <c r="F15" s="21">
        <f t="shared" si="0"/>
        <v>-3.7594600000000007</v>
      </c>
    </row>
    <row r="16" spans="1:10">
      <c r="B16" s="20"/>
      <c r="C16" s="22" t="s">
        <v>34</v>
      </c>
      <c r="D16" s="35">
        <v>26.81081</v>
      </c>
      <c r="E16" s="35">
        <v>32</v>
      </c>
      <c r="F16" s="21">
        <f t="shared" si="0"/>
        <v>-5.18919</v>
      </c>
    </row>
    <row r="17" spans="2:11">
      <c r="B17" s="20"/>
      <c r="C17" s="22" t="s">
        <v>35</v>
      </c>
      <c r="D17" s="35">
        <v>39.229730000000004</v>
      </c>
      <c r="E17" s="35">
        <v>39</v>
      </c>
      <c r="F17" s="21">
        <f t="shared" si="0"/>
        <v>0.22973000000000354</v>
      </c>
    </row>
    <row r="18" spans="2:11">
      <c r="B18" s="20"/>
      <c r="C18" s="22" t="s">
        <v>23</v>
      </c>
      <c r="D18" s="35">
        <v>7</v>
      </c>
      <c r="E18" s="35">
        <v>34</v>
      </c>
      <c r="F18" s="21">
        <f t="shared" si="0"/>
        <v>-27</v>
      </c>
    </row>
    <row r="19" spans="2:11">
      <c r="B19" s="20"/>
      <c r="C19" s="22" t="s">
        <v>36</v>
      </c>
      <c r="D19" s="35">
        <v>11.1</v>
      </c>
      <c r="E19" s="35">
        <v>19</v>
      </c>
      <c r="F19" s="21">
        <f t="shared" si="0"/>
        <v>-7.9</v>
      </c>
    </row>
    <row r="20" spans="2:11">
      <c r="B20" s="20"/>
      <c r="C20" s="36" t="s">
        <v>37</v>
      </c>
      <c r="D20" s="35">
        <v>43.105400000000003</v>
      </c>
      <c r="E20" s="35">
        <v>67</v>
      </c>
      <c r="F20" s="21">
        <f t="shared" si="0"/>
        <v>-23.894599999999997</v>
      </c>
    </row>
    <row r="21" spans="2:11">
      <c r="B21" s="48" t="s">
        <v>38</v>
      </c>
      <c r="C21" s="49"/>
      <c r="D21" s="50">
        <f>SUM(D6:D20)</f>
        <v>446.29729000000009</v>
      </c>
      <c r="E21" s="50">
        <f>SUM(E6:E20)</f>
        <v>538</v>
      </c>
      <c r="F21" s="51">
        <f t="shared" si="0"/>
        <v>-91.702709999999911</v>
      </c>
      <c r="G21" s="52"/>
      <c r="H21" s="53">
        <v>108</v>
      </c>
      <c r="I21" s="54"/>
      <c r="J21" s="53">
        <v>13</v>
      </c>
      <c r="K21" s="40"/>
    </row>
    <row r="22" spans="2:11">
      <c r="B22" s="20" t="s">
        <v>39</v>
      </c>
      <c r="C22" s="22"/>
      <c r="D22" s="35"/>
      <c r="E22" s="35"/>
      <c r="F22" s="21"/>
    </row>
    <row r="23" spans="2:11">
      <c r="B23" s="20"/>
      <c r="C23" s="22" t="s">
        <v>40</v>
      </c>
      <c r="D23" s="35">
        <v>90.340569999999985</v>
      </c>
      <c r="E23" s="35">
        <v>86</v>
      </c>
      <c r="F23" s="21">
        <f t="shared" si="0"/>
        <v>4.3405699999999854</v>
      </c>
    </row>
    <row r="24" spans="2:11">
      <c r="B24" s="20"/>
      <c r="C24" s="22" t="s">
        <v>41</v>
      </c>
      <c r="D24" s="35">
        <v>46.243250000000003</v>
      </c>
      <c r="E24" s="35">
        <v>48</v>
      </c>
      <c r="F24" s="21">
        <f t="shared" si="0"/>
        <v>-1.7567499999999967</v>
      </c>
    </row>
    <row r="25" spans="2:11">
      <c r="B25" s="20"/>
      <c r="C25" s="22" t="s">
        <v>42</v>
      </c>
      <c r="D25" s="35">
        <v>58.243250000000018</v>
      </c>
      <c r="E25" s="35">
        <v>63</v>
      </c>
      <c r="F25" s="21">
        <f t="shared" si="0"/>
        <v>-4.7567499999999825</v>
      </c>
    </row>
    <row r="26" spans="2:11">
      <c r="B26" s="20"/>
      <c r="C26" s="22" t="s">
        <v>43</v>
      </c>
      <c r="D26" s="35">
        <v>48.464850000000013</v>
      </c>
      <c r="E26" s="35">
        <v>47</v>
      </c>
      <c r="F26" s="21">
        <f t="shared" si="0"/>
        <v>1.4648500000000126</v>
      </c>
    </row>
    <row r="27" spans="2:11">
      <c r="B27" s="20"/>
      <c r="C27" s="22" t="s">
        <v>44</v>
      </c>
      <c r="D27" s="35">
        <v>47.729730000000004</v>
      </c>
      <c r="E27" s="35">
        <v>59</v>
      </c>
      <c r="F27" s="21">
        <f t="shared" si="0"/>
        <v>-11.270269999999996</v>
      </c>
    </row>
    <row r="28" spans="2:11">
      <c r="B28" s="20"/>
      <c r="C28" s="22" t="s">
        <v>45</v>
      </c>
      <c r="D28" s="35">
        <v>44.944319999999998</v>
      </c>
      <c r="E28" s="35">
        <v>51</v>
      </c>
      <c r="F28" s="21">
        <f t="shared" si="0"/>
        <v>-6.0556800000000024</v>
      </c>
    </row>
    <row r="29" spans="2:11">
      <c r="B29" s="20"/>
      <c r="C29" s="22" t="s">
        <v>46</v>
      </c>
      <c r="D29" s="35">
        <v>51.270280000000007</v>
      </c>
      <c r="E29" s="35">
        <v>49</v>
      </c>
      <c r="F29" s="21">
        <f t="shared" si="0"/>
        <v>2.2702800000000067</v>
      </c>
    </row>
    <row r="30" spans="2:11">
      <c r="B30" s="20"/>
      <c r="C30" s="22" t="s">
        <v>47</v>
      </c>
      <c r="D30" s="35">
        <v>51.618100000000013</v>
      </c>
      <c r="E30" s="35">
        <v>55</v>
      </c>
      <c r="F30" s="21">
        <f t="shared" si="0"/>
        <v>-3.3818999999999875</v>
      </c>
    </row>
    <row r="31" spans="2:11">
      <c r="B31" s="20"/>
      <c r="C31" s="22" t="s">
        <v>39</v>
      </c>
      <c r="D31" s="35">
        <v>26.032430000000002</v>
      </c>
      <c r="E31" s="35">
        <v>47</v>
      </c>
      <c r="F31" s="21">
        <f t="shared" si="0"/>
        <v>-20.967569999999998</v>
      </c>
    </row>
    <row r="32" spans="2:11">
      <c r="B32" s="20"/>
      <c r="C32" s="22" t="s">
        <v>48</v>
      </c>
      <c r="D32" s="35">
        <v>3</v>
      </c>
      <c r="E32" s="35">
        <v>2</v>
      </c>
      <c r="F32" s="21">
        <f t="shared" si="0"/>
        <v>1</v>
      </c>
    </row>
    <row r="33" spans="2:10">
      <c r="B33" s="20"/>
      <c r="C33" s="22" t="s">
        <v>49</v>
      </c>
      <c r="D33" s="35">
        <v>80.378920000000036</v>
      </c>
      <c r="E33" s="35">
        <v>128</v>
      </c>
      <c r="F33" s="21">
        <f t="shared" si="0"/>
        <v>-47.621079999999964</v>
      </c>
    </row>
    <row r="34" spans="2:10">
      <c r="B34" s="48" t="s">
        <v>50</v>
      </c>
      <c r="C34" s="49"/>
      <c r="D34" s="50">
        <f>SUM(D23:D33)</f>
        <v>548.26570000000004</v>
      </c>
      <c r="E34" s="50">
        <f>SUM(E23:E33)</f>
        <v>635</v>
      </c>
      <c r="F34" s="51">
        <f t="shared" si="0"/>
        <v>-86.734299999999962</v>
      </c>
      <c r="G34" s="52"/>
      <c r="H34" s="53">
        <v>120</v>
      </c>
      <c r="I34" s="54"/>
      <c r="J34" s="53">
        <v>12</v>
      </c>
    </row>
    <row r="35" spans="2:10">
      <c r="B35" s="20" t="s">
        <v>51</v>
      </c>
      <c r="C35" s="22"/>
      <c r="D35" s="35"/>
      <c r="E35" s="35"/>
      <c r="F35" s="21"/>
    </row>
    <row r="36" spans="2:10">
      <c r="B36" s="20"/>
      <c r="C36" s="22" t="s">
        <v>52</v>
      </c>
      <c r="D36" s="35">
        <v>60.358629999999998</v>
      </c>
      <c r="E36" s="35">
        <v>55</v>
      </c>
      <c r="F36" s="21">
        <f t="shared" ref="F36:F52" si="1">D36-E36</f>
        <v>5.358629999999998</v>
      </c>
    </row>
    <row r="37" spans="2:10">
      <c r="B37" s="20"/>
      <c r="C37" s="22" t="s">
        <v>53</v>
      </c>
      <c r="D37" s="35">
        <v>49.981080000000006</v>
      </c>
      <c r="E37" s="35">
        <v>49</v>
      </c>
      <c r="F37" s="21">
        <f t="shared" si="1"/>
        <v>0.98108000000000573</v>
      </c>
    </row>
    <row r="38" spans="2:10">
      <c r="B38" s="20"/>
      <c r="C38" s="22" t="s">
        <v>128</v>
      </c>
      <c r="D38" s="35">
        <v>43.513510000000011</v>
      </c>
      <c r="E38" s="35">
        <v>47</v>
      </c>
      <c r="F38" s="21">
        <f t="shared" si="1"/>
        <v>-3.4864899999999892</v>
      </c>
    </row>
    <row r="39" spans="2:10">
      <c r="B39" s="20"/>
      <c r="C39" s="22" t="s">
        <v>54</v>
      </c>
      <c r="D39" s="35">
        <v>35.367570000000001</v>
      </c>
      <c r="E39" s="35">
        <v>35</v>
      </c>
      <c r="F39" s="21">
        <f t="shared" si="1"/>
        <v>0.36757000000000062</v>
      </c>
    </row>
    <row r="40" spans="2:10">
      <c r="B40" s="20"/>
      <c r="C40" s="22" t="s">
        <v>55</v>
      </c>
      <c r="D40" s="35">
        <v>37.243250000000003</v>
      </c>
      <c r="E40" s="35">
        <v>39</v>
      </c>
      <c r="F40" s="21">
        <f t="shared" si="1"/>
        <v>-1.7567499999999967</v>
      </c>
    </row>
    <row r="41" spans="2:10">
      <c r="B41" s="20"/>
      <c r="C41" s="22" t="s">
        <v>56</v>
      </c>
      <c r="D41" s="35">
        <v>26.62162</v>
      </c>
      <c r="E41" s="35">
        <v>26</v>
      </c>
      <c r="F41" s="21">
        <f t="shared" si="1"/>
        <v>0.62162000000000006</v>
      </c>
    </row>
    <row r="42" spans="2:10">
      <c r="B42" s="20"/>
      <c r="C42" s="22" t="s">
        <v>57</v>
      </c>
      <c r="D42" s="35">
        <v>33.536500000000004</v>
      </c>
      <c r="E42" s="35">
        <v>36</v>
      </c>
      <c r="F42" s="21">
        <f t="shared" si="1"/>
        <v>-2.4634999999999962</v>
      </c>
    </row>
    <row r="43" spans="2:10">
      <c r="B43" s="20"/>
      <c r="C43" s="22" t="s">
        <v>58</v>
      </c>
      <c r="D43" s="35">
        <v>50.68918</v>
      </c>
      <c r="E43" s="35">
        <v>53</v>
      </c>
      <c r="F43" s="21">
        <f t="shared" si="1"/>
        <v>-2.3108199999999997</v>
      </c>
    </row>
    <row r="44" spans="2:10">
      <c r="B44" s="20"/>
      <c r="C44" s="22" t="s">
        <v>59</v>
      </c>
      <c r="D44" s="35">
        <v>21.58108</v>
      </c>
      <c r="E44" s="35">
        <v>22</v>
      </c>
      <c r="F44" s="21">
        <f t="shared" si="1"/>
        <v>-0.41891999999999996</v>
      </c>
    </row>
    <row r="45" spans="2:10">
      <c r="B45" s="20"/>
      <c r="C45" s="22" t="s">
        <v>60</v>
      </c>
      <c r="D45" s="35">
        <v>45.041890000000016</v>
      </c>
      <c r="E45" s="35">
        <v>51</v>
      </c>
      <c r="F45" s="21">
        <f t="shared" si="1"/>
        <v>-5.9581099999999836</v>
      </c>
    </row>
    <row r="46" spans="2:10">
      <c r="B46" s="20"/>
      <c r="C46" s="22" t="s">
        <v>61</v>
      </c>
      <c r="D46" s="35">
        <v>46.90243000000001</v>
      </c>
      <c r="E46" s="35">
        <v>45</v>
      </c>
      <c r="F46" s="21">
        <f t="shared" si="1"/>
        <v>1.9024300000000096</v>
      </c>
    </row>
    <row r="47" spans="2:10">
      <c r="B47" s="20"/>
      <c r="C47" s="22" t="s">
        <v>62</v>
      </c>
      <c r="D47" s="35">
        <v>37.864870000000003</v>
      </c>
      <c r="E47" s="35">
        <v>36</v>
      </c>
      <c r="F47" s="21">
        <f t="shared" si="1"/>
        <v>1.8648700000000034</v>
      </c>
    </row>
    <row r="48" spans="2:10">
      <c r="B48" s="20"/>
      <c r="C48" s="22" t="s">
        <v>63</v>
      </c>
      <c r="D48" s="35">
        <v>43.17298000000001</v>
      </c>
      <c r="E48" s="35">
        <v>35</v>
      </c>
      <c r="F48" s="21">
        <f t="shared" si="1"/>
        <v>8.1729800000000097</v>
      </c>
    </row>
    <row r="49" spans="2:32">
      <c r="B49" s="20"/>
      <c r="C49" s="22" t="s">
        <v>135</v>
      </c>
      <c r="D49" s="35">
        <v>4</v>
      </c>
      <c r="E49" s="35">
        <v>6</v>
      </c>
      <c r="F49" s="21">
        <f t="shared" si="1"/>
        <v>-2</v>
      </c>
    </row>
    <row r="50" spans="2:32">
      <c r="B50" s="20"/>
      <c r="C50" s="22" t="s">
        <v>51</v>
      </c>
      <c r="D50" s="35">
        <v>6.8816299999999995</v>
      </c>
      <c r="E50" s="35">
        <v>29</v>
      </c>
      <c r="F50" s="21">
        <f t="shared" si="1"/>
        <v>-22.118369999999999</v>
      </c>
    </row>
    <row r="51" spans="2:32">
      <c r="B51" s="20"/>
      <c r="C51" s="22" t="s">
        <v>64</v>
      </c>
      <c r="D51" s="35">
        <v>24.231080000000002</v>
      </c>
      <c r="E51" s="35">
        <v>30</v>
      </c>
      <c r="F51" s="21">
        <f t="shared" si="1"/>
        <v>-5.7689199999999978</v>
      </c>
    </row>
    <row r="52" spans="2:32">
      <c r="B52" s="20"/>
      <c r="C52" s="22" t="s">
        <v>65</v>
      </c>
      <c r="D52" s="35">
        <v>85.847279999999984</v>
      </c>
      <c r="E52" s="35">
        <v>147</v>
      </c>
      <c r="F52" s="21">
        <f t="shared" si="1"/>
        <v>-61.152720000000016</v>
      </c>
      <c r="AD52" s="31">
        <v>0</v>
      </c>
      <c r="AF52" s="31">
        <v>0</v>
      </c>
    </row>
    <row r="53" spans="2:32">
      <c r="B53" s="48" t="s">
        <v>66</v>
      </c>
      <c r="C53" s="49"/>
      <c r="D53" s="50">
        <f>SUM(D36:D52)</f>
        <v>652.83458000000007</v>
      </c>
      <c r="E53" s="50">
        <f>SUM(E36:E52)</f>
        <v>741</v>
      </c>
      <c r="F53" s="51">
        <f t="shared" si="0"/>
        <v>-88.165419999999926</v>
      </c>
      <c r="G53" s="52"/>
      <c r="H53" s="53">
        <v>71</v>
      </c>
      <c r="I53" s="54"/>
      <c r="J53" s="53">
        <v>7</v>
      </c>
    </row>
    <row r="54" spans="2:32">
      <c r="B54" s="20" t="s">
        <v>67</v>
      </c>
      <c r="C54" s="22"/>
      <c r="D54" s="35"/>
      <c r="E54" s="35"/>
      <c r="F54" s="21"/>
    </row>
    <row r="55" spans="2:32">
      <c r="B55" s="20"/>
      <c r="C55" s="22" t="s">
        <v>68</v>
      </c>
      <c r="D55" s="35">
        <v>48.216200000000015</v>
      </c>
      <c r="E55" s="35">
        <v>49</v>
      </c>
      <c r="F55" s="21">
        <f t="shared" ref="F55:F70" si="2">D55-E55</f>
        <v>-0.78379999999998518</v>
      </c>
    </row>
    <row r="56" spans="2:32">
      <c r="B56" s="20"/>
      <c r="C56" s="22" t="s">
        <v>69</v>
      </c>
      <c r="D56" s="35">
        <v>21.164870000000004</v>
      </c>
      <c r="E56" s="35">
        <v>23</v>
      </c>
      <c r="F56" s="21">
        <f t="shared" si="2"/>
        <v>-1.8351299999999959</v>
      </c>
    </row>
    <row r="57" spans="2:32">
      <c r="B57" s="20"/>
      <c r="C57" s="22" t="s">
        <v>70</v>
      </c>
      <c r="D57" s="35">
        <v>35.715159999999997</v>
      </c>
      <c r="E57" s="35">
        <v>47</v>
      </c>
      <c r="F57" s="21">
        <f t="shared" si="2"/>
        <v>-11.284840000000003</v>
      </c>
    </row>
    <row r="58" spans="2:32">
      <c r="B58" s="20"/>
      <c r="C58" s="22" t="s">
        <v>129</v>
      </c>
      <c r="D58" s="35">
        <v>56.559470000000012</v>
      </c>
      <c r="E58" s="35">
        <v>59</v>
      </c>
      <c r="F58" s="21">
        <f t="shared" si="2"/>
        <v>-2.4405299999999883</v>
      </c>
    </row>
    <row r="59" spans="2:32">
      <c r="B59" s="20"/>
      <c r="C59" s="22" t="s">
        <v>130</v>
      </c>
      <c r="D59" s="35">
        <v>55.543769999999995</v>
      </c>
      <c r="E59" s="35">
        <v>59</v>
      </c>
      <c r="F59" s="21">
        <f t="shared" si="2"/>
        <v>-3.456230000000005</v>
      </c>
    </row>
    <row r="60" spans="2:32">
      <c r="B60" s="20"/>
      <c r="C60" s="22" t="s">
        <v>71</v>
      </c>
      <c r="D60" s="35">
        <v>2</v>
      </c>
      <c r="E60" s="35">
        <v>0</v>
      </c>
      <c r="F60" s="21">
        <f t="shared" si="2"/>
        <v>2</v>
      </c>
    </row>
    <row r="61" spans="2:32">
      <c r="B61" s="20"/>
      <c r="C61" s="22" t="s">
        <v>72</v>
      </c>
      <c r="D61" s="35">
        <v>58.68674</v>
      </c>
      <c r="E61" s="35">
        <v>54</v>
      </c>
      <c r="F61" s="21">
        <f t="shared" si="2"/>
        <v>4.6867400000000004</v>
      </c>
    </row>
    <row r="62" spans="2:32">
      <c r="B62" s="20"/>
      <c r="C62" s="22" t="s">
        <v>73</v>
      </c>
      <c r="D62" s="35">
        <v>40.167560000000002</v>
      </c>
      <c r="E62" s="35">
        <v>40</v>
      </c>
      <c r="F62" s="21">
        <f t="shared" si="2"/>
        <v>0.16756000000000171</v>
      </c>
    </row>
    <row r="63" spans="2:32">
      <c r="B63" s="20"/>
      <c r="C63" s="22" t="s">
        <v>131</v>
      </c>
      <c r="D63" s="35">
        <v>22.112160000000003</v>
      </c>
      <c r="E63" s="35">
        <v>27</v>
      </c>
      <c r="F63" s="21">
        <f t="shared" si="2"/>
        <v>-4.8878399999999971</v>
      </c>
    </row>
    <row r="64" spans="2:32">
      <c r="B64" s="20"/>
      <c r="C64" s="22" t="s">
        <v>74</v>
      </c>
      <c r="D64" s="35">
        <v>37.74324</v>
      </c>
      <c r="E64" s="35">
        <v>32</v>
      </c>
      <c r="F64" s="21">
        <f t="shared" si="2"/>
        <v>5.7432400000000001</v>
      </c>
    </row>
    <row r="65" spans="2:10">
      <c r="B65" s="20"/>
      <c r="C65" s="22" t="s">
        <v>75</v>
      </c>
      <c r="D65" s="35">
        <v>45.654049999999998</v>
      </c>
      <c r="E65" s="35">
        <v>70</v>
      </c>
      <c r="F65" s="21">
        <f t="shared" si="2"/>
        <v>-24.345950000000002</v>
      </c>
    </row>
    <row r="66" spans="2:10">
      <c r="B66" s="20"/>
      <c r="C66" s="22" t="s">
        <v>76</v>
      </c>
      <c r="D66" s="35">
        <v>36.899650000000008</v>
      </c>
      <c r="E66" s="35">
        <v>38</v>
      </c>
      <c r="F66" s="21">
        <f t="shared" si="2"/>
        <v>-1.1003499999999917</v>
      </c>
    </row>
    <row r="67" spans="2:10">
      <c r="B67" s="20"/>
      <c r="C67" s="22" t="s">
        <v>136</v>
      </c>
      <c r="D67" s="35">
        <v>13.55946</v>
      </c>
      <c r="E67" s="35">
        <v>18.34</v>
      </c>
      <c r="F67" s="21">
        <f t="shared" si="2"/>
        <v>-4.7805400000000002</v>
      </c>
    </row>
    <row r="68" spans="2:10">
      <c r="B68" s="20"/>
      <c r="C68" s="22" t="s">
        <v>67</v>
      </c>
      <c r="D68" s="35">
        <v>6.6486499999999999</v>
      </c>
      <c r="E68" s="35">
        <v>24</v>
      </c>
      <c r="F68" s="21">
        <f t="shared" si="2"/>
        <v>-17.35135</v>
      </c>
    </row>
    <row r="69" spans="2:10">
      <c r="B69" s="20"/>
      <c r="C69" s="22" t="s">
        <v>77</v>
      </c>
      <c r="D69" s="35">
        <v>1</v>
      </c>
      <c r="E69" s="35">
        <v>5</v>
      </c>
      <c r="F69" s="21">
        <f t="shared" si="2"/>
        <v>-4</v>
      </c>
    </row>
    <row r="70" spans="2:10">
      <c r="B70" s="20"/>
      <c r="C70" s="22" t="s">
        <v>78</v>
      </c>
      <c r="D70" s="35">
        <v>55.958909999999989</v>
      </c>
      <c r="E70" s="35">
        <v>96</v>
      </c>
      <c r="F70" s="21">
        <f t="shared" si="2"/>
        <v>-40.041090000000011</v>
      </c>
    </row>
    <row r="71" spans="2:10">
      <c r="B71" s="48" t="s">
        <v>79</v>
      </c>
      <c r="C71" s="49"/>
      <c r="D71" s="50">
        <f>SUM(D55:D70)</f>
        <v>537.62988999999993</v>
      </c>
      <c r="E71" s="50">
        <f>SUM(E55:E70)</f>
        <v>641.34</v>
      </c>
      <c r="F71" s="51">
        <f t="shared" si="0"/>
        <v>-103.7101100000001</v>
      </c>
      <c r="G71" s="52"/>
      <c r="H71" s="53">
        <v>79</v>
      </c>
      <c r="I71" s="54"/>
      <c r="J71" s="53">
        <v>39</v>
      </c>
    </row>
    <row r="72" spans="2:10">
      <c r="B72" s="20" t="s">
        <v>80</v>
      </c>
      <c r="C72" s="22"/>
      <c r="D72" s="35"/>
      <c r="E72" s="35"/>
      <c r="F72" s="21"/>
    </row>
    <row r="73" spans="2:10">
      <c r="B73" s="20"/>
      <c r="C73" s="22" t="s">
        <v>81</v>
      </c>
      <c r="D73" s="35">
        <v>28.05406</v>
      </c>
      <c r="E73" s="35">
        <v>27</v>
      </c>
      <c r="F73" s="21">
        <f t="shared" ref="F73:F85" si="3">D73-E73</f>
        <v>1.0540599999999998</v>
      </c>
    </row>
    <row r="74" spans="2:10">
      <c r="B74" s="20"/>
      <c r="C74" s="22" t="s">
        <v>132</v>
      </c>
      <c r="D74" s="35">
        <v>31.08784</v>
      </c>
      <c r="E74" s="35">
        <v>33</v>
      </c>
      <c r="F74" s="21">
        <f t="shared" si="3"/>
        <v>-1.9121600000000001</v>
      </c>
    </row>
    <row r="75" spans="2:10">
      <c r="B75" s="20"/>
      <c r="C75" s="22" t="s">
        <v>133</v>
      </c>
      <c r="D75" s="35">
        <v>27.129740000000005</v>
      </c>
      <c r="E75" s="35">
        <v>32</v>
      </c>
      <c r="F75" s="21">
        <f t="shared" si="3"/>
        <v>-4.8702599999999947</v>
      </c>
    </row>
    <row r="76" spans="2:10">
      <c r="B76" s="20"/>
      <c r="C76" s="22" t="s">
        <v>134</v>
      </c>
      <c r="D76" s="35">
        <v>28.029730000000001</v>
      </c>
      <c r="E76" s="35">
        <v>31</v>
      </c>
      <c r="F76" s="21">
        <f t="shared" si="3"/>
        <v>-2.9702699999999993</v>
      </c>
    </row>
    <row r="77" spans="2:10">
      <c r="B77" s="20"/>
      <c r="C77" s="22" t="s">
        <v>83</v>
      </c>
      <c r="D77" s="35">
        <v>22.39189</v>
      </c>
      <c r="E77" s="35">
        <v>31</v>
      </c>
      <c r="F77" s="21">
        <f t="shared" si="3"/>
        <v>-8.6081099999999999</v>
      </c>
    </row>
    <row r="78" spans="2:10">
      <c r="B78" s="20"/>
      <c r="C78" s="22" t="s">
        <v>84</v>
      </c>
      <c r="D78" s="35">
        <v>65.281080000000003</v>
      </c>
      <c r="E78" s="35">
        <v>75</v>
      </c>
      <c r="F78" s="21">
        <f t="shared" si="3"/>
        <v>-9.7189199999999971</v>
      </c>
    </row>
    <row r="79" spans="2:10">
      <c r="B79" s="20"/>
      <c r="C79" s="22" t="s">
        <v>85</v>
      </c>
      <c r="D79" s="35">
        <v>52.104330000000004</v>
      </c>
      <c r="E79" s="35">
        <v>60</v>
      </c>
      <c r="F79" s="21">
        <f t="shared" si="3"/>
        <v>-7.8956699999999955</v>
      </c>
    </row>
    <row r="80" spans="2:10">
      <c r="B80" s="20"/>
      <c r="C80" s="22" t="s">
        <v>86</v>
      </c>
      <c r="D80" s="35">
        <v>28.77027</v>
      </c>
      <c r="E80" s="35">
        <v>32</v>
      </c>
      <c r="F80" s="21">
        <f t="shared" si="3"/>
        <v>-3.22973</v>
      </c>
    </row>
    <row r="81" spans="2:10">
      <c r="B81" s="20"/>
      <c r="C81" s="22" t="s">
        <v>82</v>
      </c>
      <c r="D81" s="35">
        <v>14.68919</v>
      </c>
      <c r="E81" s="35">
        <v>29</v>
      </c>
      <c r="F81" s="21">
        <f t="shared" si="3"/>
        <v>-14.31081</v>
      </c>
    </row>
    <row r="82" spans="2:10">
      <c r="B82" s="20"/>
      <c r="C82" s="22" t="s">
        <v>87</v>
      </c>
      <c r="D82" s="35">
        <v>58.262170000000033</v>
      </c>
      <c r="E82" s="35">
        <v>57</v>
      </c>
      <c r="F82" s="21">
        <f t="shared" si="3"/>
        <v>1.2621700000000331</v>
      </c>
    </row>
    <row r="83" spans="2:10">
      <c r="B83" s="20"/>
      <c r="C83" s="22" t="s">
        <v>88</v>
      </c>
      <c r="D83" s="35">
        <v>25.320820000000001</v>
      </c>
      <c r="E83" s="35">
        <v>31</v>
      </c>
      <c r="F83" s="21">
        <f t="shared" si="3"/>
        <v>-5.6791799999999988</v>
      </c>
    </row>
    <row r="84" spans="2:10">
      <c r="B84" s="20"/>
      <c r="C84" s="22" t="s">
        <v>80</v>
      </c>
      <c r="D84" s="35">
        <v>4.5</v>
      </c>
      <c r="E84" s="35">
        <v>27</v>
      </c>
      <c r="F84" s="21">
        <f t="shared" si="3"/>
        <v>-22.5</v>
      </c>
    </row>
    <row r="85" spans="2:10">
      <c r="B85" s="20"/>
      <c r="C85" s="22" t="s">
        <v>89</v>
      </c>
      <c r="D85" s="35">
        <v>77.016239999999996</v>
      </c>
      <c r="E85" s="35">
        <v>144</v>
      </c>
      <c r="F85" s="21">
        <f t="shared" si="3"/>
        <v>-66.983760000000004</v>
      </c>
    </row>
    <row r="86" spans="2:10">
      <c r="B86" s="48" t="s">
        <v>90</v>
      </c>
      <c r="C86" s="49"/>
      <c r="D86" s="50">
        <f>SUM(D73:D85)</f>
        <v>462.63736000000006</v>
      </c>
      <c r="E86" s="50">
        <f>SUM(E73:E85)</f>
        <v>609</v>
      </c>
      <c r="F86" s="55">
        <f t="shared" ref="F86:F110" si="4">D86-E86</f>
        <v>-146.36263999999994</v>
      </c>
      <c r="G86" s="52"/>
      <c r="H86" s="53">
        <v>126</v>
      </c>
      <c r="I86" s="54"/>
      <c r="J86" s="53">
        <v>7</v>
      </c>
    </row>
    <row r="87" spans="2:10">
      <c r="B87" s="20" t="s">
        <v>91</v>
      </c>
      <c r="C87" s="22"/>
      <c r="D87" s="35"/>
      <c r="E87" s="35"/>
      <c r="F87" s="21"/>
    </row>
    <row r="88" spans="2:10">
      <c r="B88" s="20"/>
      <c r="C88" s="22" t="s">
        <v>92</v>
      </c>
      <c r="D88" s="35">
        <v>29.75675</v>
      </c>
      <c r="E88" s="35">
        <v>34</v>
      </c>
      <c r="F88" s="21">
        <f t="shared" si="4"/>
        <v>-4.2432499999999997</v>
      </c>
    </row>
    <row r="89" spans="2:10">
      <c r="B89" s="20"/>
      <c r="C89" s="22" t="s">
        <v>93</v>
      </c>
      <c r="D89" s="35">
        <v>54.178380000000011</v>
      </c>
      <c r="E89" s="35">
        <v>57</v>
      </c>
      <c r="F89" s="21">
        <f t="shared" si="4"/>
        <v>-2.8216199999999887</v>
      </c>
    </row>
    <row r="90" spans="2:10">
      <c r="B90" s="20"/>
      <c r="C90" s="22" t="s">
        <v>94</v>
      </c>
      <c r="D90" s="35">
        <v>51.204070000000009</v>
      </c>
      <c r="E90" s="35">
        <v>71</v>
      </c>
      <c r="F90" s="21">
        <f t="shared" si="4"/>
        <v>-19.795929999999991</v>
      </c>
    </row>
    <row r="91" spans="2:10">
      <c r="B91" s="20"/>
      <c r="C91" s="22" t="s">
        <v>95</v>
      </c>
      <c r="D91" s="35">
        <v>37.835680000000004</v>
      </c>
      <c r="E91" s="35">
        <v>32</v>
      </c>
      <c r="F91" s="21">
        <f t="shared" si="4"/>
        <v>5.8356800000000035</v>
      </c>
    </row>
    <row r="92" spans="2:10">
      <c r="B92" s="20"/>
      <c r="C92" s="22" t="s">
        <v>96</v>
      </c>
      <c r="D92" s="35">
        <v>31.37406</v>
      </c>
      <c r="E92" s="35">
        <v>41</v>
      </c>
      <c r="F92" s="21">
        <f t="shared" si="4"/>
        <v>-9.6259399999999999</v>
      </c>
    </row>
    <row r="93" spans="2:10">
      <c r="B93" s="20"/>
      <c r="C93" s="22" t="s">
        <v>97</v>
      </c>
      <c r="D93" s="35">
        <v>37.810820000000007</v>
      </c>
      <c r="E93" s="35">
        <v>38</v>
      </c>
      <c r="F93" s="21">
        <f t="shared" si="4"/>
        <v>-0.18917999999999324</v>
      </c>
    </row>
    <row r="94" spans="2:10">
      <c r="B94" s="20"/>
      <c r="C94" s="22" t="s">
        <v>98</v>
      </c>
      <c r="D94" s="35">
        <v>39.200820000000007</v>
      </c>
      <c r="E94" s="35">
        <v>33</v>
      </c>
      <c r="F94" s="21">
        <f t="shared" si="4"/>
        <v>6.2008200000000073</v>
      </c>
    </row>
    <row r="95" spans="2:10">
      <c r="B95" s="20"/>
      <c r="C95" s="22" t="s">
        <v>99</v>
      </c>
      <c r="D95" s="35">
        <v>36.918909999999997</v>
      </c>
      <c r="E95" s="35">
        <v>31</v>
      </c>
      <c r="F95" s="21">
        <f t="shared" si="4"/>
        <v>5.9189099999999968</v>
      </c>
    </row>
    <row r="96" spans="2:10">
      <c r="B96" s="20"/>
      <c r="C96" s="22" t="s">
        <v>100</v>
      </c>
      <c r="D96" s="35">
        <v>43.205420000000018</v>
      </c>
      <c r="E96" s="35">
        <v>50</v>
      </c>
      <c r="F96" s="21">
        <f t="shared" si="4"/>
        <v>-6.7945799999999821</v>
      </c>
    </row>
    <row r="97" spans="1:10">
      <c r="B97" s="20"/>
      <c r="C97" s="22" t="s">
        <v>101</v>
      </c>
      <c r="D97" s="35">
        <v>47.615130000000015</v>
      </c>
      <c r="E97" s="35">
        <v>47</v>
      </c>
      <c r="F97" s="21">
        <f t="shared" si="4"/>
        <v>0.61513000000001483</v>
      </c>
    </row>
    <row r="98" spans="1:10">
      <c r="B98" s="20"/>
      <c r="C98" s="22" t="s">
        <v>102</v>
      </c>
      <c r="D98" s="35">
        <v>18.81081</v>
      </c>
      <c r="E98" s="35">
        <v>28</v>
      </c>
      <c r="F98" s="21">
        <f t="shared" si="4"/>
        <v>-9.18919</v>
      </c>
    </row>
    <row r="99" spans="1:10">
      <c r="B99" s="20"/>
      <c r="C99" s="22" t="s">
        <v>91</v>
      </c>
      <c r="D99" s="35">
        <v>8.4486500000000007</v>
      </c>
      <c r="E99" s="35">
        <v>38</v>
      </c>
      <c r="F99" s="21">
        <f t="shared" si="4"/>
        <v>-29.551349999999999</v>
      </c>
    </row>
    <row r="100" spans="1:10">
      <c r="B100" s="48" t="s">
        <v>103</v>
      </c>
      <c r="C100" s="49"/>
      <c r="D100" s="50">
        <f>SUM(D88:D99)</f>
        <v>436.35950000000003</v>
      </c>
      <c r="E100" s="50">
        <f>SUM(E88:E99)</f>
        <v>500</v>
      </c>
      <c r="F100" s="51">
        <f t="shared" si="4"/>
        <v>-63.640499999999975</v>
      </c>
      <c r="G100" s="52"/>
      <c r="H100" s="53">
        <v>69</v>
      </c>
      <c r="I100" s="54"/>
      <c r="J100" s="53">
        <v>6</v>
      </c>
    </row>
    <row r="101" spans="1:10">
      <c r="B101" s="20" t="s">
        <v>104</v>
      </c>
      <c r="C101" s="22"/>
      <c r="D101" s="35"/>
      <c r="E101" s="35"/>
      <c r="F101" s="21"/>
    </row>
    <row r="102" spans="1:10">
      <c r="B102" s="20"/>
      <c r="C102" s="22" t="s">
        <v>127</v>
      </c>
      <c r="D102" s="35">
        <v>23.178920000000002</v>
      </c>
      <c r="E102" s="35">
        <v>23</v>
      </c>
      <c r="F102" s="21">
        <f t="shared" si="4"/>
        <v>0.17892000000000152</v>
      </c>
    </row>
    <row r="103" spans="1:10">
      <c r="B103" s="20"/>
      <c r="C103" s="22" t="s">
        <v>105</v>
      </c>
      <c r="D103" s="35">
        <v>44.71622</v>
      </c>
      <c r="E103" s="35">
        <v>41</v>
      </c>
      <c r="F103" s="21">
        <f t="shared" si="4"/>
        <v>3.7162199999999999</v>
      </c>
    </row>
    <row r="104" spans="1:10">
      <c r="B104" s="20"/>
      <c r="C104" s="22" t="s">
        <v>106</v>
      </c>
      <c r="D104" s="35">
        <v>46.897289999999991</v>
      </c>
      <c r="E104" s="35">
        <v>62</v>
      </c>
      <c r="F104" s="21">
        <f t="shared" si="4"/>
        <v>-15.102710000000009</v>
      </c>
    </row>
    <row r="105" spans="1:10">
      <c r="B105" s="20"/>
      <c r="C105" s="22" t="s">
        <v>107</v>
      </c>
      <c r="D105" s="35">
        <v>49.837850000000017</v>
      </c>
      <c r="E105" s="35">
        <v>54</v>
      </c>
      <c r="F105" s="21">
        <f t="shared" si="4"/>
        <v>-4.1621499999999827</v>
      </c>
    </row>
    <row r="106" spans="1:10">
      <c r="B106" s="20"/>
      <c r="C106" s="22" t="s">
        <v>108</v>
      </c>
      <c r="D106" s="35">
        <v>62.370809999999999</v>
      </c>
      <c r="E106" s="35">
        <v>65</v>
      </c>
      <c r="F106" s="21">
        <f t="shared" si="4"/>
        <v>-2.6291900000000012</v>
      </c>
    </row>
    <row r="107" spans="1:10">
      <c r="B107" s="20"/>
      <c r="C107" s="22" t="s">
        <v>109</v>
      </c>
      <c r="D107" s="35">
        <v>3.0675699999999999</v>
      </c>
      <c r="E107" s="35">
        <v>13</v>
      </c>
      <c r="F107" s="21">
        <f t="shared" si="4"/>
        <v>-9.9324300000000001</v>
      </c>
    </row>
    <row r="108" spans="1:10">
      <c r="B108" s="20"/>
      <c r="C108" s="22" t="s">
        <v>110</v>
      </c>
      <c r="D108" s="35">
        <v>4.8648699999999998</v>
      </c>
      <c r="E108" s="35">
        <v>12</v>
      </c>
      <c r="F108" s="21">
        <f t="shared" si="4"/>
        <v>-7.1351300000000002</v>
      </c>
    </row>
    <row r="109" spans="1:10">
      <c r="B109" s="48" t="s">
        <v>111</v>
      </c>
      <c r="C109" s="56"/>
      <c r="D109" s="50">
        <f>SUM(D102:D108)</f>
        <v>234.93353000000002</v>
      </c>
      <c r="E109" s="50">
        <f>SUM(E102:E108)</f>
        <v>270</v>
      </c>
      <c r="F109" s="55">
        <f t="shared" si="4"/>
        <v>-35.066469999999981</v>
      </c>
      <c r="G109" s="52"/>
      <c r="H109" s="53">
        <v>41</v>
      </c>
      <c r="I109" s="54"/>
      <c r="J109" s="53">
        <v>10</v>
      </c>
    </row>
    <row r="110" spans="1:10" ht="15.6">
      <c r="B110" s="44" t="s">
        <v>158</v>
      </c>
      <c r="C110" s="45"/>
      <c r="D110" s="46">
        <f>SUM(D109,D100,D86,D71,D53,D34,D21)</f>
        <v>3318.9578499999998</v>
      </c>
      <c r="E110" s="46">
        <f>E21+E34+E53+E71+E86+E100+E109</f>
        <v>3934.34</v>
      </c>
      <c r="F110" s="47">
        <f t="shared" si="4"/>
        <v>-615.38215000000037</v>
      </c>
      <c r="G110" s="58"/>
      <c r="H110" s="46">
        <f>H21+H34+H53+H71+H86+H100+H109</f>
        <v>614</v>
      </c>
      <c r="I110" s="57"/>
      <c r="J110" s="47">
        <f>J21+J34+J53+J71+J86+J100+J109</f>
        <v>94</v>
      </c>
    </row>
    <row r="111" spans="1:10">
      <c r="F111" s="41" t="s">
        <v>112</v>
      </c>
    </row>
    <row r="112" spans="1:10">
      <c r="A112" s="16" t="s">
        <v>137</v>
      </c>
      <c r="B112" s="16"/>
      <c r="C112" s="16"/>
      <c r="F112" s="31"/>
    </row>
    <row r="113" spans="1:6" ht="14.4" customHeight="1">
      <c r="A113" s="23" t="s">
        <v>113</v>
      </c>
      <c r="B113" s="105" t="s">
        <v>114</v>
      </c>
      <c r="C113" s="105"/>
      <c r="D113" s="105"/>
      <c r="E113" s="105"/>
      <c r="F113" s="105"/>
    </row>
    <row r="114" spans="1:6" ht="12.75" customHeight="1">
      <c r="A114" s="42"/>
      <c r="C114" s="38"/>
      <c r="D114" s="39"/>
      <c r="E114" s="39"/>
      <c r="F114" s="39"/>
    </row>
    <row r="115" spans="1:6" ht="12.75" customHeight="1">
      <c r="A115" s="23" t="s">
        <v>138</v>
      </c>
      <c r="B115" s="106" t="s">
        <v>125</v>
      </c>
      <c r="C115" s="106"/>
      <c r="D115" s="106"/>
      <c r="E115" s="106"/>
      <c r="F115" s="106"/>
    </row>
    <row r="116" spans="1:6" ht="12.75" customHeight="1">
      <c r="A116" s="23"/>
      <c r="B116" s="106"/>
      <c r="C116" s="106"/>
      <c r="D116" s="106"/>
      <c r="E116" s="106"/>
      <c r="F116" s="106"/>
    </row>
    <row r="117" spans="1:6" ht="12.75" customHeight="1">
      <c r="A117" s="23"/>
      <c r="B117" s="93"/>
      <c r="C117" s="93"/>
      <c r="D117" s="93"/>
      <c r="E117" s="93"/>
      <c r="F117" s="93"/>
    </row>
    <row r="118" spans="1:6" ht="12.75" customHeight="1">
      <c r="A118" s="23" t="s">
        <v>139</v>
      </c>
      <c r="B118" s="31" t="s">
        <v>160</v>
      </c>
      <c r="C118" s="93"/>
      <c r="D118" s="93"/>
      <c r="E118" s="93"/>
      <c r="F118" s="93"/>
    </row>
    <row r="119" spans="1:6" ht="12.6" customHeight="1">
      <c r="A119" s="23"/>
    </row>
    <row r="120" spans="1:6" ht="13.2" customHeight="1">
      <c r="A120" s="23" t="s">
        <v>157</v>
      </c>
      <c r="B120" s="107" t="s">
        <v>115</v>
      </c>
      <c r="C120" s="107"/>
      <c r="D120" s="107"/>
      <c r="E120" s="107"/>
      <c r="F120" s="107"/>
    </row>
    <row r="121" spans="1:6" ht="25.5" customHeight="1">
      <c r="B121" s="107"/>
      <c r="C121" s="107"/>
      <c r="D121" s="107"/>
      <c r="E121" s="107"/>
      <c r="F121" s="107"/>
    </row>
    <row r="122" spans="1:6">
      <c r="B122" s="107"/>
      <c r="C122" s="107"/>
      <c r="D122" s="107"/>
      <c r="E122" s="107"/>
      <c r="F122" s="107"/>
    </row>
  </sheetData>
  <sortState ref="C36:F52">
    <sortCondition ref="C36:C52"/>
  </sortState>
  <mergeCells count="4">
    <mergeCell ref="B113:F113"/>
    <mergeCell ref="B115:F116"/>
    <mergeCell ref="B120:F122"/>
    <mergeCell ref="A1:J1"/>
  </mergeCells>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2"/>
  <sheetViews>
    <sheetView showGridLines="0" zoomScaleNormal="100" workbookViewId="0">
      <selection sqref="A1:J1"/>
    </sheetView>
  </sheetViews>
  <sheetFormatPr defaultColWidth="8.88671875" defaultRowHeight="13.2"/>
  <cols>
    <col min="1" max="2" width="3" style="31" customWidth="1"/>
    <col min="3" max="3" width="65.33203125" style="31" customWidth="1"/>
    <col min="4" max="5" width="13.88671875" style="31" customWidth="1"/>
    <col min="6" max="6" width="13.88671875" style="24" customWidth="1"/>
    <col min="7" max="7" width="3.6640625" style="31" customWidth="1"/>
    <col min="8" max="8" width="13.6640625" style="31" customWidth="1"/>
    <col min="9" max="9" width="3.6640625" style="31" customWidth="1"/>
    <col min="10" max="10" width="15.88671875" style="31" customWidth="1"/>
    <col min="11" max="16384" width="8.88671875" style="31"/>
  </cols>
  <sheetData>
    <row r="1" spans="1:10" s="90" customFormat="1" ht="36" customHeight="1">
      <c r="A1" s="108" t="s">
        <v>144</v>
      </c>
      <c r="B1" s="109"/>
      <c r="C1" s="109"/>
      <c r="D1" s="109"/>
      <c r="E1" s="109"/>
      <c r="F1" s="109"/>
      <c r="G1" s="109"/>
      <c r="H1" s="109"/>
      <c r="I1" s="109"/>
      <c r="J1" s="109"/>
    </row>
    <row r="2" spans="1:10">
      <c r="A2" s="16"/>
      <c r="B2" s="16"/>
      <c r="F2" s="17"/>
    </row>
    <row r="3" spans="1:10" ht="13.8">
      <c r="F3" s="70" t="s">
        <v>19</v>
      </c>
      <c r="G3" s="69"/>
      <c r="H3" s="70" t="s">
        <v>20</v>
      </c>
      <c r="I3" s="69"/>
      <c r="J3" s="70" t="s">
        <v>20</v>
      </c>
    </row>
    <row r="4" spans="1:10" s="32" customFormat="1" ht="48" customHeight="1">
      <c r="D4" s="99" t="s">
        <v>143</v>
      </c>
      <c r="E4" s="88" t="s">
        <v>21</v>
      </c>
      <c r="F4" s="95" t="s">
        <v>155</v>
      </c>
      <c r="G4" s="96"/>
      <c r="H4" s="88" t="s">
        <v>22</v>
      </c>
      <c r="I4" s="89"/>
      <c r="J4" s="98" t="s">
        <v>156</v>
      </c>
    </row>
    <row r="5" spans="1:10">
      <c r="B5" s="18" t="s">
        <v>23</v>
      </c>
      <c r="C5" s="33"/>
      <c r="D5" s="34"/>
      <c r="E5" s="34"/>
      <c r="F5" s="19"/>
    </row>
    <row r="6" spans="1:10">
      <c r="B6" s="20"/>
      <c r="C6" s="22" t="s">
        <v>24</v>
      </c>
      <c r="D6" s="35">
        <v>34.775680000000001</v>
      </c>
      <c r="E6" s="35">
        <v>35</v>
      </c>
      <c r="F6" s="21">
        <v>-0.22431999999999874</v>
      </c>
    </row>
    <row r="7" spans="1:10">
      <c r="B7" s="20"/>
      <c r="C7" s="22" t="s">
        <v>25</v>
      </c>
      <c r="D7" s="35">
        <v>41.010809999999999</v>
      </c>
      <c r="E7" s="35">
        <v>43</v>
      </c>
      <c r="F7" s="21">
        <v>-1.9891900000000007</v>
      </c>
    </row>
    <row r="8" spans="1:10">
      <c r="B8" s="20"/>
      <c r="C8" s="22" t="s">
        <v>26</v>
      </c>
      <c r="D8" s="35">
        <v>28.408110000000001</v>
      </c>
      <c r="E8" s="35">
        <v>34</v>
      </c>
      <c r="F8" s="21">
        <v>-5.5918899999999994</v>
      </c>
    </row>
    <row r="9" spans="1:10">
      <c r="B9" s="20"/>
      <c r="C9" s="22" t="s">
        <v>27</v>
      </c>
      <c r="D9" s="35">
        <v>24.594580000000001</v>
      </c>
      <c r="E9" s="35">
        <v>29</v>
      </c>
      <c r="F9" s="21">
        <v>-4.4054199999999994</v>
      </c>
    </row>
    <row r="10" spans="1:10">
      <c r="B10" s="20"/>
      <c r="C10" s="22" t="s">
        <v>28</v>
      </c>
      <c r="D10" s="35">
        <v>36.276219999999995</v>
      </c>
      <c r="E10" s="35">
        <v>41</v>
      </c>
      <c r="F10" s="21">
        <v>-4.723780000000005</v>
      </c>
    </row>
    <row r="11" spans="1:10">
      <c r="B11" s="20"/>
      <c r="C11" s="22" t="s">
        <v>29</v>
      </c>
      <c r="D11" s="35">
        <v>31.676490000000001</v>
      </c>
      <c r="E11" s="35">
        <v>34</v>
      </c>
      <c r="F11" s="21">
        <v>-2.3235099999999989</v>
      </c>
    </row>
    <row r="12" spans="1:10">
      <c r="B12" s="20"/>
      <c r="C12" s="22" t="s">
        <v>30</v>
      </c>
      <c r="D12" s="35">
        <v>36.317570000000003</v>
      </c>
      <c r="E12" s="35">
        <v>34</v>
      </c>
      <c r="F12" s="21">
        <v>2.3175700000000035</v>
      </c>
    </row>
    <row r="13" spans="1:10">
      <c r="B13" s="20"/>
      <c r="C13" s="22" t="s">
        <v>31</v>
      </c>
      <c r="D13" s="35">
        <v>25.94595</v>
      </c>
      <c r="E13" s="35">
        <v>29</v>
      </c>
      <c r="F13" s="21">
        <v>-3.0540500000000002</v>
      </c>
    </row>
    <row r="14" spans="1:10">
      <c r="B14" s="20"/>
      <c r="C14" s="22" t="s">
        <v>32</v>
      </c>
      <c r="D14" s="35">
        <v>40.805399999999999</v>
      </c>
      <c r="E14" s="35">
        <v>45</v>
      </c>
      <c r="F14" s="21">
        <v>-4.1946000000000012</v>
      </c>
    </row>
    <row r="15" spans="1:10">
      <c r="B15" s="20"/>
      <c r="C15" s="22" t="s">
        <v>33</v>
      </c>
      <c r="D15" s="35">
        <v>19.240539999999999</v>
      </c>
      <c r="E15" s="35">
        <v>23</v>
      </c>
      <c r="F15" s="21">
        <v>-3.7594600000000007</v>
      </c>
    </row>
    <row r="16" spans="1:10">
      <c r="B16" s="20"/>
      <c r="C16" s="22" t="s">
        <v>34</v>
      </c>
      <c r="D16" s="35">
        <v>26.81081</v>
      </c>
      <c r="E16" s="35">
        <v>32</v>
      </c>
      <c r="F16" s="21">
        <v>-5.18919</v>
      </c>
    </row>
    <row r="17" spans="2:10">
      <c r="B17" s="20"/>
      <c r="C17" s="22" t="s">
        <v>35</v>
      </c>
      <c r="D17" s="35">
        <v>39.229730000000004</v>
      </c>
      <c r="E17" s="35">
        <v>39</v>
      </c>
      <c r="F17" s="21">
        <v>0.22973000000000354</v>
      </c>
    </row>
    <row r="18" spans="2:10">
      <c r="B18" s="20"/>
      <c r="C18" s="22" t="s">
        <v>23</v>
      </c>
      <c r="D18" s="35">
        <v>7</v>
      </c>
      <c r="E18" s="35">
        <v>34</v>
      </c>
      <c r="F18" s="21">
        <v>-27</v>
      </c>
    </row>
    <row r="19" spans="2:10">
      <c r="B19" s="20"/>
      <c r="C19" s="22" t="s">
        <v>36</v>
      </c>
      <c r="D19" s="35">
        <v>11.1</v>
      </c>
      <c r="E19" s="35">
        <v>19</v>
      </c>
      <c r="F19" s="21">
        <v>-7.9</v>
      </c>
    </row>
    <row r="20" spans="2:10">
      <c r="B20" s="20"/>
      <c r="C20" s="36" t="s">
        <v>37</v>
      </c>
      <c r="D20" s="35">
        <v>43.105400000000003</v>
      </c>
      <c r="E20" s="35">
        <v>67</v>
      </c>
      <c r="F20" s="21">
        <v>-23.894599999999997</v>
      </c>
    </row>
    <row r="21" spans="2:10">
      <c r="B21" s="48" t="s">
        <v>38</v>
      </c>
      <c r="C21" s="49"/>
      <c r="D21" s="50">
        <v>446.29729000000009</v>
      </c>
      <c r="E21" s="50">
        <v>538</v>
      </c>
      <c r="F21" s="51">
        <v>-91.702709999999911</v>
      </c>
      <c r="G21" s="52"/>
      <c r="H21" s="53">
        <v>109</v>
      </c>
      <c r="I21" s="54"/>
      <c r="J21" s="53">
        <v>13</v>
      </c>
    </row>
    <row r="22" spans="2:10">
      <c r="B22" s="20" t="s">
        <v>39</v>
      </c>
      <c r="C22" s="22"/>
      <c r="D22" s="35"/>
      <c r="E22" s="35"/>
      <c r="F22" s="21"/>
    </row>
    <row r="23" spans="2:10">
      <c r="B23" s="20"/>
      <c r="C23" s="22" t="s">
        <v>40</v>
      </c>
      <c r="D23" s="35">
        <v>90.340569999999985</v>
      </c>
      <c r="E23" s="35">
        <v>86</v>
      </c>
      <c r="F23" s="21">
        <v>4.3405699999999854</v>
      </c>
    </row>
    <row r="24" spans="2:10">
      <c r="B24" s="20"/>
      <c r="C24" s="22" t="s">
        <v>41</v>
      </c>
      <c r="D24" s="35">
        <v>46.243250000000003</v>
      </c>
      <c r="E24" s="35">
        <v>48</v>
      </c>
      <c r="F24" s="21">
        <v>-1.7567499999999967</v>
      </c>
    </row>
    <row r="25" spans="2:10">
      <c r="B25" s="20"/>
      <c r="C25" s="22" t="s">
        <v>42</v>
      </c>
      <c r="D25" s="35">
        <v>58.243250000000018</v>
      </c>
      <c r="E25" s="35">
        <v>63</v>
      </c>
      <c r="F25" s="21">
        <v>-4.7567499999999825</v>
      </c>
    </row>
    <row r="26" spans="2:10">
      <c r="B26" s="20"/>
      <c r="C26" s="22" t="s">
        <v>43</v>
      </c>
      <c r="D26" s="35">
        <v>48.464850000000013</v>
      </c>
      <c r="E26" s="35">
        <v>47</v>
      </c>
      <c r="F26" s="21">
        <v>1.4648500000000126</v>
      </c>
    </row>
    <row r="27" spans="2:10">
      <c r="B27" s="20"/>
      <c r="C27" s="22" t="s">
        <v>44</v>
      </c>
      <c r="D27" s="35">
        <v>47.729730000000004</v>
      </c>
      <c r="E27" s="35">
        <v>59</v>
      </c>
      <c r="F27" s="21">
        <v>-11.270269999999996</v>
      </c>
    </row>
    <row r="28" spans="2:10">
      <c r="B28" s="20"/>
      <c r="C28" s="22" t="s">
        <v>45</v>
      </c>
      <c r="D28" s="35">
        <v>44.944319999999998</v>
      </c>
      <c r="E28" s="35">
        <v>51</v>
      </c>
      <c r="F28" s="21">
        <v>-6.0556800000000024</v>
      </c>
    </row>
    <row r="29" spans="2:10">
      <c r="B29" s="20"/>
      <c r="C29" s="22" t="s">
        <v>46</v>
      </c>
      <c r="D29" s="35">
        <v>51.270280000000007</v>
      </c>
      <c r="E29" s="35">
        <v>49</v>
      </c>
      <c r="F29" s="21">
        <v>2.2702800000000067</v>
      </c>
    </row>
    <row r="30" spans="2:10">
      <c r="B30" s="20"/>
      <c r="C30" s="22" t="s">
        <v>47</v>
      </c>
      <c r="D30" s="35">
        <v>51.618100000000013</v>
      </c>
      <c r="E30" s="35">
        <v>55</v>
      </c>
      <c r="F30" s="21">
        <v>-3.3818999999999875</v>
      </c>
    </row>
    <row r="31" spans="2:10">
      <c r="B31" s="20"/>
      <c r="C31" s="22" t="s">
        <v>39</v>
      </c>
      <c r="D31" s="35">
        <v>26.032430000000002</v>
      </c>
      <c r="E31" s="35">
        <v>47</v>
      </c>
      <c r="F31" s="21">
        <v>-20.967569999999998</v>
      </c>
    </row>
    <row r="32" spans="2:10">
      <c r="B32" s="20"/>
      <c r="C32" s="22" t="s">
        <v>48</v>
      </c>
      <c r="D32" s="35">
        <v>3</v>
      </c>
      <c r="E32" s="35">
        <v>2</v>
      </c>
      <c r="F32" s="21">
        <v>1</v>
      </c>
    </row>
    <row r="33" spans="2:10">
      <c r="B33" s="20"/>
      <c r="C33" s="22" t="s">
        <v>49</v>
      </c>
      <c r="D33" s="35">
        <v>80.378920000000036</v>
      </c>
      <c r="E33" s="35">
        <v>128</v>
      </c>
      <c r="F33" s="21">
        <v>-47.621079999999964</v>
      </c>
    </row>
    <row r="34" spans="2:10">
      <c r="B34" s="48" t="s">
        <v>50</v>
      </c>
      <c r="C34" s="49"/>
      <c r="D34" s="50">
        <v>548.26570000000004</v>
      </c>
      <c r="E34" s="50">
        <v>635</v>
      </c>
      <c r="F34" s="51">
        <v>-86.734299999999962</v>
      </c>
      <c r="G34" s="52"/>
      <c r="H34" s="53">
        <v>120</v>
      </c>
      <c r="I34" s="54"/>
      <c r="J34" s="53">
        <v>12</v>
      </c>
    </row>
    <row r="35" spans="2:10">
      <c r="B35" s="20" t="s">
        <v>51</v>
      </c>
      <c r="C35" s="22"/>
      <c r="D35" s="35">
        <v>0</v>
      </c>
      <c r="E35" s="35"/>
      <c r="F35" s="21"/>
    </row>
    <row r="36" spans="2:10">
      <c r="B36" s="20"/>
      <c r="C36" s="22" t="s">
        <v>52</v>
      </c>
      <c r="D36" s="35">
        <v>60.358629999999998</v>
      </c>
      <c r="E36" s="35">
        <v>55</v>
      </c>
      <c r="F36" s="21">
        <v>5.358629999999998</v>
      </c>
    </row>
    <row r="37" spans="2:10">
      <c r="B37" s="20"/>
      <c r="C37" s="22" t="s">
        <v>53</v>
      </c>
      <c r="D37" s="35">
        <v>49.981080000000006</v>
      </c>
      <c r="E37" s="35">
        <v>49</v>
      </c>
      <c r="F37" s="21">
        <v>0.98108000000000573</v>
      </c>
    </row>
    <row r="38" spans="2:10">
      <c r="B38" s="20"/>
      <c r="C38" s="37" t="s">
        <v>128</v>
      </c>
      <c r="D38" s="35">
        <v>43.513510000000011</v>
      </c>
      <c r="E38" s="35">
        <v>47</v>
      </c>
      <c r="F38" s="21">
        <v>-3.4864899999999892</v>
      </c>
    </row>
    <row r="39" spans="2:10">
      <c r="B39" s="20"/>
      <c r="C39" s="22" t="s">
        <v>54</v>
      </c>
      <c r="D39" s="35">
        <v>35.367570000000001</v>
      </c>
      <c r="E39" s="35">
        <v>35</v>
      </c>
      <c r="F39" s="21">
        <v>0.36757000000000062</v>
      </c>
    </row>
    <row r="40" spans="2:10">
      <c r="B40" s="20"/>
      <c r="C40" s="22" t="s">
        <v>55</v>
      </c>
      <c r="D40" s="35">
        <v>37.243250000000003</v>
      </c>
      <c r="E40" s="35">
        <v>39</v>
      </c>
      <c r="F40" s="21">
        <v>-1.7567499999999967</v>
      </c>
    </row>
    <row r="41" spans="2:10">
      <c r="B41" s="20"/>
      <c r="C41" s="22" t="s">
        <v>56</v>
      </c>
      <c r="D41" s="35">
        <v>26.62162</v>
      </c>
      <c r="E41" s="35">
        <v>26</v>
      </c>
      <c r="F41" s="21">
        <v>0.62162000000000006</v>
      </c>
    </row>
    <row r="42" spans="2:10">
      <c r="B42" s="20"/>
      <c r="C42" s="22" t="s">
        <v>57</v>
      </c>
      <c r="D42" s="35">
        <v>33.536500000000004</v>
      </c>
      <c r="E42" s="35">
        <v>36</v>
      </c>
      <c r="F42" s="21">
        <v>-2.4634999999999962</v>
      </c>
    </row>
    <row r="43" spans="2:10">
      <c r="B43" s="20"/>
      <c r="C43" s="22" t="s">
        <v>58</v>
      </c>
      <c r="D43" s="35">
        <v>50.68918</v>
      </c>
      <c r="E43" s="35">
        <v>53</v>
      </c>
      <c r="F43" s="21">
        <v>-2.3108199999999997</v>
      </c>
    </row>
    <row r="44" spans="2:10">
      <c r="B44" s="20"/>
      <c r="C44" s="22" t="s">
        <v>59</v>
      </c>
      <c r="D44" s="35">
        <v>21.58108</v>
      </c>
      <c r="E44" s="35">
        <v>22</v>
      </c>
      <c r="F44" s="21">
        <v>-0.41891999999999996</v>
      </c>
    </row>
    <row r="45" spans="2:10">
      <c r="B45" s="20"/>
      <c r="C45" s="22" t="s">
        <v>60</v>
      </c>
      <c r="D45" s="35">
        <v>45.041890000000016</v>
      </c>
      <c r="E45" s="35">
        <v>51</v>
      </c>
      <c r="F45" s="21">
        <v>-5.9581099999999836</v>
      </c>
    </row>
    <row r="46" spans="2:10">
      <c r="B46" s="20"/>
      <c r="C46" s="22" t="s">
        <v>61</v>
      </c>
      <c r="D46" s="35">
        <v>46.90243000000001</v>
      </c>
      <c r="E46" s="35">
        <v>45</v>
      </c>
      <c r="F46" s="21">
        <v>1.9024300000000096</v>
      </c>
    </row>
    <row r="47" spans="2:10">
      <c r="B47" s="20"/>
      <c r="C47" s="22" t="s">
        <v>62</v>
      </c>
      <c r="D47" s="35">
        <v>37.864870000000003</v>
      </c>
      <c r="E47" s="35">
        <v>36</v>
      </c>
      <c r="F47" s="21">
        <v>1.8648700000000034</v>
      </c>
    </row>
    <row r="48" spans="2:10">
      <c r="B48" s="20"/>
      <c r="C48" s="22" t="s">
        <v>63</v>
      </c>
      <c r="D48" s="35">
        <v>43.17298000000001</v>
      </c>
      <c r="E48" s="35">
        <v>35</v>
      </c>
      <c r="F48" s="21">
        <v>8.1729800000000097</v>
      </c>
    </row>
    <row r="49" spans="2:34">
      <c r="B49" s="20"/>
      <c r="C49" s="22" t="s">
        <v>135</v>
      </c>
      <c r="D49" s="35">
        <v>4</v>
      </c>
      <c r="E49" s="35">
        <v>6</v>
      </c>
      <c r="F49" s="21">
        <v>-2</v>
      </c>
    </row>
    <row r="50" spans="2:34">
      <c r="B50" s="20"/>
      <c r="C50" s="22" t="s">
        <v>51</v>
      </c>
      <c r="D50" s="35">
        <v>6.8816299999999995</v>
      </c>
      <c r="E50" s="35">
        <v>29</v>
      </c>
      <c r="F50" s="21">
        <v>-22.118369999999999</v>
      </c>
    </row>
    <row r="51" spans="2:34">
      <c r="B51" s="20"/>
      <c r="C51" s="22" t="s">
        <v>64</v>
      </c>
      <c r="D51" s="35">
        <v>24.231080000000002</v>
      </c>
      <c r="E51" s="35">
        <v>30</v>
      </c>
      <c r="F51" s="21">
        <v>-5.7689199999999978</v>
      </c>
    </row>
    <row r="52" spans="2:34">
      <c r="B52" s="20"/>
      <c r="C52" s="22" t="s">
        <v>65</v>
      </c>
      <c r="D52" s="35">
        <v>85.847279999999984</v>
      </c>
      <c r="E52" s="35">
        <v>147</v>
      </c>
      <c r="F52" s="21">
        <v>-61.152720000000016</v>
      </c>
      <c r="AF52" s="31">
        <v>0</v>
      </c>
      <c r="AH52" s="31">
        <v>0</v>
      </c>
    </row>
    <row r="53" spans="2:34">
      <c r="B53" s="48" t="s">
        <v>66</v>
      </c>
      <c r="C53" s="49"/>
      <c r="D53" s="50">
        <v>652.83458000000007</v>
      </c>
      <c r="E53" s="50">
        <v>741</v>
      </c>
      <c r="F53" s="51">
        <v>-88.165419999999926</v>
      </c>
      <c r="G53" s="52"/>
      <c r="H53" s="53">
        <v>71</v>
      </c>
      <c r="I53" s="54"/>
      <c r="J53" s="53">
        <v>7</v>
      </c>
    </row>
    <row r="54" spans="2:34">
      <c r="B54" s="20" t="s">
        <v>67</v>
      </c>
      <c r="C54" s="22"/>
      <c r="D54" s="35">
        <v>0</v>
      </c>
      <c r="E54" s="35"/>
      <c r="F54" s="21"/>
    </row>
    <row r="55" spans="2:34">
      <c r="B55" s="20"/>
      <c r="C55" s="22" t="s">
        <v>68</v>
      </c>
      <c r="D55" s="35">
        <v>48.216200000000015</v>
      </c>
      <c r="E55" s="35">
        <v>49</v>
      </c>
      <c r="F55" s="21">
        <v>-0.78379999999998518</v>
      </c>
    </row>
    <row r="56" spans="2:34">
      <c r="B56" s="20"/>
      <c r="C56" s="22" t="s">
        <v>69</v>
      </c>
      <c r="D56" s="35">
        <v>21.164870000000004</v>
      </c>
      <c r="E56" s="35">
        <v>23</v>
      </c>
      <c r="F56" s="21">
        <v>-1.8351299999999959</v>
      </c>
    </row>
    <row r="57" spans="2:34">
      <c r="B57" s="20"/>
      <c r="C57" s="22" t="s">
        <v>70</v>
      </c>
      <c r="D57" s="35">
        <v>35.715159999999997</v>
      </c>
      <c r="E57" s="35">
        <v>47</v>
      </c>
      <c r="F57" s="21">
        <v>-11.284840000000003</v>
      </c>
    </row>
    <row r="58" spans="2:34">
      <c r="B58" s="20"/>
      <c r="C58" s="37" t="s">
        <v>129</v>
      </c>
      <c r="D58" s="35">
        <v>56.559470000000012</v>
      </c>
      <c r="E58" s="35">
        <v>59</v>
      </c>
      <c r="F58" s="21">
        <v>-2.4405299999999883</v>
      </c>
    </row>
    <row r="59" spans="2:34">
      <c r="B59" s="20"/>
      <c r="C59" s="37" t="s">
        <v>130</v>
      </c>
      <c r="D59" s="35">
        <v>55.543769999999995</v>
      </c>
      <c r="E59" s="35">
        <v>59</v>
      </c>
      <c r="F59" s="21">
        <v>-3.456230000000005</v>
      </c>
    </row>
    <row r="60" spans="2:34">
      <c r="B60" s="20"/>
      <c r="C60" s="37" t="s">
        <v>71</v>
      </c>
      <c r="D60" s="35">
        <v>2</v>
      </c>
      <c r="E60" s="35">
        <v>0</v>
      </c>
      <c r="F60" s="21">
        <v>2</v>
      </c>
    </row>
    <row r="61" spans="2:34">
      <c r="B61" s="20"/>
      <c r="C61" s="22" t="s">
        <v>72</v>
      </c>
      <c r="D61" s="35">
        <v>58.68674</v>
      </c>
      <c r="E61" s="35">
        <v>54</v>
      </c>
      <c r="F61" s="21">
        <v>4.6867400000000004</v>
      </c>
    </row>
    <row r="62" spans="2:34">
      <c r="B62" s="20"/>
      <c r="C62" s="22" t="s">
        <v>73</v>
      </c>
      <c r="D62" s="35">
        <v>40.167560000000002</v>
      </c>
      <c r="E62" s="35">
        <v>40</v>
      </c>
      <c r="F62" s="21">
        <v>0.16756000000000171</v>
      </c>
    </row>
    <row r="63" spans="2:34">
      <c r="B63" s="20"/>
      <c r="C63" s="37" t="s">
        <v>131</v>
      </c>
      <c r="D63" s="35">
        <v>22.112160000000003</v>
      </c>
      <c r="E63" s="35">
        <v>27</v>
      </c>
      <c r="F63" s="21">
        <v>-4.8878399999999971</v>
      </c>
    </row>
    <row r="64" spans="2:34">
      <c r="B64" s="20"/>
      <c r="C64" s="22" t="s">
        <v>74</v>
      </c>
      <c r="D64" s="35">
        <v>37.74324</v>
      </c>
      <c r="E64" s="35">
        <v>32</v>
      </c>
      <c r="F64" s="21">
        <v>5.7432400000000001</v>
      </c>
    </row>
    <row r="65" spans="2:10">
      <c r="B65" s="20"/>
      <c r="C65" s="22" t="s">
        <v>75</v>
      </c>
      <c r="D65" s="35">
        <v>45.654049999999998</v>
      </c>
      <c r="E65" s="35">
        <v>70</v>
      </c>
      <c r="F65" s="21">
        <v>-24.345950000000002</v>
      </c>
    </row>
    <row r="66" spans="2:10">
      <c r="B66" s="20"/>
      <c r="C66" s="22" t="s">
        <v>76</v>
      </c>
      <c r="D66" s="35">
        <v>36.899650000000008</v>
      </c>
      <c r="E66" s="35">
        <v>38</v>
      </c>
      <c r="F66" s="21">
        <v>-1.1003499999999917</v>
      </c>
    </row>
    <row r="67" spans="2:10">
      <c r="B67" s="20"/>
      <c r="C67" s="22" t="s">
        <v>141</v>
      </c>
      <c r="D67" s="35">
        <v>13.55946</v>
      </c>
      <c r="E67" s="35">
        <v>18.34</v>
      </c>
      <c r="F67" s="21">
        <v>-4.7805400000000002</v>
      </c>
    </row>
    <row r="68" spans="2:10">
      <c r="B68" s="20"/>
      <c r="C68" s="22" t="s">
        <v>67</v>
      </c>
      <c r="D68" s="35">
        <v>6.6486499999999999</v>
      </c>
      <c r="E68" s="35">
        <v>24</v>
      </c>
      <c r="F68" s="21">
        <v>-17.35135</v>
      </c>
    </row>
    <row r="69" spans="2:10">
      <c r="B69" s="20"/>
      <c r="C69" s="22" t="s">
        <v>77</v>
      </c>
      <c r="D69" s="35">
        <v>1</v>
      </c>
      <c r="E69" s="35">
        <v>5</v>
      </c>
      <c r="F69" s="21">
        <v>-4</v>
      </c>
    </row>
    <row r="70" spans="2:10">
      <c r="B70" s="20"/>
      <c r="C70" s="22" t="s">
        <v>78</v>
      </c>
      <c r="D70" s="35">
        <v>55.958909999999989</v>
      </c>
      <c r="E70" s="35">
        <v>96</v>
      </c>
      <c r="F70" s="21">
        <v>-40.041090000000011</v>
      </c>
    </row>
    <row r="71" spans="2:10">
      <c r="B71" s="48" t="s">
        <v>79</v>
      </c>
      <c r="C71" s="49"/>
      <c r="D71" s="50">
        <v>537.62988999999993</v>
      </c>
      <c r="E71" s="50">
        <v>641.34</v>
      </c>
      <c r="F71" s="51">
        <v>-103.7101100000001</v>
      </c>
      <c r="G71" s="52"/>
      <c r="H71" s="53">
        <v>79</v>
      </c>
      <c r="I71" s="54"/>
      <c r="J71" s="53">
        <v>39</v>
      </c>
    </row>
    <row r="72" spans="2:10">
      <c r="B72" s="20" t="s">
        <v>80</v>
      </c>
      <c r="C72" s="22"/>
      <c r="D72" s="35"/>
      <c r="E72" s="35"/>
      <c r="F72" s="21"/>
    </row>
    <row r="73" spans="2:10">
      <c r="B73" s="20"/>
      <c r="C73" s="22" t="s">
        <v>81</v>
      </c>
      <c r="D73" s="35">
        <v>28.05406</v>
      </c>
      <c r="E73" s="35">
        <v>27</v>
      </c>
      <c r="F73" s="21">
        <v>1.0540599999999998</v>
      </c>
    </row>
    <row r="74" spans="2:10">
      <c r="B74" s="20"/>
      <c r="C74" s="37" t="s">
        <v>132</v>
      </c>
      <c r="D74" s="35">
        <v>31.08784</v>
      </c>
      <c r="E74" s="35">
        <v>33</v>
      </c>
      <c r="F74" s="21">
        <v>-1.9121600000000001</v>
      </c>
    </row>
    <row r="75" spans="2:10">
      <c r="B75" s="20"/>
      <c r="C75" s="37" t="s">
        <v>133</v>
      </c>
      <c r="D75" s="35">
        <v>27.129740000000005</v>
      </c>
      <c r="E75" s="35">
        <v>32</v>
      </c>
      <c r="F75" s="21">
        <v>-4.8702599999999947</v>
      </c>
    </row>
    <row r="76" spans="2:10">
      <c r="B76" s="20"/>
      <c r="C76" s="37" t="s">
        <v>134</v>
      </c>
      <c r="D76" s="35">
        <v>28.029730000000001</v>
      </c>
      <c r="E76" s="35">
        <v>31</v>
      </c>
      <c r="F76" s="21">
        <v>-2.9702699999999993</v>
      </c>
    </row>
    <row r="77" spans="2:10">
      <c r="B77" s="20"/>
      <c r="C77" s="37" t="s">
        <v>83</v>
      </c>
      <c r="D77" s="35">
        <v>22.39189</v>
      </c>
      <c r="E77" s="35">
        <v>31</v>
      </c>
      <c r="F77" s="21">
        <v>-8.6081099999999999</v>
      </c>
    </row>
    <row r="78" spans="2:10">
      <c r="B78" s="20"/>
      <c r="C78" s="37" t="s">
        <v>84</v>
      </c>
      <c r="D78" s="35">
        <v>65.281080000000003</v>
      </c>
      <c r="E78" s="35">
        <v>75</v>
      </c>
      <c r="F78" s="21">
        <v>-9.7189199999999971</v>
      </c>
    </row>
    <row r="79" spans="2:10">
      <c r="B79" s="20"/>
      <c r="C79" s="37" t="s">
        <v>85</v>
      </c>
      <c r="D79" s="35">
        <v>52.104330000000004</v>
      </c>
      <c r="E79" s="35">
        <v>60</v>
      </c>
      <c r="F79" s="21">
        <v>-7.8956699999999955</v>
      </c>
    </row>
    <row r="80" spans="2:10">
      <c r="B80" s="20"/>
      <c r="C80" s="37" t="s">
        <v>86</v>
      </c>
      <c r="D80" s="35">
        <v>28.77027</v>
      </c>
      <c r="E80" s="35">
        <v>32</v>
      </c>
      <c r="F80" s="21">
        <v>-3.22973</v>
      </c>
    </row>
    <row r="81" spans="2:10">
      <c r="B81" s="20"/>
      <c r="C81" s="22" t="s">
        <v>82</v>
      </c>
      <c r="D81" s="35">
        <v>14.68919</v>
      </c>
      <c r="E81" s="35">
        <v>29</v>
      </c>
      <c r="F81" s="21">
        <v>-14.31081</v>
      </c>
    </row>
    <row r="82" spans="2:10">
      <c r="B82" s="20"/>
      <c r="C82" s="37" t="s">
        <v>87</v>
      </c>
      <c r="D82" s="35">
        <v>58.262170000000033</v>
      </c>
      <c r="E82" s="35">
        <v>57</v>
      </c>
      <c r="F82" s="21">
        <v>1.2621700000000331</v>
      </c>
    </row>
    <row r="83" spans="2:10">
      <c r="B83" s="20"/>
      <c r="C83" s="37" t="s">
        <v>88</v>
      </c>
      <c r="D83" s="35">
        <v>25.320820000000001</v>
      </c>
      <c r="E83" s="35">
        <v>31</v>
      </c>
      <c r="F83" s="21">
        <v>-5.6791799999999988</v>
      </c>
    </row>
    <row r="84" spans="2:10">
      <c r="B84" s="20"/>
      <c r="C84" s="22" t="s">
        <v>80</v>
      </c>
      <c r="D84" s="35">
        <v>4.5</v>
      </c>
      <c r="E84" s="35">
        <v>27</v>
      </c>
      <c r="F84" s="21">
        <v>-22.5</v>
      </c>
    </row>
    <row r="85" spans="2:10">
      <c r="B85" s="20"/>
      <c r="C85" s="22" t="s">
        <v>89</v>
      </c>
      <c r="D85" s="35">
        <v>77.016239999999996</v>
      </c>
      <c r="E85" s="35">
        <v>144</v>
      </c>
      <c r="F85" s="21">
        <v>-66.983760000000004</v>
      </c>
    </row>
    <row r="86" spans="2:10">
      <c r="B86" s="48" t="s">
        <v>90</v>
      </c>
      <c r="C86" s="49"/>
      <c r="D86" s="50">
        <v>462.63736000000006</v>
      </c>
      <c r="E86" s="50">
        <v>609</v>
      </c>
      <c r="F86" s="55">
        <v>-146.36263999999994</v>
      </c>
      <c r="G86" s="52"/>
      <c r="H86" s="53">
        <v>126</v>
      </c>
      <c r="I86" s="54"/>
      <c r="J86" s="53">
        <v>7</v>
      </c>
    </row>
    <row r="87" spans="2:10">
      <c r="B87" s="20" t="s">
        <v>91</v>
      </c>
      <c r="C87" s="22"/>
      <c r="D87" s="35"/>
      <c r="E87" s="35"/>
      <c r="F87" s="21"/>
    </row>
    <row r="88" spans="2:10">
      <c r="B88" s="20"/>
      <c r="C88" s="22" t="s">
        <v>92</v>
      </c>
      <c r="D88" s="35">
        <v>29.75675</v>
      </c>
      <c r="E88" s="35">
        <v>34</v>
      </c>
      <c r="F88" s="21">
        <v>-4.2432499999999997</v>
      </c>
    </row>
    <row r="89" spans="2:10">
      <c r="B89" s="20"/>
      <c r="C89" s="22" t="s">
        <v>93</v>
      </c>
      <c r="D89" s="35">
        <v>54.178380000000011</v>
      </c>
      <c r="E89" s="35">
        <v>57</v>
      </c>
      <c r="F89" s="21">
        <v>-2.8216199999999887</v>
      </c>
    </row>
    <row r="90" spans="2:10">
      <c r="B90" s="20"/>
      <c r="C90" s="22" t="s">
        <v>94</v>
      </c>
      <c r="D90" s="35">
        <v>51.204070000000009</v>
      </c>
      <c r="E90" s="35">
        <v>71</v>
      </c>
      <c r="F90" s="21">
        <v>-19.795929999999991</v>
      </c>
    </row>
    <row r="91" spans="2:10">
      <c r="B91" s="20"/>
      <c r="C91" s="22" t="s">
        <v>95</v>
      </c>
      <c r="D91" s="35">
        <v>37.835680000000004</v>
      </c>
      <c r="E91" s="35">
        <v>32</v>
      </c>
      <c r="F91" s="21">
        <v>5.8356800000000035</v>
      </c>
    </row>
    <row r="92" spans="2:10">
      <c r="B92" s="20"/>
      <c r="C92" s="22" t="s">
        <v>96</v>
      </c>
      <c r="D92" s="35">
        <v>31.37406</v>
      </c>
      <c r="E92" s="35">
        <v>41</v>
      </c>
      <c r="F92" s="21">
        <v>-9.6259399999999999</v>
      </c>
    </row>
    <row r="93" spans="2:10">
      <c r="B93" s="20"/>
      <c r="C93" s="22" t="s">
        <v>97</v>
      </c>
      <c r="D93" s="35">
        <v>37.810820000000007</v>
      </c>
      <c r="E93" s="35">
        <v>38</v>
      </c>
      <c r="F93" s="21">
        <v>-0.18917999999999324</v>
      </c>
    </row>
    <row r="94" spans="2:10">
      <c r="B94" s="20"/>
      <c r="C94" s="22" t="s">
        <v>98</v>
      </c>
      <c r="D94" s="35">
        <v>39.200820000000007</v>
      </c>
      <c r="E94" s="35">
        <v>33</v>
      </c>
      <c r="F94" s="21">
        <v>6.2008200000000073</v>
      </c>
    </row>
    <row r="95" spans="2:10">
      <c r="B95" s="20"/>
      <c r="C95" s="22" t="s">
        <v>99</v>
      </c>
      <c r="D95" s="35">
        <v>36.918909999999997</v>
      </c>
      <c r="E95" s="35">
        <v>31</v>
      </c>
      <c r="F95" s="21">
        <v>5.9189099999999968</v>
      </c>
    </row>
    <row r="96" spans="2:10">
      <c r="B96" s="20"/>
      <c r="C96" s="22" t="s">
        <v>100</v>
      </c>
      <c r="D96" s="35">
        <v>43.205420000000018</v>
      </c>
      <c r="E96" s="35">
        <v>50</v>
      </c>
      <c r="F96" s="21">
        <v>-6.7945799999999821</v>
      </c>
    </row>
    <row r="97" spans="1:10">
      <c r="B97" s="20"/>
      <c r="C97" s="22" t="s">
        <v>101</v>
      </c>
      <c r="D97" s="35">
        <v>47.615130000000015</v>
      </c>
      <c r="E97" s="35">
        <v>47</v>
      </c>
      <c r="F97" s="21">
        <v>0.61513000000001483</v>
      </c>
    </row>
    <row r="98" spans="1:10">
      <c r="B98" s="20"/>
      <c r="C98" s="22" t="s">
        <v>102</v>
      </c>
      <c r="D98" s="35">
        <v>18.81081</v>
      </c>
      <c r="E98" s="35">
        <v>28</v>
      </c>
      <c r="F98" s="21">
        <v>-9.18919</v>
      </c>
    </row>
    <row r="99" spans="1:10">
      <c r="B99" s="20"/>
      <c r="C99" s="22" t="s">
        <v>91</v>
      </c>
      <c r="D99" s="35">
        <v>8.4486500000000007</v>
      </c>
      <c r="E99" s="35">
        <v>38</v>
      </c>
      <c r="F99" s="21">
        <v>-29.551349999999999</v>
      </c>
    </row>
    <row r="100" spans="1:10">
      <c r="B100" s="48" t="s">
        <v>103</v>
      </c>
      <c r="C100" s="49"/>
      <c r="D100" s="50">
        <v>436.35950000000003</v>
      </c>
      <c r="E100" s="50">
        <v>500</v>
      </c>
      <c r="F100" s="51">
        <v>-63.640499999999975</v>
      </c>
      <c r="G100" s="52"/>
      <c r="H100" s="53">
        <v>69</v>
      </c>
      <c r="I100" s="54"/>
      <c r="J100" s="53">
        <v>6</v>
      </c>
    </row>
    <row r="101" spans="1:10">
      <c r="B101" s="20" t="s">
        <v>104</v>
      </c>
      <c r="C101" s="22"/>
      <c r="D101" s="35"/>
      <c r="E101" s="35"/>
      <c r="F101" s="21"/>
    </row>
    <row r="102" spans="1:10">
      <c r="B102" s="20"/>
      <c r="C102" s="22" t="s">
        <v>127</v>
      </c>
      <c r="D102" s="35">
        <v>23.178920000000002</v>
      </c>
      <c r="E102" s="35">
        <v>23</v>
      </c>
      <c r="F102" s="21">
        <v>0.17892000000000152</v>
      </c>
    </row>
    <row r="103" spans="1:10">
      <c r="B103" s="20"/>
      <c r="C103" s="22" t="s">
        <v>105</v>
      </c>
      <c r="D103" s="35">
        <v>44.71622</v>
      </c>
      <c r="E103" s="35">
        <v>41</v>
      </c>
      <c r="F103" s="21">
        <v>3.7162199999999999</v>
      </c>
    </row>
    <row r="104" spans="1:10">
      <c r="B104" s="20"/>
      <c r="C104" s="22" t="s">
        <v>106</v>
      </c>
      <c r="D104" s="35">
        <v>46.897289999999991</v>
      </c>
      <c r="E104" s="35">
        <v>62</v>
      </c>
      <c r="F104" s="21">
        <v>-15.102710000000009</v>
      </c>
    </row>
    <row r="105" spans="1:10">
      <c r="B105" s="20"/>
      <c r="C105" s="22" t="s">
        <v>107</v>
      </c>
      <c r="D105" s="35">
        <v>49.837850000000017</v>
      </c>
      <c r="E105" s="35">
        <v>54</v>
      </c>
      <c r="F105" s="21">
        <v>-4.1621499999999827</v>
      </c>
    </row>
    <row r="106" spans="1:10">
      <c r="B106" s="20"/>
      <c r="C106" s="22" t="s">
        <v>108</v>
      </c>
      <c r="D106" s="35">
        <v>62.370809999999999</v>
      </c>
      <c r="E106" s="35">
        <v>65</v>
      </c>
      <c r="F106" s="21">
        <v>-2.6291900000000012</v>
      </c>
    </row>
    <row r="107" spans="1:10">
      <c r="B107" s="20"/>
      <c r="C107" s="22" t="s">
        <v>109</v>
      </c>
      <c r="D107" s="35">
        <v>3.0675699999999999</v>
      </c>
      <c r="E107" s="35">
        <v>13</v>
      </c>
      <c r="F107" s="21">
        <v>-9.9324300000000001</v>
      </c>
    </row>
    <row r="108" spans="1:10">
      <c r="B108" s="20"/>
      <c r="C108" s="22" t="s">
        <v>110</v>
      </c>
      <c r="D108" s="35">
        <v>4.8648699999999998</v>
      </c>
      <c r="E108" s="35">
        <v>12</v>
      </c>
      <c r="F108" s="21">
        <v>-7.1351300000000002</v>
      </c>
    </row>
    <row r="109" spans="1:10">
      <c r="B109" s="48" t="s">
        <v>111</v>
      </c>
      <c r="C109" s="49"/>
      <c r="D109" s="50">
        <v>234.93353000000002</v>
      </c>
      <c r="E109" s="50">
        <v>270</v>
      </c>
      <c r="F109" s="55">
        <v>-35.066469999999981</v>
      </c>
      <c r="G109" s="52"/>
      <c r="H109" s="53">
        <v>41</v>
      </c>
      <c r="I109" s="54"/>
      <c r="J109" s="53">
        <v>10</v>
      </c>
    </row>
    <row r="110" spans="1:10" ht="15.6">
      <c r="B110" s="44" t="s">
        <v>158</v>
      </c>
      <c r="C110" s="59"/>
      <c r="D110" s="46">
        <v>3318.9578499999998</v>
      </c>
      <c r="E110" s="46">
        <v>3934.34</v>
      </c>
      <c r="F110" s="47">
        <v>-615.38215000000037</v>
      </c>
      <c r="G110" s="60"/>
      <c r="H110" s="59">
        <v>615</v>
      </c>
      <c r="I110" s="61"/>
      <c r="J110" s="59">
        <v>94</v>
      </c>
    </row>
    <row r="111" spans="1:10">
      <c r="F111" s="41" t="s">
        <v>112</v>
      </c>
    </row>
    <row r="112" spans="1:10">
      <c r="A112" s="16" t="s">
        <v>140</v>
      </c>
      <c r="B112" s="16"/>
      <c r="C112" s="16"/>
      <c r="F112" s="31"/>
    </row>
    <row r="113" spans="1:6" ht="17.399999999999999" customHeight="1">
      <c r="A113" s="23" t="s">
        <v>113</v>
      </c>
      <c r="B113" s="110" t="s">
        <v>142</v>
      </c>
      <c r="C113" s="110"/>
      <c r="D113" s="110"/>
      <c r="E113" s="110"/>
      <c r="F113" s="110"/>
    </row>
    <row r="114" spans="1:6" ht="12.75" customHeight="1">
      <c r="A114" s="43"/>
      <c r="C114" s="38"/>
      <c r="D114" s="39"/>
      <c r="E114" s="39"/>
      <c r="F114" s="39"/>
    </row>
    <row r="115" spans="1:6" ht="12.75" customHeight="1">
      <c r="A115" s="23" t="s">
        <v>138</v>
      </c>
      <c r="B115" s="106" t="s">
        <v>125</v>
      </c>
      <c r="C115" s="106"/>
      <c r="D115" s="106"/>
      <c r="E115" s="106"/>
      <c r="F115" s="106"/>
    </row>
    <row r="116" spans="1:6" ht="12.75" customHeight="1">
      <c r="A116" s="23"/>
      <c r="B116" s="106"/>
      <c r="C116" s="106"/>
      <c r="D116" s="106"/>
      <c r="E116" s="106"/>
      <c r="F116" s="106"/>
    </row>
    <row r="117" spans="1:6" ht="12.6" customHeight="1">
      <c r="A117" s="23"/>
    </row>
    <row r="118" spans="1:6" ht="13.2" customHeight="1">
      <c r="A118" s="23" t="s">
        <v>139</v>
      </c>
      <c r="B118" s="31" t="s">
        <v>160</v>
      </c>
      <c r="C118" s="93"/>
      <c r="D118" s="93"/>
      <c r="E118" s="93"/>
      <c r="F118" s="93"/>
    </row>
    <row r="119" spans="1:6" ht="12.6" customHeight="1">
      <c r="A119" s="23"/>
    </row>
    <row r="120" spans="1:6">
      <c r="A120" s="23" t="s">
        <v>157</v>
      </c>
      <c r="B120" s="107" t="s">
        <v>115</v>
      </c>
      <c r="C120" s="107"/>
      <c r="D120" s="107"/>
      <c r="E120" s="107"/>
      <c r="F120" s="107"/>
    </row>
    <row r="121" spans="1:6">
      <c r="B121" s="107"/>
      <c r="C121" s="107"/>
      <c r="D121" s="107"/>
      <c r="E121" s="107"/>
      <c r="F121" s="107"/>
    </row>
    <row r="122" spans="1:6">
      <c r="B122" s="107"/>
      <c r="C122" s="107"/>
      <c r="D122" s="107"/>
      <c r="E122" s="107"/>
      <c r="F122" s="107"/>
    </row>
  </sheetData>
  <sortState ref="C55:F70">
    <sortCondition ref="C55:C70"/>
  </sortState>
  <mergeCells count="4">
    <mergeCell ref="B113:F113"/>
    <mergeCell ref="B115:F116"/>
    <mergeCell ref="A1:J1"/>
    <mergeCell ref="B120:F122"/>
  </mergeCells>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Contents</vt:lpstr>
      <vt:lpstr>Data sources</vt:lpstr>
      <vt:lpstr>Flow diagram of recruitment</vt:lpstr>
      <vt:lpstr>Table 1 (Trainee FTE)</vt:lpstr>
      <vt:lpstr>Table 2 (Trainee Headcount)</vt:lpstr>
      <vt:lpstr>Contents!Print_Area</vt:lpstr>
      <vt:lpstr>Cover!Print_Area</vt:lpstr>
      <vt:lpstr>'Data sources'!Print_Area</vt:lpstr>
      <vt:lpstr>'Flow diagram of recruitment'!Print_Area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Lowe, Wincen</cp:lastModifiedBy>
  <cp:lastPrinted>2017-08-16T08:21:45Z</cp:lastPrinted>
  <dcterms:created xsi:type="dcterms:W3CDTF">2017-05-25T11:59:07Z</dcterms:created>
  <dcterms:modified xsi:type="dcterms:W3CDTF">2019-08-13T12:04:44Z</dcterms:modified>
</cp:coreProperties>
</file>