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6\101_150\134_16\"/>
    </mc:Choice>
  </mc:AlternateContent>
  <bookViews>
    <workbookView xWindow="0" yWindow="0" windowWidth="19200" windowHeight="6855"/>
  </bookViews>
  <sheets>
    <sheet name="GRA" sheetId="1" r:id="rId1"/>
  </sheets>
  <calcPr calcId="152511"/>
</workbook>
</file>

<file path=xl/calcChain.xml><?xml version="1.0" encoding="utf-8"?>
<calcChain xmlns="http://schemas.openxmlformats.org/spreadsheetml/2006/main">
  <c r="H80" i="1" l="1"/>
  <c r="I80" i="1"/>
  <c r="H79" i="1"/>
  <c r="I79" i="1"/>
  <c r="H78" i="1"/>
  <c r="I78" i="1"/>
  <c r="H77" i="1"/>
  <c r="I77" i="1"/>
  <c r="H76" i="1"/>
  <c r="I76" i="1"/>
  <c r="H75" i="1"/>
  <c r="I75" i="1"/>
  <c r="H74" i="1"/>
  <c r="I74" i="1"/>
  <c r="H73" i="1"/>
  <c r="I73" i="1"/>
  <c r="H72" i="1"/>
  <c r="I72" i="1"/>
  <c r="H71" i="1"/>
  <c r="I71" i="1"/>
  <c r="H70" i="1"/>
  <c r="I70" i="1"/>
  <c r="H69" i="1"/>
  <c r="I69" i="1"/>
  <c r="H68" i="1"/>
  <c r="I68" i="1"/>
  <c r="H67" i="1"/>
  <c r="I67" i="1"/>
  <c r="H66" i="1"/>
  <c r="I66" i="1"/>
  <c r="H65" i="1"/>
  <c r="I65" i="1"/>
  <c r="I64" i="1"/>
  <c r="H64" i="1"/>
  <c r="I63" i="1"/>
  <c r="H63" i="1"/>
  <c r="H62" i="1"/>
  <c r="I62" i="1"/>
  <c r="H61" i="1"/>
  <c r="I61" i="1"/>
  <c r="J67" i="1" l="1"/>
  <c r="K67" i="1" s="1"/>
  <c r="J69" i="1"/>
  <c r="K69" i="1" s="1"/>
  <c r="J73" i="1"/>
  <c r="K73" i="1" s="1"/>
  <c r="J75" i="1"/>
  <c r="K75" i="1" s="1"/>
  <c r="J65" i="1"/>
  <c r="K65" i="1" s="1"/>
  <c r="J68" i="1"/>
  <c r="K68" i="1" s="1"/>
  <c r="J76" i="1"/>
  <c r="K76" i="1" s="1"/>
  <c r="J80" i="1"/>
  <c r="K80" i="1" s="1"/>
  <c r="J70" i="1"/>
  <c r="K70" i="1" s="1"/>
  <c r="J77" i="1"/>
  <c r="K77" i="1" s="1"/>
  <c r="J62" i="1"/>
  <c r="K62" i="1" s="1"/>
  <c r="J64" i="1"/>
  <c r="K64" i="1" s="1"/>
  <c r="J78" i="1"/>
  <c r="K78" i="1" s="1"/>
  <c r="J61" i="1"/>
  <c r="K61" i="1" s="1"/>
  <c r="J63" i="1"/>
  <c r="K63" i="1" s="1"/>
  <c r="J72" i="1"/>
  <c r="K72" i="1" s="1"/>
  <c r="J74" i="1"/>
  <c r="K74" i="1" s="1"/>
  <c r="J79" i="1"/>
  <c r="K79" i="1" s="1"/>
  <c r="J66" i="1"/>
  <c r="K66" i="1" s="1"/>
  <c r="J71" i="1"/>
  <c r="K71" i="1" s="1"/>
</calcChain>
</file>

<file path=xl/sharedStrings.xml><?xml version="1.0" encoding="utf-8"?>
<sst xmlns="http://schemas.openxmlformats.org/spreadsheetml/2006/main" count="246" uniqueCount="123">
  <si>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</si>
  <si>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</si>
  <si>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</si>
  <si>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</si>
  <si>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</si>
  <si>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</si>
  <si>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</si>
  <si>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</si>
  <si>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</si>
  <si>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</si>
  <si>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</si>
  <si>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</si>
  <si>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</si>
  <si>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</si>
  <si>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</si>
  <si>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</si>
  <si>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</si>
  <si>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</si>
  <si>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</si>
  <si>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</si>
  <si>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</si>
  <si>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</si>
  <si>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</si>
  <si>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</si>
  <si>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</si>
  <si>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</si>
  <si>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</si>
  <si>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</si>
  <si>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</si>
  <si>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</si>
  <si>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</si>
  <si>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</si>
  <si>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</si>
  <si>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</si>
  <si>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</si>
  <si>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</si>
  <si>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Must not increase flood risk</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</si>
  <si>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</si>
  <si>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</si>
  <si>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</si>
  <si>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</si>
  <si>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</si>
  <si>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</si>
  <si>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</si>
  <si>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WFD biological quality elements</t>
  </si>
  <si>
    <t>Habitat and species</t>
  </si>
  <si>
    <t>Siltation and erosion</t>
  </si>
  <si>
    <t>In-channel flow and sediment movement, especially during high flow events</t>
  </si>
  <si>
    <t>In-channel flow and sediment movement</t>
  </si>
  <si>
    <t xml:space="preserve">Local population
</t>
  </si>
  <si>
    <t>Increased flood risk</t>
  </si>
  <si>
    <t>Impact on local population and businesses, damage to property</t>
  </si>
  <si>
    <t>Out of channel flow</t>
  </si>
  <si>
    <t>Local population</t>
  </si>
  <si>
    <t>Limiting the length of bank being affected reduces the amount of erosion / siltation.</t>
  </si>
  <si>
    <t>Limiting the width of channel that the structure affects reduces the potential for flooding.</t>
  </si>
  <si>
    <t>Working in the channel can cause increased sedimentation and other damage, which may be large enough to adversely affect a conservation site or species.</t>
  </si>
  <si>
    <t>Working close to a structure may cause damage or increase flood risk.</t>
  </si>
  <si>
    <t>Will reduce risk due to limited mobilisation of sediment or pollutants.</t>
  </si>
  <si>
    <t>Limiting the time that the structure is in place, reduces the risk to habitat and species.</t>
  </si>
  <si>
    <t>Working in the channel may increase flood risk to the local population.</t>
  </si>
  <si>
    <t>Working in the channel can cause will cause damage and impact on habitat and species.</t>
  </si>
  <si>
    <t>Parameter 1</t>
  </si>
  <si>
    <t>Parameter 2</t>
  </si>
  <si>
    <t>Parameter 3</t>
  </si>
  <si>
    <t>Parameter 4</t>
  </si>
  <si>
    <t>Parameter 5</t>
  </si>
  <si>
    <t>General conditions which limit size, scale and magnitude of loss.</t>
  </si>
  <si>
    <t>No more than 20 metres of main river bank shall be affected at any one time.</t>
  </si>
  <si>
    <t>Direct loss of or damage to habitat / species; indirect changes to ability of river to form and sustain habitat</t>
  </si>
  <si>
    <t>Restricting the channel may increase flood risk to the local population.</t>
  </si>
  <si>
    <t>Limiting the width of channel that the structure affects reduces flow impact and therefore siltation as well as limiting damage to the opposite bank.</t>
  </si>
  <si>
    <t>Fish</t>
  </si>
  <si>
    <t>Loss of or damage to species and breeding grounds</t>
  </si>
  <si>
    <t>Direct damage, siltation and erosion</t>
  </si>
  <si>
    <t>Parameter 8</t>
  </si>
  <si>
    <t>Prohibiting works during breeding periods will greatly reduce the risk to spawning grounds.</t>
  </si>
  <si>
    <t>Fish and aquatic species</t>
  </si>
  <si>
    <t xml:space="preserve">Fish or other aquatic species (for example white clawed crayfish) become stranded during dewatering operations </t>
  </si>
  <si>
    <t>Fish killed during water draw down works</t>
  </si>
  <si>
    <t xml:space="preserve">Loss of water resulting in fish deaths </t>
  </si>
  <si>
    <t>remove risk by having an appropriate method of working and plans in place for how to manage fish or other aquatic species that may become stranded in the dewatered area.</t>
  </si>
  <si>
    <t>Operating techniques condition - measures must be taken to ensure that fish shall be protected. The management system and method of work must address how the operator will plan to ensure fish will protected during dewatering operations. The method must include screening for pumps and a plan for rescuing fish becoming stranded during dewatering operations.</t>
  </si>
  <si>
    <t>Temporary dewatering affecting up to 20 metres of a main river</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</si>
  <si>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</si>
  <si>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</si>
  <si>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</si>
  <si>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</si>
  <si>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 xml:space="preserve">The operating techniques/management system should include a plan of biosecurity and site management measures to prevent the spread of invasive non-native species and plant and animal diseases. </t>
  </si>
  <si>
    <t>Changes in: quantity and dynamics of water flow; connection to groundwater bodies; river connectivity; river depth and width variation; structure and substrate of river bed; and structure of riparian zone.</t>
  </si>
  <si>
    <t>Working in the channel can cause increased sedimentation and other damage, which may be large enough to adversely affect the status of the water body.</t>
  </si>
  <si>
    <t>Limiting the size of the activity reduces the impact on receptors</t>
  </si>
  <si>
    <t>Changes in: quantity and dynamics of water flow; structure and substrate of river bed; and structure of riparian zone.</t>
  </si>
  <si>
    <t>This will facilitate the removal of the structure in a flooding event.</t>
  </si>
  <si>
    <t>Include a condition that works are not carried out within 100m of any non-agricultural buildings in the floodplain.</t>
  </si>
  <si>
    <t>Include a condition stating that no more than 20 metres of river bank is affected at any one time</t>
  </si>
  <si>
    <t>The activity shall be limited to a maximum of 4 weeks</t>
  </si>
  <si>
    <t>The operator shall reinstate the bed and banks of the river to the condition before these temporary works.</t>
  </si>
  <si>
    <t>Include a condition to ensure that risks to water quality and sediment control will be minimised.</t>
  </si>
  <si>
    <t>Include a condition that works should not be carried out during the relevant fish breeding season.</t>
  </si>
  <si>
    <t>Include a condition that the operator will sign up to flood alerts and take action to ensure no increased risk to 3rd parties</t>
  </si>
  <si>
    <t>See below</t>
  </si>
  <si>
    <t>Applies to all potential locations related to a main river</t>
  </si>
  <si>
    <t>The structure shall project into or over no more than 10% of the width of the main river.</t>
  </si>
  <si>
    <t>The structure shall be in place for no more than 4 weeks.</t>
  </si>
  <si>
    <t>The crest level of the cofferdam shall be between the top of the bank and surrounding ground level.</t>
  </si>
  <si>
    <t>Parameter 9</t>
  </si>
  <si>
    <t>Shall not be carried out during the fish breeding season</t>
  </si>
  <si>
    <t>Parameter 10</t>
  </si>
  <si>
    <t>The works must not be carried out within 100 metres of a site containing Priority Species or Protected Species that would be impacted.</t>
  </si>
  <si>
    <t>Parameter 11</t>
  </si>
  <si>
    <t>Include a condition that works are not carried out within 8m of a flood risk management structure or works.</t>
  </si>
  <si>
    <t>Include a condition that states that the structure projects no more than 10% of the width of the main river.</t>
  </si>
  <si>
    <t>Do not carry out activity within 100m of sites of protected or priority species that wiould be impacted.</t>
  </si>
  <si>
    <t>Include a condition that prohibits the activity in or within 100m up or downstream of high morphology status water bodies.</t>
  </si>
  <si>
    <t>Permitted activities - Use of temporary structures (including cofferdams) for dewatering no more than 20m of a main river.</t>
  </si>
  <si>
    <t>Changes in flow, water quality or to habitat</t>
  </si>
  <si>
    <t>Deterioration of ecological status through loss or harm to biology</t>
  </si>
  <si>
    <t xml:space="preserve">Measures must be taken to address the flood, land drainage and environmental risks described </t>
  </si>
  <si>
    <t xml:space="preserve">The works are not carried out within 8m of flood risk management structures or works and within 100m of any non-agricultural buildings in the floodplain. </t>
  </si>
  <si>
    <t xml:space="preserve">The works must not be carried out within 500 metres upstream and 100 metres radius of a european designated nature conservation site, SSSI or National Nature Reserve, or in or within 100m upstream or downstream of  water bodies of high morphological status.  </t>
  </si>
  <si>
    <t xml:space="preserve">Do not carry out activity within 500 metres upstream and 100 metre radius of designated nature conservation sites.
The operating techniques/management system must address how the operator will manage and minimise the silt arising from their activity. The necessary measures should be in place before works begin.
</t>
  </si>
  <si>
    <t xml:space="preserve">Generic risk assessment for standard rules set number SR2015 No26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</si>
</sst>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2"/>
      <color theme="1"/>
      <name val="Arial"/>
      <family val="2"/>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name val="Arial"/>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8">
    <border>
      <left/>
      <right/>
      <top/>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s>
  <cellStyleXfs count="3">
    <xf numFmtId="0" fontId="0" fillId="0" borderId="0"/>
    <xf numFmtId="0" fontId="9" fillId="0" borderId="0"/>
    <xf numFmtId="0" fontId="1" fillId="0" borderId="0"/>
  </cellStyleXfs>
  <cellXfs count="105">
    <xf numFmtId="0" fontId="0" fillId="0" borderId="0" xfId="0"/>
    <xf numFmtId="0" fontId="0" fillId="0" borderId="0" xfId="0" applyBorder="1"/>
    <xf numFmtId="0" fontId="2"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5" xfId="0" applyFill="1" applyBorder="1" applyProtection="1"/>
    <xf numFmtId="0" fontId="0" fillId="7" borderId="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2" fillId="2" borderId="8" xfId="0" applyFont="1" applyFill="1" applyBorder="1" applyAlignment="1">
      <alignment horizontal="center" vertical="top" wrapText="1"/>
    </xf>
    <xf numFmtId="0" fontId="9" fillId="0" borderId="0" xfId="0" applyFont="1"/>
    <xf numFmtId="0" fontId="9" fillId="0" borderId="0" xfId="0" applyFont="1" applyFill="1" applyBorder="1" applyProtection="1"/>
    <xf numFmtId="0" fontId="9" fillId="0" borderId="7" xfId="0" applyFont="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0" fontId="9" fillId="0" borderId="7" xfId="0" applyNumberFormat="1" applyFont="1" applyFill="1" applyBorder="1" applyAlignment="1" applyProtection="1">
      <alignment vertical="top" wrapText="1"/>
      <protection locked="0"/>
    </xf>
    <xf numFmtId="0" fontId="9" fillId="5" borderId="7" xfId="0" applyFont="1" applyFill="1" applyBorder="1" applyAlignment="1" applyProtection="1">
      <alignment vertical="top" wrapText="1"/>
      <protection locked="0"/>
    </xf>
    <xf numFmtId="0" fontId="2" fillId="2" borderId="7" xfId="0" applyFont="1" applyFill="1" applyBorder="1" applyAlignment="1">
      <alignment horizontal="center" vertical="top" wrapText="1"/>
    </xf>
    <xf numFmtId="0" fontId="2" fillId="3" borderId="7" xfId="0" applyFont="1" applyFill="1" applyBorder="1" applyAlignment="1">
      <alignment vertical="top" wrapText="1"/>
    </xf>
    <xf numFmtId="0" fontId="2" fillId="3" borderId="1" xfId="0" applyFont="1" applyFill="1" applyBorder="1" applyAlignment="1">
      <alignment vertical="top" wrapText="1"/>
    </xf>
    <xf numFmtId="0" fontId="2" fillId="3" borderId="8" xfId="0" applyFont="1" applyFill="1" applyBorder="1" applyAlignment="1">
      <alignment vertical="top" wrapText="1"/>
    </xf>
    <xf numFmtId="0" fontId="9" fillId="0" borderId="1"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8" xfId="0" applyFont="1" applyFill="1" applyBorder="1" applyAlignment="1" applyProtection="1">
      <alignment vertical="top" wrapText="1"/>
      <protection locked="0"/>
    </xf>
    <xf numFmtId="0" fontId="9" fillId="5" borderId="1" xfId="0" applyFont="1" applyFill="1" applyBorder="1" applyAlignment="1" applyProtection="1">
      <alignment vertical="top" wrapText="1"/>
      <protection locked="0"/>
    </xf>
    <xf numFmtId="0" fontId="8" fillId="8" borderId="8"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10" borderId="9" xfId="0" applyFont="1" applyFill="1" applyBorder="1" applyAlignment="1" applyProtection="1">
      <alignment vertical="top" wrapText="1"/>
      <protection locked="0"/>
    </xf>
    <xf numFmtId="0" fontId="9" fillId="10" borderId="7"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2" fillId="8" borderId="8" xfId="0" applyFont="1" applyFill="1" applyBorder="1" applyAlignment="1" applyProtection="1">
      <alignment vertical="top" wrapText="1"/>
      <protection locked="0"/>
    </xf>
    <xf numFmtId="0" fontId="10" fillId="0" borderId="0" xfId="0" applyFont="1"/>
    <xf numFmtId="0" fontId="11" fillId="0" borderId="1"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0" fontId="9" fillId="5" borderId="18" xfId="0" applyFont="1" applyFill="1" applyBorder="1" applyAlignment="1" applyProtection="1">
      <alignment vertical="top" wrapText="1"/>
      <protection locked="0"/>
    </xf>
    <xf numFmtId="0" fontId="9" fillId="5" borderId="19" xfId="0" applyFont="1" applyFill="1" applyBorder="1" applyAlignment="1" applyProtection="1">
      <alignment vertical="top" wrapText="1"/>
      <protection locked="0"/>
    </xf>
    <xf numFmtId="0" fontId="2" fillId="11" borderId="8" xfId="0" applyFont="1" applyFill="1" applyBorder="1" applyAlignment="1" applyProtection="1">
      <alignment vertical="top" wrapText="1"/>
      <protection locked="0"/>
    </xf>
    <xf numFmtId="0" fontId="2" fillId="11" borderId="20" xfId="0" applyFont="1" applyFill="1" applyBorder="1" applyAlignment="1" applyProtection="1">
      <alignment vertical="top" wrapText="1"/>
      <protection locked="0"/>
    </xf>
    <xf numFmtId="0" fontId="0" fillId="0" borderId="21" xfId="0" applyBorder="1" applyAlignment="1">
      <alignment horizontal="center" vertical="top"/>
    </xf>
    <xf numFmtId="0" fontId="9" fillId="5" borderId="22" xfId="0" applyFont="1" applyFill="1" applyBorder="1" applyAlignment="1" applyProtection="1">
      <alignment vertical="top" wrapText="1"/>
      <protection locked="0"/>
    </xf>
    <xf numFmtId="0" fontId="9" fillId="5" borderId="23" xfId="0" applyFont="1" applyFill="1" applyBorder="1" applyAlignment="1" applyProtection="1">
      <alignment vertical="top" wrapText="1"/>
      <protection locked="0"/>
    </xf>
    <xf numFmtId="0" fontId="2" fillId="8" borderId="24"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0" fontId="9" fillId="0" borderId="24" xfId="0" applyFont="1" applyBorder="1" applyAlignment="1" applyProtection="1">
      <alignment vertical="top" wrapText="1"/>
      <protection locked="0"/>
    </xf>
    <xf numFmtId="0" fontId="9" fillId="0" borderId="8" xfId="1" applyFont="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5" borderId="25" xfId="0" applyFont="1" applyFill="1" applyBorder="1" applyAlignment="1" applyProtection="1">
      <alignment vertical="top" wrapText="1"/>
      <protection locked="0"/>
    </xf>
    <xf numFmtId="0" fontId="11" fillId="5" borderId="1" xfId="0" applyFont="1" applyFill="1" applyBorder="1" applyAlignment="1" applyProtection="1">
      <alignment vertical="top" wrapText="1"/>
      <protection locked="0"/>
    </xf>
    <xf numFmtId="0" fontId="9" fillId="5" borderId="11" xfId="0" applyFont="1" applyFill="1" applyBorder="1" applyAlignment="1" applyProtection="1">
      <alignment vertical="top" wrapText="1"/>
      <protection locked="0"/>
    </xf>
    <xf numFmtId="0" fontId="9" fillId="10" borderId="1" xfId="0" applyFont="1" applyFill="1" applyBorder="1" applyAlignment="1" applyProtection="1">
      <alignment vertical="top" wrapText="1"/>
      <protection locked="0"/>
    </xf>
    <xf numFmtId="0" fontId="9" fillId="5" borderId="26" xfId="0" applyFont="1" applyFill="1" applyBorder="1" applyAlignment="1" applyProtection="1">
      <alignment vertical="top" wrapText="1"/>
      <protection locked="0"/>
    </xf>
    <xf numFmtId="0" fontId="11" fillId="5" borderId="7" xfId="0" applyFont="1" applyFill="1" applyBorder="1" applyAlignment="1" applyProtection="1">
      <alignment vertical="top" wrapText="1"/>
      <protection locked="0"/>
    </xf>
    <xf numFmtId="0" fontId="8" fillId="8" borderId="15" xfId="0" applyFont="1" applyFill="1" applyBorder="1" applyAlignment="1" applyProtection="1">
      <alignment vertical="top" wrapText="1"/>
      <protection locked="0"/>
    </xf>
    <xf numFmtId="0" fontId="8" fillId="8" borderId="27"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 xfId="1" applyFont="1" applyFill="1" applyBorder="1" applyAlignment="1" applyProtection="1">
      <alignment vertical="top" wrapText="1"/>
      <protection locked="0"/>
    </xf>
    <xf numFmtId="0" fontId="9" fillId="0" borderId="12" xfId="0" applyNumberFormat="1" applyFont="1" applyFill="1" applyBorder="1" applyAlignment="1" applyProtection="1">
      <alignment vertical="top" wrapText="1"/>
      <protection locked="0"/>
    </xf>
    <xf numFmtId="0" fontId="9" fillId="0" borderId="16" xfId="0" applyFont="1" applyFill="1" applyBorder="1" applyAlignment="1" applyProtection="1">
      <alignment vertical="top" wrapText="1"/>
      <protection locked="0"/>
    </xf>
    <xf numFmtId="0" fontId="6" fillId="0" borderId="0" xfId="0" applyFont="1"/>
    <xf numFmtId="0" fontId="9" fillId="0" borderId="0" xfId="0" applyFont="1" applyAlignment="1">
      <alignment vertical="top"/>
    </xf>
    <xf numFmtId="0" fontId="0" fillId="0" borderId="0" xfId="0" applyAlignment="1">
      <alignment vertical="top"/>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15" fontId="0" fillId="9"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9" fillId="9" borderId="5" xfId="0" applyFont="1" applyFill="1" applyBorder="1" applyAlignment="1" applyProtection="1">
      <alignment vertical="top" wrapText="1"/>
      <protection locked="0"/>
    </xf>
    <xf numFmtId="0" fontId="0" fillId="9" borderId="5" xfId="0" applyFill="1" applyBorder="1" applyAlignment="1" applyProtection="1">
      <alignment vertical="top" wrapText="1"/>
      <protection locked="0"/>
    </xf>
    <xf numFmtId="0" fontId="9" fillId="0" borderId="5" xfId="0" applyFont="1"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9" borderId="6" xfId="0" applyFill="1" applyBorder="1" applyAlignment="1" applyProtection="1">
      <alignment vertical="top" wrapText="1"/>
      <protection locked="0"/>
    </xf>
    <xf numFmtId="0" fontId="10"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8"/>
  <sheetViews>
    <sheetView tabSelected="1" topLeftCell="B1" zoomScaleNormal="100" workbookViewId="0">
      <pane xSplit="1" topLeftCell="C1" activePane="topRight" state="frozen"/>
      <selection activeCell="B12" sqref="B12"/>
      <selection pane="topRight" activeCell="B2" sqref="B2"/>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86" t="s">
        <v>122</v>
      </c>
      <c r="C2" s="7"/>
      <c r="D2" s="7"/>
      <c r="E2" s="6"/>
    </row>
    <row r="3" spans="1:13" ht="13.5" customHeight="1" x14ac:dyDescent="0.25">
      <c r="B3" s="21"/>
      <c r="C3" s="21"/>
      <c r="D3" s="21"/>
      <c r="E3" s="23"/>
      <c r="F3" s="17"/>
      <c r="G3" s="17"/>
      <c r="H3" s="17"/>
      <c r="I3" s="17"/>
      <c r="J3" s="17"/>
      <c r="K3" s="17"/>
    </row>
    <row r="4" spans="1:13" ht="15" customHeight="1" x14ac:dyDescent="0.25">
      <c r="B4" s="22" t="s">
        <v>33</v>
      </c>
      <c r="C4" s="22"/>
      <c r="D4" s="22"/>
      <c r="E4" s="24"/>
      <c r="F4" s="97" t="s">
        <v>83</v>
      </c>
      <c r="G4" s="97"/>
      <c r="H4" s="97"/>
      <c r="I4" s="97"/>
      <c r="J4" s="97"/>
      <c r="K4" s="18"/>
    </row>
    <row r="5" spans="1:13" ht="12.75" customHeight="1" x14ac:dyDescent="0.25">
      <c r="B5" s="22"/>
      <c r="C5" s="22"/>
      <c r="D5" s="22"/>
      <c r="E5" s="24"/>
      <c r="F5" s="20"/>
      <c r="G5" s="20"/>
      <c r="H5" s="17"/>
      <c r="I5" s="17"/>
      <c r="J5" s="17"/>
      <c r="K5" s="17"/>
    </row>
    <row r="6" spans="1:13" ht="15.75" x14ac:dyDescent="0.25">
      <c r="B6" s="22" t="s">
        <v>0</v>
      </c>
      <c r="C6" s="24"/>
      <c r="D6" s="24"/>
      <c r="E6" s="24"/>
      <c r="F6" s="97" t="s">
        <v>102</v>
      </c>
      <c r="G6" s="98"/>
      <c r="H6" s="98"/>
      <c r="I6" s="98"/>
      <c r="J6" s="98"/>
      <c r="K6" s="18"/>
    </row>
    <row r="7" spans="1:13" ht="12.75" customHeight="1" x14ac:dyDescent="0.25">
      <c r="B7" s="25"/>
      <c r="C7" s="20"/>
      <c r="D7" s="20"/>
      <c r="E7" s="20"/>
      <c r="F7" s="20"/>
      <c r="G7" s="20"/>
      <c r="H7" s="17"/>
      <c r="I7" s="17"/>
      <c r="J7" s="17"/>
      <c r="K7" s="17"/>
    </row>
    <row r="8" spans="1:13" ht="15.75" customHeight="1" x14ac:dyDescent="0.25">
      <c r="B8" s="22" t="s">
        <v>31</v>
      </c>
      <c r="C8" s="24"/>
      <c r="D8" s="24"/>
      <c r="E8" s="24"/>
      <c r="F8" s="99" t="s">
        <v>101</v>
      </c>
      <c r="G8" s="100"/>
      <c r="H8" s="100"/>
      <c r="I8" s="100"/>
      <c r="J8" s="100"/>
      <c r="K8" s="18"/>
    </row>
    <row r="9" spans="1:13" ht="10.5" customHeight="1" x14ac:dyDescent="0.2">
      <c r="B9" s="20"/>
      <c r="C9" s="20"/>
      <c r="D9" s="20"/>
      <c r="E9" s="20"/>
      <c r="F9" s="20"/>
      <c r="G9" s="20"/>
      <c r="H9" s="17"/>
      <c r="I9" s="17"/>
      <c r="J9" s="17"/>
      <c r="K9" s="17"/>
    </row>
    <row r="10" spans="1:13" ht="15.75" x14ac:dyDescent="0.25">
      <c r="B10" s="26" t="s">
        <v>1</v>
      </c>
      <c r="C10" s="20"/>
      <c r="D10" s="20"/>
      <c r="E10" s="20"/>
      <c r="F10" s="101" t="s">
        <v>29</v>
      </c>
      <c r="G10" s="101"/>
      <c r="H10" s="101"/>
      <c r="I10" s="101"/>
      <c r="J10" s="101"/>
      <c r="K10" s="19"/>
    </row>
    <row r="11" spans="1:13" ht="11.25" customHeight="1" x14ac:dyDescent="0.25">
      <c r="B11" s="26"/>
      <c r="C11" s="20"/>
      <c r="D11" s="20"/>
      <c r="E11" s="20"/>
      <c r="F11" s="20"/>
      <c r="G11" s="20"/>
      <c r="H11" s="21"/>
      <c r="I11" s="17"/>
      <c r="J11" s="17"/>
      <c r="K11" s="17"/>
    </row>
    <row r="12" spans="1:13" ht="15.75" x14ac:dyDescent="0.25">
      <c r="B12" s="22" t="s">
        <v>2</v>
      </c>
      <c r="C12" s="20"/>
      <c r="D12" s="20"/>
      <c r="E12" s="20"/>
      <c r="F12" s="95">
        <v>43620</v>
      </c>
      <c r="G12" s="96"/>
      <c r="H12" s="96"/>
      <c r="I12" s="96"/>
      <c r="J12" s="96"/>
      <c r="K12" s="18"/>
    </row>
    <row r="13" spans="1:13" ht="15.75" x14ac:dyDescent="0.25">
      <c r="B13" s="22"/>
      <c r="C13" s="20"/>
      <c r="D13" s="20"/>
      <c r="E13" s="20"/>
      <c r="F13" s="20"/>
      <c r="G13" s="20"/>
      <c r="H13" s="22"/>
      <c r="I13" s="20"/>
      <c r="J13" s="20"/>
      <c r="K13" s="20"/>
    </row>
    <row r="14" spans="1:13" ht="15.75" x14ac:dyDescent="0.25">
      <c r="A14" s="5"/>
      <c r="B14" s="29"/>
      <c r="C14" s="30" t="s">
        <v>32</v>
      </c>
      <c r="D14" s="30"/>
      <c r="E14" s="30"/>
      <c r="F14" s="30"/>
      <c r="G14" s="30"/>
      <c r="H14" s="29"/>
      <c r="I14" s="30"/>
      <c r="J14" s="30"/>
      <c r="K14" s="30"/>
      <c r="L14" s="5"/>
      <c r="M14" s="5"/>
    </row>
    <row r="15" spans="1:13" ht="15.75" x14ac:dyDescent="0.25">
      <c r="A15" s="5"/>
      <c r="B15" s="29"/>
      <c r="D15" s="35"/>
      <c r="E15" s="30"/>
      <c r="F15" s="30"/>
      <c r="G15" s="30"/>
      <c r="H15" s="29"/>
      <c r="I15" s="30"/>
      <c r="J15" s="30"/>
      <c r="K15" s="30"/>
      <c r="L15" s="5"/>
      <c r="M15" s="5"/>
    </row>
    <row r="16" spans="1:13" ht="15.75" x14ac:dyDescent="0.25">
      <c r="A16" s="5"/>
      <c r="B16" s="29"/>
      <c r="C16" t="s">
        <v>62</v>
      </c>
      <c r="D16" s="35" t="s">
        <v>115</v>
      </c>
      <c r="E16" s="30"/>
      <c r="F16" s="30"/>
      <c r="G16" s="30"/>
      <c r="H16" s="29"/>
      <c r="I16" s="30"/>
      <c r="J16" s="30"/>
      <c r="K16" s="30"/>
      <c r="L16" s="5"/>
      <c r="M16" s="5"/>
    </row>
    <row r="17" spans="1:13" x14ac:dyDescent="0.2">
      <c r="A17" s="5"/>
      <c r="C17" t="s">
        <v>63</v>
      </c>
      <c r="D17" s="34" t="s">
        <v>68</v>
      </c>
      <c r="K17" s="30"/>
      <c r="L17" s="5"/>
      <c r="M17" s="5"/>
    </row>
    <row r="18" spans="1:13" x14ac:dyDescent="0.2">
      <c r="A18" s="5"/>
      <c r="C18" t="s">
        <v>64</v>
      </c>
      <c r="D18" s="34" t="s">
        <v>103</v>
      </c>
      <c r="K18" s="30"/>
      <c r="L18" s="5"/>
      <c r="M18" s="5"/>
    </row>
    <row r="19" spans="1:13" x14ac:dyDescent="0.2">
      <c r="A19" s="5"/>
      <c r="C19" t="s">
        <v>65</v>
      </c>
      <c r="D19" s="56" t="s">
        <v>104</v>
      </c>
      <c r="K19" s="30"/>
      <c r="L19" s="5"/>
      <c r="M19" s="5"/>
    </row>
    <row r="20" spans="1:13" ht="24.75" customHeight="1" x14ac:dyDescent="0.2">
      <c r="A20" s="5"/>
      <c r="C20" s="88" t="s">
        <v>66</v>
      </c>
      <c r="D20" s="104" t="s">
        <v>119</v>
      </c>
      <c r="E20" s="104"/>
      <c r="F20" s="104"/>
      <c r="G20" s="104"/>
      <c r="H20" s="104"/>
      <c r="I20" s="104"/>
      <c r="J20" s="104"/>
      <c r="K20" s="104"/>
      <c r="L20" s="5"/>
      <c r="M20" s="5"/>
    </row>
    <row r="21" spans="1:13" x14ac:dyDescent="0.2">
      <c r="A21" s="5"/>
      <c r="C21" t="s">
        <v>34</v>
      </c>
      <c r="D21" s="56" t="s">
        <v>105</v>
      </c>
      <c r="K21" s="30"/>
      <c r="L21" s="5"/>
      <c r="M21" s="5"/>
    </row>
    <row r="22" spans="1:13" x14ac:dyDescent="0.2">
      <c r="A22" s="5"/>
      <c r="C22" t="s">
        <v>35</v>
      </c>
      <c r="D22" s="34" t="s">
        <v>36</v>
      </c>
      <c r="K22" s="30"/>
      <c r="L22" s="5"/>
      <c r="M22" s="5"/>
    </row>
    <row r="23" spans="1:13" x14ac:dyDescent="0.2">
      <c r="A23" s="5"/>
      <c r="C23" t="s">
        <v>75</v>
      </c>
      <c r="D23" s="34" t="s">
        <v>107</v>
      </c>
      <c r="K23" s="30"/>
      <c r="L23" s="5"/>
      <c r="M23" s="5"/>
    </row>
    <row r="24" spans="1:13" ht="23.25" customHeight="1" x14ac:dyDescent="0.2">
      <c r="A24" s="5"/>
      <c r="C24" s="87" t="s">
        <v>106</v>
      </c>
      <c r="D24" s="103" t="s">
        <v>120</v>
      </c>
      <c r="E24" s="103"/>
      <c r="F24" s="103"/>
      <c r="G24" s="103"/>
      <c r="H24" s="103"/>
      <c r="I24" s="103"/>
      <c r="J24" s="103"/>
      <c r="K24" s="103"/>
      <c r="L24" s="5"/>
      <c r="M24" s="5"/>
    </row>
    <row r="25" spans="1:13" ht="14.25" customHeight="1" x14ac:dyDescent="0.2">
      <c r="A25" s="5"/>
      <c r="C25" s="34" t="s">
        <v>108</v>
      </c>
      <c r="D25" s="102" t="s">
        <v>109</v>
      </c>
      <c r="E25" s="102"/>
      <c r="F25" s="102"/>
      <c r="G25" s="102"/>
      <c r="H25" s="102"/>
      <c r="I25" s="102"/>
      <c r="J25" s="102"/>
      <c r="K25" s="30"/>
      <c r="L25" s="5"/>
      <c r="M25" s="5"/>
    </row>
    <row r="26" spans="1:13" x14ac:dyDescent="0.2">
      <c r="A26" s="5"/>
      <c r="C26" s="34" t="s">
        <v>110</v>
      </c>
      <c r="D26" s="102" t="s">
        <v>118</v>
      </c>
      <c r="E26" s="102"/>
      <c r="F26" s="102"/>
      <c r="G26" s="102"/>
      <c r="H26" s="102"/>
      <c r="I26" s="102"/>
      <c r="J26" s="102"/>
      <c r="K26" s="30"/>
      <c r="L26" s="5"/>
      <c r="M26" s="5"/>
    </row>
    <row r="27" spans="1:13" ht="13.5" thickBot="1" x14ac:dyDescent="0.25">
      <c r="B27" s="5"/>
      <c r="C27" s="5"/>
      <c r="D27" s="5"/>
      <c r="E27" s="5"/>
      <c r="F27" s="4"/>
      <c r="G27" s="5"/>
      <c r="H27" s="5"/>
      <c r="I27" s="5"/>
      <c r="J27" s="5"/>
      <c r="K27" s="5"/>
    </row>
    <row r="28" spans="1:13" ht="16.5" thickTop="1" x14ac:dyDescent="0.2">
      <c r="A28" s="1"/>
      <c r="B28" s="89" t="s">
        <v>3</v>
      </c>
      <c r="C28" s="90"/>
      <c r="D28" s="90"/>
      <c r="E28" s="91"/>
      <c r="F28" s="92" t="s">
        <v>4</v>
      </c>
      <c r="G28" s="93"/>
      <c r="H28" s="94"/>
      <c r="I28" s="89" t="s">
        <v>28</v>
      </c>
      <c r="J28" s="90"/>
      <c r="K28" s="91"/>
    </row>
    <row r="29" spans="1:13" ht="38.25" x14ac:dyDescent="0.2">
      <c r="A29" s="1"/>
      <c r="B29" s="2" t="s">
        <v>5</v>
      </c>
      <c r="C29" s="40" t="s">
        <v>6</v>
      </c>
      <c r="D29" s="40" t="s">
        <v>7</v>
      </c>
      <c r="E29" s="33" t="s">
        <v>8</v>
      </c>
      <c r="F29" s="2" t="s">
        <v>9</v>
      </c>
      <c r="G29" s="40" t="s">
        <v>10</v>
      </c>
      <c r="H29" s="33" t="s">
        <v>11</v>
      </c>
      <c r="I29" s="2" t="s">
        <v>12</v>
      </c>
      <c r="J29" s="40" t="s">
        <v>13</v>
      </c>
      <c r="K29" s="33" t="s">
        <v>14</v>
      </c>
    </row>
    <row r="30" spans="1:13" ht="114.75" x14ac:dyDescent="0.2">
      <c r="A30" s="1"/>
      <c r="B30" s="42" t="s">
        <v>15</v>
      </c>
      <c r="C30" s="41" t="s">
        <v>16</v>
      </c>
      <c r="D30" s="41" t="s">
        <v>17</v>
      </c>
      <c r="E30" s="43" t="s">
        <v>18</v>
      </c>
      <c r="F30" s="42" t="s">
        <v>19</v>
      </c>
      <c r="G30" s="41" t="s">
        <v>20</v>
      </c>
      <c r="H30" s="43" t="s">
        <v>21</v>
      </c>
      <c r="I30" s="42" t="s">
        <v>22</v>
      </c>
      <c r="J30" s="41" t="s">
        <v>23</v>
      </c>
      <c r="K30" s="43" t="s">
        <v>30</v>
      </c>
    </row>
    <row r="31" spans="1:13" ht="63.75" x14ac:dyDescent="0.2">
      <c r="A31" s="16"/>
      <c r="B31" s="44" t="s">
        <v>53</v>
      </c>
      <c r="C31" s="36" t="s">
        <v>50</v>
      </c>
      <c r="D31" s="36" t="s">
        <v>51</v>
      </c>
      <c r="E31" s="45" t="s">
        <v>52</v>
      </c>
      <c r="F31" s="48" t="s">
        <v>26</v>
      </c>
      <c r="G31" s="39" t="s">
        <v>26</v>
      </c>
      <c r="H31" s="49" t="s">
        <v>26</v>
      </c>
      <c r="I31" s="46" t="s">
        <v>93</v>
      </c>
      <c r="J31" s="37" t="s">
        <v>100</v>
      </c>
      <c r="K31" s="45" t="s">
        <v>25</v>
      </c>
    </row>
    <row r="32" spans="1:13" ht="63.75" x14ac:dyDescent="0.2">
      <c r="A32" s="16"/>
      <c r="B32" s="44" t="s">
        <v>49</v>
      </c>
      <c r="C32" s="36" t="s">
        <v>50</v>
      </c>
      <c r="D32" s="36" t="s">
        <v>51</v>
      </c>
      <c r="E32" s="45" t="s">
        <v>52</v>
      </c>
      <c r="F32" s="48" t="s">
        <v>26</v>
      </c>
      <c r="G32" s="39" t="s">
        <v>26</v>
      </c>
      <c r="H32" s="49" t="s">
        <v>26</v>
      </c>
      <c r="I32" s="46" t="s">
        <v>57</v>
      </c>
      <c r="J32" s="37" t="s">
        <v>111</v>
      </c>
      <c r="K32" s="45" t="s">
        <v>25</v>
      </c>
    </row>
    <row r="33" spans="1:12" ht="63.75" x14ac:dyDescent="0.2">
      <c r="A33" s="64"/>
      <c r="B33" s="44" t="s">
        <v>49</v>
      </c>
      <c r="C33" s="36" t="s">
        <v>50</v>
      </c>
      <c r="D33" s="36" t="s">
        <v>51</v>
      </c>
      <c r="E33" s="45" t="s">
        <v>52</v>
      </c>
      <c r="F33" s="51" t="s">
        <v>26</v>
      </c>
      <c r="G33" s="52" t="s">
        <v>26</v>
      </c>
      <c r="H33" s="63" t="s">
        <v>26</v>
      </c>
      <c r="I33" s="46" t="s">
        <v>55</v>
      </c>
      <c r="J33" s="37" t="s">
        <v>112</v>
      </c>
      <c r="K33" s="45" t="s">
        <v>25</v>
      </c>
    </row>
    <row r="34" spans="1:12" ht="63.75" x14ac:dyDescent="0.2">
      <c r="A34" s="64"/>
      <c r="B34" s="44" t="s">
        <v>49</v>
      </c>
      <c r="C34" s="36" t="s">
        <v>50</v>
      </c>
      <c r="D34" s="36" t="s">
        <v>51</v>
      </c>
      <c r="E34" s="45" t="s">
        <v>52</v>
      </c>
      <c r="F34" s="76" t="s">
        <v>25</v>
      </c>
      <c r="G34" s="39" t="s">
        <v>27</v>
      </c>
      <c r="H34" s="55" t="s">
        <v>26</v>
      </c>
      <c r="I34" s="53" t="s">
        <v>60</v>
      </c>
      <c r="J34" s="37" t="s">
        <v>94</v>
      </c>
      <c r="K34" s="45" t="s">
        <v>25</v>
      </c>
      <c r="L34" s="54"/>
    </row>
    <row r="35" spans="1:12" ht="63.75" x14ac:dyDescent="0.2">
      <c r="A35" s="64"/>
      <c r="B35" s="44" t="s">
        <v>49</v>
      </c>
      <c r="C35" s="36" t="s">
        <v>50</v>
      </c>
      <c r="D35" s="36" t="s">
        <v>51</v>
      </c>
      <c r="E35" s="45" t="s">
        <v>52</v>
      </c>
      <c r="F35" s="76" t="s">
        <v>25</v>
      </c>
      <c r="G35" s="39" t="s">
        <v>27</v>
      </c>
      <c r="H35" s="55" t="s">
        <v>26</v>
      </c>
      <c r="I35" s="53" t="s">
        <v>70</v>
      </c>
      <c r="J35" s="37" t="s">
        <v>105</v>
      </c>
      <c r="K35" s="45" t="s">
        <v>25</v>
      </c>
    </row>
    <row r="36" spans="1:12" ht="114.75" x14ac:dyDescent="0.2">
      <c r="A36" s="16"/>
      <c r="B36" s="46" t="s">
        <v>77</v>
      </c>
      <c r="C36" s="37" t="s">
        <v>78</v>
      </c>
      <c r="D36" s="37" t="s">
        <v>79</v>
      </c>
      <c r="E36" s="47" t="s">
        <v>80</v>
      </c>
      <c r="F36" s="75" t="s">
        <v>27</v>
      </c>
      <c r="G36" s="79" t="s">
        <v>27</v>
      </c>
      <c r="H36" s="55" t="s">
        <v>27</v>
      </c>
      <c r="I36" s="83" t="s">
        <v>81</v>
      </c>
      <c r="J36" s="38" t="s">
        <v>82</v>
      </c>
      <c r="K36" s="70" t="s">
        <v>25</v>
      </c>
    </row>
    <row r="37" spans="1:12" ht="114.75" x14ac:dyDescent="0.2">
      <c r="A37" s="16"/>
      <c r="B37" s="44" t="s">
        <v>45</v>
      </c>
      <c r="C37" s="36" t="s">
        <v>46</v>
      </c>
      <c r="D37" s="36" t="s">
        <v>85</v>
      </c>
      <c r="E37" s="45" t="s">
        <v>47</v>
      </c>
      <c r="F37" s="48" t="s">
        <v>26</v>
      </c>
      <c r="G37" s="39" t="s">
        <v>26</v>
      </c>
      <c r="H37" s="49" t="s">
        <v>26</v>
      </c>
      <c r="I37" s="46" t="s">
        <v>56</v>
      </c>
      <c r="J37" s="37" t="s">
        <v>121</v>
      </c>
      <c r="K37" s="45" t="s">
        <v>25</v>
      </c>
    </row>
    <row r="38" spans="1:12" ht="140.25" x14ac:dyDescent="0.2">
      <c r="A38" s="16"/>
      <c r="B38" s="44" t="s">
        <v>45</v>
      </c>
      <c r="C38" s="36" t="s">
        <v>84</v>
      </c>
      <c r="D38" s="36" t="s">
        <v>85</v>
      </c>
      <c r="E38" s="45" t="s">
        <v>86</v>
      </c>
      <c r="F38" s="48" t="s">
        <v>26</v>
      </c>
      <c r="G38" s="39" t="s">
        <v>26</v>
      </c>
      <c r="H38" s="55" t="s">
        <v>26</v>
      </c>
      <c r="I38" s="46" t="s">
        <v>87</v>
      </c>
      <c r="J38" s="38" t="s">
        <v>88</v>
      </c>
      <c r="K38" s="45" t="s">
        <v>25</v>
      </c>
    </row>
    <row r="39" spans="1:12" ht="114.75" x14ac:dyDescent="0.2">
      <c r="A39" s="16"/>
      <c r="B39" s="44" t="s">
        <v>45</v>
      </c>
      <c r="C39" s="36" t="s">
        <v>46</v>
      </c>
      <c r="D39" s="36" t="s">
        <v>85</v>
      </c>
      <c r="E39" s="50" t="s">
        <v>48</v>
      </c>
      <c r="F39" s="48" t="s">
        <v>26</v>
      </c>
      <c r="G39" s="39" t="s">
        <v>26</v>
      </c>
      <c r="H39" s="49" t="s">
        <v>26</v>
      </c>
      <c r="I39" s="46" t="s">
        <v>56</v>
      </c>
      <c r="J39" s="37" t="s">
        <v>113</v>
      </c>
      <c r="K39" s="45" t="s">
        <v>25</v>
      </c>
    </row>
    <row r="40" spans="1:12" ht="51" x14ac:dyDescent="0.2">
      <c r="A40" s="16"/>
      <c r="B40" s="44" t="s">
        <v>45</v>
      </c>
      <c r="C40" s="36" t="s">
        <v>46</v>
      </c>
      <c r="D40" s="36" t="s">
        <v>85</v>
      </c>
      <c r="E40" s="50" t="s">
        <v>48</v>
      </c>
      <c r="F40" s="48" t="s">
        <v>26</v>
      </c>
      <c r="G40" s="39" t="s">
        <v>26</v>
      </c>
      <c r="H40" s="49" t="s">
        <v>26</v>
      </c>
      <c r="I40" s="46" t="s">
        <v>54</v>
      </c>
      <c r="J40" s="37" t="s">
        <v>95</v>
      </c>
      <c r="K40" s="45" t="s">
        <v>25</v>
      </c>
    </row>
    <row r="41" spans="1:12" ht="63.75" x14ac:dyDescent="0.2">
      <c r="A41" s="16"/>
      <c r="B41" s="44" t="s">
        <v>45</v>
      </c>
      <c r="C41" s="36" t="s">
        <v>46</v>
      </c>
      <c r="D41" s="36" t="s">
        <v>85</v>
      </c>
      <c r="E41" s="45" t="s">
        <v>48</v>
      </c>
      <c r="F41" s="65" t="s">
        <v>26</v>
      </c>
      <c r="G41" s="66" t="s">
        <v>26</v>
      </c>
      <c r="H41" s="67" t="s">
        <v>26</v>
      </c>
      <c r="I41" s="46" t="s">
        <v>59</v>
      </c>
      <c r="J41" s="68" t="s">
        <v>96</v>
      </c>
      <c r="K41" s="69" t="s">
        <v>25</v>
      </c>
    </row>
    <row r="42" spans="1:12" ht="102" x14ac:dyDescent="0.2">
      <c r="A42" s="16"/>
      <c r="B42" s="44" t="s">
        <v>45</v>
      </c>
      <c r="C42" s="36" t="s">
        <v>46</v>
      </c>
      <c r="D42" s="36" t="s">
        <v>85</v>
      </c>
      <c r="E42" s="50" t="s">
        <v>48</v>
      </c>
      <c r="F42" s="77" t="s">
        <v>26</v>
      </c>
      <c r="G42" s="52" t="s">
        <v>26</v>
      </c>
      <c r="H42" s="62" t="s">
        <v>26</v>
      </c>
      <c r="I42" s="46" t="s">
        <v>71</v>
      </c>
      <c r="J42" s="37" t="s">
        <v>112</v>
      </c>
      <c r="K42" s="45" t="s">
        <v>25</v>
      </c>
    </row>
    <row r="43" spans="1:12" ht="165.75" x14ac:dyDescent="0.2">
      <c r="A43" s="16"/>
      <c r="B43" s="57" t="s">
        <v>45</v>
      </c>
      <c r="C43" s="58" t="s">
        <v>42</v>
      </c>
      <c r="D43" s="58" t="s">
        <v>69</v>
      </c>
      <c r="E43" s="59" t="s">
        <v>89</v>
      </c>
      <c r="F43" s="77" t="s">
        <v>26</v>
      </c>
      <c r="G43" s="52" t="s">
        <v>26</v>
      </c>
      <c r="H43" s="62" t="s">
        <v>26</v>
      </c>
      <c r="I43" s="46" t="s">
        <v>61</v>
      </c>
      <c r="J43" s="37" t="s">
        <v>97</v>
      </c>
      <c r="K43" s="45" t="s">
        <v>25</v>
      </c>
    </row>
    <row r="44" spans="1:12" ht="89.25" x14ac:dyDescent="0.2">
      <c r="A44" s="16"/>
      <c r="B44" s="46" t="s">
        <v>72</v>
      </c>
      <c r="C44" s="37" t="s">
        <v>74</v>
      </c>
      <c r="D44" s="37" t="s">
        <v>73</v>
      </c>
      <c r="E44" s="47" t="s">
        <v>92</v>
      </c>
      <c r="F44" s="75" t="s">
        <v>25</v>
      </c>
      <c r="G44" s="79" t="s">
        <v>27</v>
      </c>
      <c r="H44" s="55" t="s">
        <v>26</v>
      </c>
      <c r="I44" s="83" t="s">
        <v>76</v>
      </c>
      <c r="J44" s="37" t="s">
        <v>99</v>
      </c>
      <c r="K44" s="70" t="s">
        <v>25</v>
      </c>
    </row>
    <row r="45" spans="1:12" ht="102" x14ac:dyDescent="0.2">
      <c r="A45" s="64"/>
      <c r="B45" s="46" t="s">
        <v>37</v>
      </c>
      <c r="C45" s="37" t="s">
        <v>38</v>
      </c>
      <c r="D45" s="37" t="s">
        <v>39</v>
      </c>
      <c r="E45" s="47" t="s">
        <v>40</v>
      </c>
      <c r="F45" s="74" t="s">
        <v>26</v>
      </c>
      <c r="G45" s="78" t="s">
        <v>26</v>
      </c>
      <c r="H45" s="81" t="s">
        <v>26</v>
      </c>
      <c r="I45" s="53" t="s">
        <v>58</v>
      </c>
      <c r="J45" s="37" t="s">
        <v>98</v>
      </c>
      <c r="K45" s="47" t="s">
        <v>25</v>
      </c>
    </row>
    <row r="46" spans="1:12" ht="165.75" x14ac:dyDescent="0.2">
      <c r="A46" s="64"/>
      <c r="B46" s="46" t="s">
        <v>44</v>
      </c>
      <c r="C46" s="37" t="s">
        <v>116</v>
      </c>
      <c r="D46" s="37" t="s">
        <v>117</v>
      </c>
      <c r="E46" s="47" t="s">
        <v>89</v>
      </c>
      <c r="F46" s="48" t="s">
        <v>26</v>
      </c>
      <c r="G46" s="39" t="s">
        <v>26</v>
      </c>
      <c r="H46" s="49" t="s">
        <v>26</v>
      </c>
      <c r="I46" s="46" t="s">
        <v>91</v>
      </c>
      <c r="J46" s="38" t="s">
        <v>67</v>
      </c>
      <c r="K46" s="47" t="s">
        <v>25</v>
      </c>
    </row>
    <row r="47" spans="1:12" ht="166.5" thickBot="1" x14ac:dyDescent="0.25">
      <c r="A47" s="64"/>
      <c r="B47" s="71" t="s">
        <v>41</v>
      </c>
      <c r="C47" s="72" t="s">
        <v>42</v>
      </c>
      <c r="D47" s="72" t="s">
        <v>43</v>
      </c>
      <c r="E47" s="73" t="s">
        <v>89</v>
      </c>
      <c r="F47" s="60" t="s">
        <v>25</v>
      </c>
      <c r="G47" s="61" t="s">
        <v>27</v>
      </c>
      <c r="H47" s="80" t="s">
        <v>26</v>
      </c>
      <c r="I47" s="82" t="s">
        <v>90</v>
      </c>
      <c r="J47" s="84" t="s">
        <v>114</v>
      </c>
      <c r="K47" s="85" t="s">
        <v>25</v>
      </c>
    </row>
    <row r="48" spans="1:12" ht="16.5" thickTop="1" x14ac:dyDescent="0.25">
      <c r="A48" s="3"/>
      <c r="B48" s="32"/>
      <c r="C48" s="30"/>
      <c r="D48" s="30"/>
      <c r="E48" s="30"/>
      <c r="F48" s="30"/>
      <c r="G48" s="30"/>
      <c r="H48" s="29"/>
      <c r="I48" s="30"/>
      <c r="J48" s="30"/>
      <c r="K48" s="1"/>
    </row>
    <row r="49" spans="1:11" ht="15.75" x14ac:dyDescent="0.25">
      <c r="A49" s="3"/>
      <c r="B49" s="31"/>
      <c r="C49" s="30"/>
      <c r="D49" s="30"/>
      <c r="E49" s="30"/>
      <c r="F49" s="30"/>
      <c r="G49" s="30"/>
      <c r="H49" s="29"/>
      <c r="I49" s="30"/>
      <c r="J49" s="30"/>
      <c r="K49" s="1"/>
    </row>
    <row r="50" spans="1:11" ht="15.75" x14ac:dyDescent="0.25">
      <c r="A50" s="3"/>
      <c r="B50" s="31"/>
      <c r="C50" s="30"/>
      <c r="D50" s="30"/>
      <c r="E50" s="30"/>
      <c r="F50" s="30"/>
      <c r="G50" s="30"/>
      <c r="H50" s="29"/>
      <c r="I50" s="30"/>
      <c r="J50" s="30"/>
      <c r="K50" s="1"/>
    </row>
    <row r="51" spans="1:11" ht="15.75" hidden="1" x14ac:dyDescent="0.25">
      <c r="A51" s="3"/>
      <c r="B51" s="31"/>
      <c r="C51" s="30"/>
      <c r="D51" s="30"/>
      <c r="E51" s="30"/>
      <c r="F51" s="30"/>
      <c r="G51" s="30"/>
      <c r="H51" s="29"/>
      <c r="I51" s="30"/>
      <c r="J51" s="30"/>
      <c r="K51" s="1"/>
    </row>
    <row r="52" spans="1:11" hidden="1" x14ac:dyDescent="0.2">
      <c r="A52" s="3"/>
      <c r="B52" s="1"/>
      <c r="C52" s="1"/>
      <c r="D52" s="1"/>
      <c r="E52" s="1"/>
      <c r="F52" s="4"/>
      <c r="G52" s="4"/>
      <c r="H52" s="4"/>
      <c r="I52" s="4"/>
      <c r="J52" s="1"/>
      <c r="K52" s="1"/>
    </row>
    <row r="53" spans="1:11" hidden="1" x14ac:dyDescent="0.2">
      <c r="A53" s="3"/>
      <c r="B53" s="1"/>
      <c r="C53" s="28" t="s">
        <v>24</v>
      </c>
      <c r="D53" s="28" t="s">
        <v>25</v>
      </c>
      <c r="E53" s="28" t="s">
        <v>26</v>
      </c>
      <c r="F53" s="28" t="s">
        <v>27</v>
      </c>
      <c r="G53" s="4"/>
      <c r="H53" s="4"/>
      <c r="I53" s="4"/>
      <c r="J53" s="1"/>
      <c r="K53" s="1"/>
    </row>
    <row r="54" spans="1:11" hidden="1" x14ac:dyDescent="0.2">
      <c r="A54" s="3"/>
      <c r="B54" s="27" t="s">
        <v>27</v>
      </c>
      <c r="C54" s="13">
        <v>4</v>
      </c>
      <c r="D54" s="11">
        <v>8</v>
      </c>
      <c r="E54" s="10">
        <v>12</v>
      </c>
      <c r="F54" s="9">
        <v>16</v>
      </c>
      <c r="G54" s="4"/>
      <c r="H54" s="4"/>
      <c r="I54" s="4"/>
      <c r="J54" s="1"/>
      <c r="K54" s="1"/>
    </row>
    <row r="55" spans="1:11" hidden="1" x14ac:dyDescent="0.2">
      <c r="A55" s="3"/>
      <c r="B55" s="27" t="s">
        <v>26</v>
      </c>
      <c r="C55" s="13">
        <v>3</v>
      </c>
      <c r="D55" s="11">
        <v>6</v>
      </c>
      <c r="E55" s="12">
        <v>9</v>
      </c>
      <c r="F55" s="9">
        <v>12</v>
      </c>
      <c r="G55" s="4"/>
      <c r="H55" s="4"/>
      <c r="I55" s="4"/>
      <c r="J55" s="1"/>
      <c r="K55" s="1"/>
    </row>
    <row r="56" spans="1:11" hidden="1" x14ac:dyDescent="0.2">
      <c r="A56" s="3"/>
      <c r="B56" s="27" t="s">
        <v>25</v>
      </c>
      <c r="C56" s="13">
        <v>2</v>
      </c>
      <c r="D56" s="13">
        <v>4</v>
      </c>
      <c r="E56" s="12">
        <v>6</v>
      </c>
      <c r="F56" s="11">
        <v>8</v>
      </c>
      <c r="G56" s="4"/>
      <c r="H56" s="4"/>
      <c r="I56" s="4"/>
      <c r="J56" s="1"/>
      <c r="K56" s="1"/>
    </row>
    <row r="57" spans="1:11" hidden="1" x14ac:dyDescent="0.2">
      <c r="A57" s="3"/>
      <c r="B57" s="27" t="s">
        <v>24</v>
      </c>
      <c r="C57" s="13">
        <v>1</v>
      </c>
      <c r="D57" s="13">
        <v>2</v>
      </c>
      <c r="E57" s="14">
        <v>3</v>
      </c>
      <c r="F57" s="13">
        <v>4</v>
      </c>
      <c r="G57" s="4"/>
      <c r="H57" s="4"/>
      <c r="I57" s="4"/>
      <c r="J57" s="1"/>
      <c r="K57" s="1"/>
    </row>
    <row r="58" spans="1:11" hidden="1" x14ac:dyDescent="0.2">
      <c r="A58" s="3"/>
      <c r="B58" s="5"/>
      <c r="C58" s="4"/>
      <c r="D58" s="4"/>
      <c r="E58" s="5"/>
      <c r="F58" s="4"/>
      <c r="G58" s="4"/>
      <c r="H58" s="4"/>
      <c r="I58" s="4"/>
      <c r="J58" s="1"/>
      <c r="K58" s="1"/>
    </row>
    <row r="59" spans="1:11" hidden="1" x14ac:dyDescent="0.2">
      <c r="A59" s="3"/>
      <c r="B59" s="1"/>
      <c r="C59" s="1"/>
      <c r="D59" s="1"/>
      <c r="E59" s="1"/>
      <c r="F59" s="4"/>
      <c r="G59" s="4"/>
      <c r="H59" s="4"/>
      <c r="I59" s="4"/>
      <c r="J59" s="1"/>
      <c r="K59" s="1"/>
    </row>
    <row r="60" spans="1:11" hidden="1" x14ac:dyDescent="0.2">
      <c r="A60" s="3"/>
      <c r="B60" s="1"/>
      <c r="C60" s="1"/>
      <c r="D60" s="1"/>
      <c r="E60" s="1"/>
      <c r="F60" s="4"/>
      <c r="G60" s="4"/>
      <c r="H60" s="4"/>
      <c r="I60" s="4"/>
      <c r="J60" s="1"/>
      <c r="K60" s="1"/>
    </row>
    <row r="61" spans="1:11" hidden="1" x14ac:dyDescent="0.2">
      <c r="A61" s="3"/>
      <c r="B61" s="1"/>
      <c r="C61" s="1"/>
      <c r="D61" s="1"/>
      <c r="E61" s="1"/>
      <c r="F61" s="4" t="s">
        <v>24</v>
      </c>
      <c r="G61" s="4"/>
      <c r="H61" s="8" t="e">
        <f>IF(#REF!="",0,IF(#REF!="Very low",1,IF(#REF!="Low",2,IF(#REF!="Medium",3,IF(#REF!="High",4,#REF!)))))</f>
        <v>#REF!</v>
      </c>
      <c r="I61" s="8" t="e">
        <f>IF(#REF!="",0,IF(#REF!="Very low",1,IF(#REF!="Low",2,IF(#REF!="Medium",3,IF(#REF!="High",4,#REF!)))))</f>
        <v>#REF!</v>
      </c>
      <c r="J61" s="15" t="e">
        <f>IF(H61*I61=0,"",IF(H61*I61&gt;0.5,H61*I61))</f>
        <v>#REF!</v>
      </c>
      <c r="K61" s="1" t="e">
        <f>IF(J61="","",IF(J61&lt;5, "Low",IF(J61&lt;11,"Medium",IF(J61&gt;11,"High"))))</f>
        <v>#REF!</v>
      </c>
    </row>
    <row r="62" spans="1:11" hidden="1" x14ac:dyDescent="0.2">
      <c r="A62" s="3"/>
      <c r="B62" s="1"/>
      <c r="C62" s="1"/>
      <c r="D62" s="1"/>
      <c r="E62" s="1"/>
      <c r="F62" s="4" t="s">
        <v>25</v>
      </c>
      <c r="G62" s="4"/>
      <c r="H62" s="8" t="e">
        <f>IF(#REF!="",0,IF(#REF!="Very low",1,IF(#REF!="Low",2,IF(#REF!="Medium",3,IF(#REF!="High",4,#REF!)))))</f>
        <v>#REF!</v>
      </c>
      <c r="I62" s="8" t="e">
        <f>IF(#REF!="",0,IF(#REF!="Very low",1,IF(#REF!="Low",2,IF(#REF!="Medium",3,IF(#REF!="High",4,#REF!)))))</f>
        <v>#REF!</v>
      </c>
      <c r="J62" s="15" t="e">
        <f t="shared" ref="J62:J80" si="0">IF(H62*I62=0,"",IF(H62*I62&gt;0.5,H62*I62))</f>
        <v>#REF!</v>
      </c>
      <c r="K62" s="1" t="e">
        <f t="shared" ref="K62:K80" si="1">IF(J62="","",IF(J62&lt;5, "Low",IF(J62&lt;11,"Medium",IF(J62&gt;11,"High"))))</f>
        <v>#REF!</v>
      </c>
    </row>
    <row r="63" spans="1:11" hidden="1" x14ac:dyDescent="0.2">
      <c r="A63" s="3"/>
      <c r="B63" s="1"/>
      <c r="C63" s="1"/>
      <c r="D63" s="1"/>
      <c r="E63" s="1"/>
      <c r="F63" s="4" t="s">
        <v>26</v>
      </c>
      <c r="G63" s="4"/>
      <c r="H63" s="8" t="e">
        <f>IF(#REF!="",0,IF(#REF!="Very low",1,IF(#REF!="Low",2,IF(#REF!="Medium",3,IF(#REF!="High",4,#REF!)))))</f>
        <v>#REF!</v>
      </c>
      <c r="I63" s="8" t="e">
        <f>IF(#REF!="",0,IF(#REF!="Very low",1,IF(#REF!="Low",2,IF(#REF!="Medium",3,IF(#REF!="High",4,#REF!)))))</f>
        <v>#REF!</v>
      </c>
      <c r="J63" s="15" t="e">
        <f t="shared" si="0"/>
        <v>#REF!</v>
      </c>
      <c r="K63" s="1" t="e">
        <f t="shared" si="1"/>
        <v>#REF!</v>
      </c>
    </row>
    <row r="64" spans="1:11" hidden="1" x14ac:dyDescent="0.2">
      <c r="A64" s="3"/>
      <c r="B64" s="1"/>
      <c r="C64" s="1"/>
      <c r="D64" s="1"/>
      <c r="E64" s="1"/>
      <c r="F64" s="4" t="s">
        <v>27</v>
      </c>
      <c r="G64" s="4"/>
      <c r="H64" s="8" t="e">
        <f>IF(#REF!="",0,IF(#REF!="Very low",1,IF(#REF!="Low",2,IF(#REF!="Medium",3,IF(#REF!="High",4,F37)))))</f>
        <v>#REF!</v>
      </c>
      <c r="I64" s="8" t="e">
        <f>IF(#REF!="",0,IF(#REF!="Very low",1,IF(#REF!="Low",2,IF(#REF!="Medium",3,IF(#REF!="High",4,G37)))))</f>
        <v>#REF!</v>
      </c>
      <c r="J64" s="15" t="e">
        <f t="shared" si="0"/>
        <v>#REF!</v>
      </c>
      <c r="K64" s="1" t="e">
        <f t="shared" si="1"/>
        <v>#REF!</v>
      </c>
    </row>
    <row r="65" spans="1:11" hidden="1" x14ac:dyDescent="0.2">
      <c r="A65" s="3"/>
      <c r="B65" s="1"/>
      <c r="C65" s="1"/>
      <c r="D65" s="1"/>
      <c r="E65" s="1"/>
      <c r="F65" s="4"/>
      <c r="G65" s="4"/>
      <c r="H65" s="8">
        <f>IF(F37="",0,IF(F37="Very low",1,IF(F37="Low",2,IF(F37="Medium",3,IF(F37="High",4,F32)))))</f>
        <v>3</v>
      </c>
      <c r="I65" s="8">
        <f>IF(G37="",0,IF(G37="Very low",1,IF(G37="Low",2,IF(G37="Medium",3,IF(G37="High",4,G32)))))</f>
        <v>3</v>
      </c>
      <c r="J65" s="15">
        <f t="shared" si="0"/>
        <v>9</v>
      </c>
      <c r="K65" s="1" t="str">
        <f t="shared" si="1"/>
        <v>Medium</v>
      </c>
    </row>
    <row r="66" spans="1:11" hidden="1" x14ac:dyDescent="0.2">
      <c r="A66" s="3"/>
      <c r="B66" s="1"/>
      <c r="C66" s="1"/>
      <c r="D66" s="1"/>
      <c r="E66" s="1"/>
      <c r="F66" s="4"/>
      <c r="G66" s="4"/>
      <c r="H66" s="8">
        <f>IF(F32="",0,IF(F32="Very low",1,IF(F32="Low",2,IF(F32="Medium",3,IF(F32="High",4,F43)))))</f>
        <v>3</v>
      </c>
      <c r="I66" s="8">
        <f>IF(G32="",0,IF(G32="Very low",1,IF(G32="Low",2,IF(G32="Medium",3,IF(G32="High",4,G43)))))</f>
        <v>3</v>
      </c>
      <c r="J66" s="15">
        <f t="shared" si="0"/>
        <v>9</v>
      </c>
      <c r="K66" s="1" t="str">
        <f t="shared" si="1"/>
        <v>Medium</v>
      </c>
    </row>
    <row r="67" spans="1:11" hidden="1" x14ac:dyDescent="0.2">
      <c r="A67" s="3"/>
      <c r="B67" s="1"/>
      <c r="C67" s="1"/>
      <c r="D67" s="1"/>
      <c r="E67" s="1"/>
      <c r="F67" s="4"/>
      <c r="G67" s="4"/>
      <c r="H67" s="8">
        <f>IF(F43="",0,IF(F43="Very low",1,IF(F43="Low",2,IF(F43="Medium",3,IF(F43="High",4,#REF!)))))</f>
        <v>3</v>
      </c>
      <c r="I67" s="8">
        <f>IF(G43="",0,IF(G43="Very low",1,IF(G43="Low",2,IF(G43="Medium",3,IF(G43="High",4,#REF!)))))</f>
        <v>3</v>
      </c>
      <c r="J67" s="15">
        <f t="shared" si="0"/>
        <v>9</v>
      </c>
      <c r="K67" s="1" t="str">
        <f t="shared" si="1"/>
        <v>Medium</v>
      </c>
    </row>
    <row r="68" spans="1:11" hidden="1" x14ac:dyDescent="0.2">
      <c r="A68" s="3"/>
      <c r="B68" s="1"/>
      <c r="C68" s="1"/>
      <c r="D68" s="1"/>
      <c r="E68" s="1"/>
      <c r="F68" s="4"/>
      <c r="G68" s="4"/>
      <c r="H68" s="8" t="e">
        <f>IF(#REF!="",0,IF(#REF!="Very low",1,IF(#REF!="Low",2,IF(#REF!="Medium",3,IF(#REF!="High",4,#REF!)))))</f>
        <v>#REF!</v>
      </c>
      <c r="I68" s="8" t="e">
        <f>IF(#REF!="",0,IF(#REF!="Very low",1,IF(#REF!="Low",2,IF(#REF!="Medium",3,IF(#REF!="High",4,#REF!)))))</f>
        <v>#REF!</v>
      </c>
      <c r="J68" s="15" t="e">
        <f t="shared" si="0"/>
        <v>#REF!</v>
      </c>
      <c r="K68" s="1" t="e">
        <f t="shared" si="1"/>
        <v>#REF!</v>
      </c>
    </row>
    <row r="69" spans="1:11" hidden="1" x14ac:dyDescent="0.2">
      <c r="A69" s="3"/>
      <c r="B69" s="1"/>
      <c r="C69" s="4" t="s">
        <v>24</v>
      </c>
      <c r="D69" s="4" t="s">
        <v>25</v>
      </c>
      <c r="E69" s="4" t="s">
        <v>26</v>
      </c>
      <c r="F69" s="4" t="s">
        <v>27</v>
      </c>
      <c r="G69" s="4"/>
      <c r="H69" s="8" t="e">
        <f>IF(#REF!="",0,IF(#REF!="Very low",1,IF(#REF!="Low",2,IF(#REF!="Medium",3,IF(#REF!="High",4,#REF!)))))</f>
        <v>#REF!</v>
      </c>
      <c r="I69" s="8" t="e">
        <f>IF(#REF!="",0,IF(#REF!="Very low",1,IF(#REF!="Low",2,IF(#REF!="Medium",3,IF(#REF!="High",4,#REF!)))))</f>
        <v>#REF!</v>
      </c>
      <c r="J69" s="15" t="e">
        <f t="shared" si="0"/>
        <v>#REF!</v>
      </c>
      <c r="K69" s="1" t="e">
        <f t="shared" si="1"/>
        <v>#REF!</v>
      </c>
    </row>
    <row r="70" spans="1:11" hidden="1" x14ac:dyDescent="0.2">
      <c r="A70" s="3"/>
      <c r="B70" s="4" t="s">
        <v>24</v>
      </c>
      <c r="C70" s="13">
        <v>1</v>
      </c>
      <c r="D70" s="13">
        <v>2</v>
      </c>
      <c r="E70" s="14">
        <v>3</v>
      </c>
      <c r="F70" s="13">
        <v>4</v>
      </c>
      <c r="G70" s="4"/>
      <c r="H70" s="8" t="e">
        <f>IF(#REF!="",0,IF(#REF!="Very low",1,IF(#REF!="Low",2,IF(#REF!="Medium",3,IF(#REF!="High",4,F38)))))</f>
        <v>#REF!</v>
      </c>
      <c r="I70" s="8" t="e">
        <f>IF(#REF!="",0,IF(#REF!="Very low",1,IF(#REF!="Low",2,IF(#REF!="Medium",3,IF(#REF!="High",4,G38)))))</f>
        <v>#REF!</v>
      </c>
      <c r="J70" s="15" t="e">
        <f t="shared" si="0"/>
        <v>#REF!</v>
      </c>
      <c r="K70" s="1" t="e">
        <f t="shared" si="1"/>
        <v>#REF!</v>
      </c>
    </row>
    <row r="71" spans="1:11" hidden="1" x14ac:dyDescent="0.2">
      <c r="A71" s="3"/>
      <c r="B71" s="4" t="s">
        <v>25</v>
      </c>
      <c r="C71" s="13">
        <v>2</v>
      </c>
      <c r="D71" s="13">
        <v>4</v>
      </c>
      <c r="E71" s="12">
        <v>6</v>
      </c>
      <c r="F71" s="11">
        <v>8</v>
      </c>
      <c r="G71" s="4"/>
      <c r="H71" s="8">
        <f>IF(F38="",0,IF(F38="Very low",1,IF(F38="Low",2,IF(F38="Medium",3,IF(F38="High",4,#REF!)))))</f>
        <v>3</v>
      </c>
      <c r="I71" s="8">
        <f>IF(G38="",0,IF(G38="Very low",1,IF(G38="Low",2,IF(G38="Medium",3,IF(G38="High",4,#REF!)))))</f>
        <v>3</v>
      </c>
      <c r="J71" s="15">
        <f t="shared" si="0"/>
        <v>9</v>
      </c>
      <c r="K71" s="1" t="str">
        <f t="shared" si="1"/>
        <v>Medium</v>
      </c>
    </row>
    <row r="72" spans="1:11" hidden="1" x14ac:dyDescent="0.2">
      <c r="A72" s="3"/>
      <c r="B72" s="4" t="s">
        <v>26</v>
      </c>
      <c r="C72" s="13">
        <v>3</v>
      </c>
      <c r="D72" s="11">
        <v>6</v>
      </c>
      <c r="E72" s="12">
        <v>9</v>
      </c>
      <c r="F72" s="9">
        <v>12</v>
      </c>
      <c r="G72" s="4"/>
      <c r="H72" s="8" t="e">
        <f>IF(#REF!="",0,IF(#REF!="Very low",1,IF(#REF!="Low",2,IF(#REF!="Medium",3,IF(#REF!="High",4,#REF!)))))</f>
        <v>#REF!</v>
      </c>
      <c r="I72" s="8" t="e">
        <f>IF(#REF!="",0,IF(#REF!="Very low",1,IF(#REF!="Low",2,IF(#REF!="Medium",3,IF(#REF!="High",4,#REF!)))))</f>
        <v>#REF!</v>
      </c>
      <c r="J72" s="15" t="e">
        <f t="shared" si="0"/>
        <v>#REF!</v>
      </c>
      <c r="K72" s="1" t="e">
        <f t="shared" si="1"/>
        <v>#REF!</v>
      </c>
    </row>
    <row r="73" spans="1:11" hidden="1" x14ac:dyDescent="0.2">
      <c r="A73" s="3"/>
      <c r="B73" s="4" t="s">
        <v>27</v>
      </c>
      <c r="C73" s="13">
        <v>4</v>
      </c>
      <c r="D73" s="11">
        <v>8</v>
      </c>
      <c r="E73" s="10">
        <v>12</v>
      </c>
      <c r="F73" s="9">
        <v>16</v>
      </c>
      <c r="G73" s="4"/>
      <c r="H73" s="8" t="e">
        <f>IF(#REF!="",0,IF(#REF!="Very low",1,IF(#REF!="Low",2,IF(#REF!="Medium",3,IF(#REF!="High",4,#REF!)))))</f>
        <v>#REF!</v>
      </c>
      <c r="I73" s="8" t="e">
        <f>IF(#REF!="",0,IF(#REF!="Very low",1,IF(#REF!="Low",2,IF(#REF!="Medium",3,IF(#REF!="High",4,#REF!)))))</f>
        <v>#REF!</v>
      </c>
      <c r="J73" s="15" t="e">
        <f t="shared" si="0"/>
        <v>#REF!</v>
      </c>
      <c r="K73" s="1" t="e">
        <f t="shared" si="1"/>
        <v>#REF!</v>
      </c>
    </row>
    <row r="74" spans="1:11" hidden="1" x14ac:dyDescent="0.2">
      <c r="A74" s="3"/>
      <c r="B74" s="4"/>
      <c r="C74" s="4"/>
      <c r="D74" s="4"/>
      <c r="F74" s="4"/>
      <c r="G74" s="4"/>
      <c r="H74" s="8" t="e">
        <f>IF(#REF!="",0,IF(#REF!="Very low",1,IF(#REF!="Low",2,IF(#REF!="Medium",3,IF(#REF!="High",4,#REF!)))))</f>
        <v>#REF!</v>
      </c>
      <c r="I74" s="8" t="e">
        <f>IF(#REF!="",0,IF(#REF!="Very low",1,IF(#REF!="Low",2,IF(#REF!="Medium",3,IF(#REF!="High",4,#REF!)))))</f>
        <v>#REF!</v>
      </c>
      <c r="J74" s="15" t="e">
        <f t="shared" si="0"/>
        <v>#REF!</v>
      </c>
      <c r="K74" s="1" t="e">
        <f t="shared" si="1"/>
        <v>#REF!</v>
      </c>
    </row>
    <row r="75" spans="1:11" hidden="1" x14ac:dyDescent="0.2">
      <c r="A75" s="3"/>
      <c r="B75" s="1"/>
      <c r="C75" s="1"/>
      <c r="D75" s="1"/>
      <c r="E75" s="1"/>
      <c r="F75" s="4"/>
      <c r="G75" s="4"/>
      <c r="H75" s="8" t="e">
        <f>IF(#REF!="",0,IF(#REF!="Very low",1,IF(#REF!="Low",2,IF(#REF!="Medium",3,IF(#REF!="High",4,#REF!)))))</f>
        <v>#REF!</v>
      </c>
      <c r="I75" s="8" t="e">
        <f>IF(#REF!="",0,IF(#REF!="Very low",1,IF(#REF!="Low",2,IF(#REF!="Medium",3,IF(#REF!="High",4,#REF!)))))</f>
        <v>#REF!</v>
      </c>
      <c r="J75" s="15" t="e">
        <f t="shared" si="0"/>
        <v>#REF!</v>
      </c>
      <c r="K75" s="1" t="e">
        <f t="shared" si="1"/>
        <v>#REF!</v>
      </c>
    </row>
    <row r="76" spans="1:11" hidden="1" x14ac:dyDescent="0.2">
      <c r="A76" s="3"/>
      <c r="B76" s="1"/>
      <c r="C76" s="1"/>
      <c r="D76" s="1"/>
      <c r="E76" s="1"/>
      <c r="F76" s="4"/>
      <c r="G76" s="4"/>
      <c r="H76" s="8" t="e">
        <f>IF(#REF!="",0,IF(#REF!="Very low",1,IF(#REF!="Low",2,IF(#REF!="Medium",3,IF(#REF!="High",4,#REF!)))))</f>
        <v>#REF!</v>
      </c>
      <c r="I76" s="8" t="e">
        <f>IF(#REF!="",0,IF(#REF!="Very low",1,IF(#REF!="Low",2,IF(#REF!="Medium",3,IF(#REF!="High",4,#REF!)))))</f>
        <v>#REF!</v>
      </c>
      <c r="J76" s="15" t="e">
        <f t="shared" si="0"/>
        <v>#REF!</v>
      </c>
      <c r="K76" s="1" t="e">
        <f t="shared" si="1"/>
        <v>#REF!</v>
      </c>
    </row>
    <row r="77" spans="1:11" hidden="1" x14ac:dyDescent="0.2">
      <c r="A77" s="3"/>
      <c r="B77" s="1"/>
      <c r="C77" s="1"/>
      <c r="D77" s="1"/>
      <c r="E77" s="1"/>
      <c r="F77" s="4"/>
      <c r="G77" s="4"/>
      <c r="H77" s="8" t="e">
        <f>IF(#REF!="",0,IF(#REF!="Very low",1,IF(#REF!="Low",2,IF(#REF!="Medium",3,IF(#REF!="High",4,#REF!)))))</f>
        <v>#REF!</v>
      </c>
      <c r="I77" s="8" t="e">
        <f>IF(#REF!="",0,IF(#REF!="Very low",1,IF(#REF!="Low",2,IF(#REF!="Medium",3,IF(#REF!="High",4,#REF!)))))</f>
        <v>#REF!</v>
      </c>
      <c r="J77" s="15" t="e">
        <f t="shared" si="0"/>
        <v>#REF!</v>
      </c>
      <c r="K77" s="1" t="e">
        <f t="shared" si="1"/>
        <v>#REF!</v>
      </c>
    </row>
    <row r="78" spans="1:11" hidden="1" x14ac:dyDescent="0.2">
      <c r="A78" s="3"/>
      <c r="B78" s="1"/>
      <c r="C78" s="1"/>
      <c r="D78" s="1"/>
      <c r="E78" s="1"/>
      <c r="F78" s="4"/>
      <c r="G78" s="4"/>
      <c r="H78" s="8" t="e">
        <f>IF(#REF!="",0,IF(#REF!="Very low",1,IF(#REF!="Low",2,IF(#REF!="Medium",3,IF(#REF!="High",4,#REF!)))))</f>
        <v>#REF!</v>
      </c>
      <c r="I78" s="8" t="e">
        <f>IF(#REF!="",0,IF(#REF!="Very low",1,IF(#REF!="Low",2,IF(#REF!="Medium",3,IF(#REF!="High",4,#REF!)))))</f>
        <v>#REF!</v>
      </c>
      <c r="J78" s="15" t="e">
        <f t="shared" si="0"/>
        <v>#REF!</v>
      </c>
      <c r="K78" s="1" t="e">
        <f t="shared" si="1"/>
        <v>#REF!</v>
      </c>
    </row>
    <row r="79" spans="1:11" hidden="1" x14ac:dyDescent="0.2">
      <c r="A79" s="3"/>
      <c r="B79" s="1"/>
      <c r="C79" s="1"/>
      <c r="D79" s="1"/>
      <c r="E79" s="1"/>
      <c r="F79" s="4"/>
      <c r="G79" s="4"/>
      <c r="H79" s="8" t="e">
        <f>IF(#REF!="",0,IF(#REF!="Very low",1,IF(#REF!="Low",2,IF(#REF!="Medium",3,IF(#REF!="High",4,#REF!)))))</f>
        <v>#REF!</v>
      </c>
      <c r="I79" s="8" t="e">
        <f>IF(#REF!="",0,IF(#REF!="Very low",1,IF(#REF!="Low",2,IF(#REF!="Medium",3,IF(#REF!="High",4,#REF!)))))</f>
        <v>#REF!</v>
      </c>
      <c r="J79" s="15" t="e">
        <f t="shared" si="0"/>
        <v>#REF!</v>
      </c>
      <c r="K79" s="1" t="e">
        <f t="shared" si="1"/>
        <v>#REF!</v>
      </c>
    </row>
    <row r="80" spans="1:11" hidden="1" x14ac:dyDescent="0.2">
      <c r="A80" s="3"/>
      <c r="B80" s="1"/>
      <c r="C80" s="1"/>
      <c r="D80" s="1"/>
      <c r="E80" s="1"/>
      <c r="F80" s="4"/>
      <c r="G80" s="4"/>
      <c r="H80" s="8" t="e">
        <f>IF(#REF!="",0,IF(#REF!="Very low",1,IF(#REF!="Low",2,IF(#REF!="Medium",3,IF(#REF!="High",4,F47)))))</f>
        <v>#REF!</v>
      </c>
      <c r="I80" s="8" t="e">
        <f>IF(#REF!="",0,IF(#REF!="Very low",1,IF(#REF!="Low",2,IF(#REF!="Medium",3,IF(#REF!="High",4,G47)))))</f>
        <v>#REF!</v>
      </c>
      <c r="J80" s="15" t="e">
        <f t="shared" si="0"/>
        <v>#REF!</v>
      </c>
      <c r="K80" s="1" t="e">
        <f t="shared" si="1"/>
        <v>#REF!</v>
      </c>
    </row>
    <row r="81" spans="1:11" hidden="1" x14ac:dyDescent="0.2">
      <c r="A81" s="3"/>
      <c r="B81" s="1"/>
      <c r="C81" s="1"/>
      <c r="D81" s="1"/>
      <c r="E81" s="1"/>
      <c r="F81" s="4"/>
      <c r="G81" s="4"/>
      <c r="H81" s="4"/>
      <c r="I81" s="4"/>
      <c r="J81" s="1"/>
      <c r="K81" s="1"/>
    </row>
    <row r="82" spans="1:11" hidden="1" x14ac:dyDescent="0.2">
      <c r="A82" s="1"/>
      <c r="B82" s="1"/>
      <c r="C82" s="1"/>
      <c r="D82" s="1"/>
      <c r="E82" s="1"/>
      <c r="F82" s="4"/>
      <c r="G82" s="4"/>
      <c r="H82" s="4"/>
      <c r="I82" s="4"/>
      <c r="J82" s="1"/>
      <c r="K82" s="1"/>
    </row>
    <row r="83" spans="1:11" x14ac:dyDescent="0.2">
      <c r="A83" s="1"/>
      <c r="B83" s="1"/>
      <c r="C83" s="1"/>
      <c r="D83" s="1"/>
      <c r="E83" s="1"/>
      <c r="F83" s="4"/>
      <c r="G83" s="4"/>
      <c r="H83" s="4"/>
      <c r="I83" s="4"/>
      <c r="J83" s="1"/>
      <c r="K83" s="1"/>
    </row>
    <row r="84" spans="1:11" x14ac:dyDescent="0.2">
      <c r="A84" s="1"/>
      <c r="B84" s="1"/>
      <c r="C84" s="1"/>
      <c r="D84" s="1"/>
      <c r="E84" s="1"/>
      <c r="F84" s="4"/>
      <c r="G84" s="4"/>
      <c r="H84" s="4"/>
      <c r="I84" s="4"/>
      <c r="J84" s="1"/>
      <c r="K84" s="1"/>
    </row>
    <row r="118" ht="13.5" customHeight="1" x14ac:dyDescent="0.2"/>
  </sheetData>
  <sheetProtection selectLockedCells="1"/>
  <sortState ref="B28:K46">
    <sortCondition ref="B28:B46"/>
  </sortState>
  <mergeCells count="12">
    <mergeCell ref="I28:K28"/>
    <mergeCell ref="F28:H28"/>
    <mergeCell ref="B28:E28"/>
    <mergeCell ref="F12:J12"/>
    <mergeCell ref="F4:J4"/>
    <mergeCell ref="F6:J6"/>
    <mergeCell ref="F8:J8"/>
    <mergeCell ref="F10:J10"/>
    <mergeCell ref="D25:J25"/>
    <mergeCell ref="D26:J26"/>
    <mergeCell ref="D24:K24"/>
    <mergeCell ref="D20:K20"/>
  </mergeCells>
  <phoneticPr fontId="0" type="noConversion"/>
  <dataValidations count="4">
    <dataValidation type="list" allowBlank="1" showInputMessage="1" showErrorMessage="1" sqref="F37:G40 F31:G31 F42:G43 F45:G47">
      <formula1>$F$61:$F$65</formula1>
    </dataValidation>
    <dataValidation type="list" allowBlank="1" showInputMessage="1" showErrorMessage="1" sqref="F44:G44 F32:G32 F36:G36">
      <formula1>$F$63:$F$67</formula1>
    </dataValidation>
    <dataValidation type="list" allowBlank="1" showInputMessage="1" showErrorMessage="1" sqref="F41:G41">
      <formula1>$F$70:$F$74</formula1>
    </dataValidation>
    <dataValidation type="list" allowBlank="1" showInputMessage="1" showErrorMessage="1" sqref="F33:G35">
      <formula1>$F$59:$F$63</formula1>
    </dataValidation>
  </dataValidations>
  <pageMargins left="0.74803149606299213" right="0.74803149606299213" top="0.98425196850393704" bottom="0.98425196850393704" header="0.51181102362204722" footer="0.51181102362204722"/>
  <pageSetup paperSize="8" scale="48"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SR2015 No.26: Temporary dewatering affecting up to 20 metres of a main river</dc:title>
  <dc:creator>Environment Agency</dc:creator>
  <cp:keywords>Generic Risk Assessment for SR2015 No.26: Temporary dewatering affecting up to 20 metres of a main river</cp:keywords>
  <dc:description>Version 2
Issued: 31/07/2019</dc:description>
  <cp:lastModifiedBy>Registered User</cp:lastModifiedBy>
  <cp:lastPrinted>2014-12-04T09:56:00Z</cp:lastPrinted>
  <dcterms:created xsi:type="dcterms:W3CDTF">2005-05-04T08:30:35Z</dcterms:created>
  <dcterms:modified xsi:type="dcterms:W3CDTF">2019-07-31T11:21:19Z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