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edicated Schools Grant\2018-19 Allocations\DSG allocations\Products\DSG Tables\10 July 2019\"/>
    </mc:Choice>
  </mc:AlternateContent>
  <bookViews>
    <workbookView xWindow="0" yWindow="0" windowWidth="22500" windowHeight="9900" tabRatio="841" activeTab="1"/>
  </bookViews>
  <sheets>
    <sheet name="Information " sheetId="23" r:id="rId1"/>
    <sheet name="2018-19 DSG allocations summary" sheetId="6" r:id="rId2"/>
    <sheet name="2018-19 Schools block and CSSB" sheetId="4" r:id="rId3"/>
    <sheet name="Schools block minimum funding" sheetId="7" r:id="rId4"/>
    <sheet name="2018-19 HN block " sheetId="18" r:id="rId5"/>
    <sheet name="2018-19 HN places &amp; deductions" sheetId="22" r:id="rId6"/>
    <sheet name="2018-19 Early years block" sheetId="24" r:id="rId7"/>
  </sheets>
  <definedNames>
    <definedName name="_xlnm._FilterDatabase" localSheetId="1" hidden="1">'2018-19 DSG allocations summary'!$A$2:$L$2</definedName>
    <definedName name="_xlnm._FilterDatabase" localSheetId="6" hidden="1">'2018-19 Early years block'!$A$2:$N$155</definedName>
    <definedName name="_xlnm._FilterDatabase" localSheetId="4">'2018-19 HN block '!$A$2:$E$155</definedName>
    <definedName name="_xlnm._FilterDatabase" localSheetId="5" hidden="1">'2018-19 HN places &amp; deductions'!$A$4:$AN$4</definedName>
    <definedName name="_xlnm._FilterDatabase" localSheetId="2" hidden="1">'2018-19 Schools block and CSSB'!$A$2:$N$155</definedName>
    <definedName name="_xlnm._FilterDatabase" localSheetId="3" hidden="1">'Schools block minimum funding'!$A$2:$E$155</definedName>
    <definedName name="_xlnm.Print_Area" localSheetId="6">'2018-19 Early years block'!$A$1:$N$36</definedName>
    <definedName name="_xlnm.Print_Area" localSheetId="2">'2018-19 Schools block and CSSB'!$A$1:$N$36</definedName>
    <definedName name="_xlnm.Print_Area" localSheetId="3">'Schools block minimum funding'!$A$1:$E$46</definedName>
  </definedNames>
  <calcPr calcId="162913"/>
</workbook>
</file>

<file path=xl/calcChain.xml><?xml version="1.0" encoding="utf-8"?>
<calcChain xmlns="http://schemas.openxmlformats.org/spreadsheetml/2006/main">
  <c r="D144" i="6" l="1"/>
  <c r="I144" i="6" s="1"/>
  <c r="D12" i="6"/>
  <c r="I12" i="6" s="1"/>
  <c r="D76" i="6"/>
  <c r="I76" i="6" s="1"/>
  <c r="D155" i="6"/>
  <c r="I155" i="6" s="1"/>
  <c r="D151" i="6"/>
  <c r="I151" i="6" s="1"/>
  <c r="D147" i="6"/>
  <c r="I147" i="6" s="1"/>
  <c r="D130" i="6"/>
  <c r="I130" i="6" s="1"/>
  <c r="D107" i="6"/>
  <c r="I107" i="6" s="1"/>
  <c r="D103" i="6"/>
  <c r="I103" i="6" s="1"/>
  <c r="D78" i="6"/>
  <c r="I78" i="6" s="1"/>
  <c r="D51" i="6"/>
  <c r="I51" i="6" s="1"/>
  <c r="D47" i="6"/>
  <c r="I47" i="6" s="1"/>
  <c r="D43" i="6"/>
  <c r="I43" i="6" s="1"/>
  <c r="D39" i="6"/>
  <c r="I39" i="6" s="1"/>
  <c r="D35" i="6"/>
  <c r="I35" i="6" s="1"/>
  <c r="D30" i="6"/>
  <c r="I30" i="6" s="1"/>
  <c r="D21" i="6"/>
  <c r="I21" i="6" s="1"/>
  <c r="D134" i="6"/>
  <c r="I134" i="6" s="1"/>
  <c r="D120" i="6"/>
  <c r="I120" i="6" s="1"/>
  <c r="D111" i="6"/>
  <c r="I111" i="6" s="1"/>
  <c r="D97" i="6"/>
  <c r="I97" i="6" s="1"/>
  <c r="D69" i="6"/>
  <c r="I69" i="6" s="1"/>
  <c r="D65" i="6"/>
  <c r="I65" i="6" s="1"/>
  <c r="D59" i="6"/>
  <c r="I59" i="6" s="1"/>
  <c r="D55" i="6"/>
  <c r="I55" i="6" s="1"/>
  <c r="D19" i="6"/>
  <c r="I19" i="6" s="1"/>
  <c r="D153" i="6"/>
  <c r="I153" i="6" s="1"/>
  <c r="D143" i="6"/>
  <c r="I143" i="6" s="1"/>
  <c r="D139" i="6"/>
  <c r="I139" i="6" s="1"/>
  <c r="D135" i="6"/>
  <c r="I135" i="6" s="1"/>
  <c r="D131" i="6"/>
  <c r="I131" i="6" s="1"/>
  <c r="D127" i="6"/>
  <c r="I127" i="6" s="1"/>
  <c r="D117" i="6"/>
  <c r="I117" i="6" s="1"/>
  <c r="D113" i="6"/>
  <c r="I113" i="6" s="1"/>
  <c r="D99" i="6"/>
  <c r="I99" i="6" s="1"/>
  <c r="D95" i="6"/>
  <c r="I95" i="6" s="1"/>
  <c r="D91" i="6"/>
  <c r="I91" i="6" s="1"/>
  <c r="D83" i="6"/>
  <c r="I83" i="6" s="1"/>
  <c r="D79" i="6"/>
  <c r="I79" i="6" s="1"/>
  <c r="D75" i="6"/>
  <c r="I75" i="6" s="1"/>
  <c r="D71" i="6"/>
  <c r="I71" i="6" s="1"/>
  <c r="D67" i="6"/>
  <c r="I67" i="6" s="1"/>
  <c r="D62" i="6"/>
  <c r="I62" i="6" s="1"/>
  <c r="D53" i="6"/>
  <c r="I53" i="6" s="1"/>
  <c r="D31" i="6"/>
  <c r="I31" i="6" s="1"/>
  <c r="D27" i="6"/>
  <c r="I27" i="6" s="1"/>
  <c r="D6" i="6"/>
  <c r="D124" i="6"/>
  <c r="I124" i="6" s="1"/>
  <c r="D115" i="6"/>
  <c r="I115" i="6" s="1"/>
  <c r="D60" i="6"/>
  <c r="I60" i="6" s="1"/>
  <c r="D46" i="6"/>
  <c r="I46" i="6" s="1"/>
  <c r="D15" i="6"/>
  <c r="I15" i="6" s="1"/>
  <c r="D11" i="6"/>
  <c r="I11" i="6" s="1"/>
  <c r="D7" i="6"/>
  <c r="I7" i="6" s="1"/>
  <c r="D87" i="6"/>
  <c r="I87" i="6" s="1"/>
  <c r="D149" i="6"/>
  <c r="I149" i="6" s="1"/>
  <c r="D123" i="6"/>
  <c r="I123" i="6" s="1"/>
  <c r="D101" i="6"/>
  <c r="I101" i="6" s="1"/>
  <c r="D63" i="6"/>
  <c r="I63" i="6" s="1"/>
  <c r="D37" i="6"/>
  <c r="I37" i="6" s="1"/>
  <c r="D33" i="6"/>
  <c r="I33" i="6" s="1"/>
  <c r="D23" i="6"/>
  <c r="I23" i="6" s="1"/>
  <c r="D14" i="6"/>
  <c r="I14" i="6" s="1"/>
  <c r="I6" i="6" l="1"/>
  <c r="C83" i="6"/>
  <c r="C145" i="6"/>
  <c r="C10" i="6"/>
  <c r="D61" i="6"/>
  <c r="I61" i="6" s="1"/>
  <c r="D145" i="6"/>
  <c r="I145" i="6" s="1"/>
  <c r="C26" i="6"/>
  <c r="D68" i="6"/>
  <c r="I68" i="6" s="1"/>
  <c r="D100" i="6"/>
  <c r="I100" i="6" s="1"/>
  <c r="D108" i="6"/>
  <c r="I108" i="6" s="1"/>
  <c r="D116" i="6"/>
  <c r="I116" i="6" s="1"/>
  <c r="F85" i="6"/>
  <c r="K85" i="6" s="1"/>
  <c r="F10" i="6"/>
  <c r="K10" i="6" s="1"/>
  <c r="F33" i="6"/>
  <c r="K33" i="6" s="1"/>
  <c r="F12" i="6"/>
  <c r="K12" i="6" s="1"/>
  <c r="F98" i="6"/>
  <c r="K98" i="6" s="1"/>
  <c r="C34" i="6"/>
  <c r="C101" i="6"/>
  <c r="C65" i="6"/>
  <c r="C21" i="6"/>
  <c r="C25" i="6"/>
  <c r="C94" i="6"/>
  <c r="D29" i="6"/>
  <c r="I29" i="6" s="1"/>
  <c r="D74" i="6"/>
  <c r="I74" i="6" s="1"/>
  <c r="D106" i="6"/>
  <c r="I106" i="6" s="1"/>
  <c r="D133" i="6"/>
  <c r="I133" i="6" s="1"/>
  <c r="C134" i="6"/>
  <c r="D9" i="6"/>
  <c r="I9" i="6" s="1"/>
  <c r="D41" i="6"/>
  <c r="I41" i="6" s="1"/>
  <c r="D89" i="6"/>
  <c r="I89" i="6" s="1"/>
  <c r="D125" i="6"/>
  <c r="I125" i="6" s="1"/>
  <c r="C84" i="6"/>
  <c r="C135" i="6"/>
  <c r="C42" i="6"/>
  <c r="D81" i="6"/>
  <c r="I81" i="6" s="1"/>
  <c r="D18" i="6"/>
  <c r="I18" i="6" s="1"/>
  <c r="D54" i="6"/>
  <c r="I54" i="6" s="1"/>
  <c r="D110" i="6"/>
  <c r="I110" i="6" s="1"/>
  <c r="D142" i="6"/>
  <c r="I142" i="6" s="1"/>
  <c r="C150" i="6"/>
  <c r="D72" i="6"/>
  <c r="I72" i="6" s="1"/>
  <c r="D140" i="6"/>
  <c r="I140" i="6" s="1"/>
  <c r="D20" i="6"/>
  <c r="I20" i="6" s="1"/>
  <c r="D32" i="6"/>
  <c r="I32" i="6" s="1"/>
  <c r="D40" i="6"/>
  <c r="I40" i="6" s="1"/>
  <c r="D104" i="6"/>
  <c r="I104" i="6" s="1"/>
  <c r="D148" i="6"/>
  <c r="I148" i="6" s="1"/>
  <c r="D92" i="6"/>
  <c r="I92" i="6" s="1"/>
  <c r="D52" i="6"/>
  <c r="I52" i="6" s="1"/>
  <c r="C95" i="6"/>
  <c r="C113" i="6"/>
  <c r="C11" i="6"/>
  <c r="C63" i="6"/>
  <c r="C118" i="6"/>
  <c r="D129" i="6"/>
  <c r="I129" i="6" s="1"/>
  <c r="D49" i="6"/>
  <c r="I49" i="6" s="1"/>
  <c r="D42" i="6"/>
  <c r="I42" i="6" s="1"/>
  <c r="C71" i="6"/>
  <c r="C97" i="6"/>
  <c r="C91" i="6"/>
  <c r="C52" i="6"/>
  <c r="D119" i="6"/>
  <c r="I119" i="6" s="1"/>
  <c r="C112" i="6"/>
  <c r="C35" i="6"/>
  <c r="C142" i="6"/>
  <c r="C70" i="6"/>
  <c r="C81" i="6"/>
  <c r="D45" i="6"/>
  <c r="I45" i="6" s="1"/>
  <c r="D77" i="6"/>
  <c r="I77" i="6" s="1"/>
  <c r="D109" i="6"/>
  <c r="I109" i="6" s="1"/>
  <c r="D137" i="6"/>
  <c r="I137" i="6" s="1"/>
  <c r="C110" i="6"/>
  <c r="D50" i="6"/>
  <c r="I50" i="6" s="1"/>
  <c r="C64" i="6"/>
  <c r="D22" i="6"/>
  <c r="I22" i="6" s="1"/>
  <c r="D57" i="6"/>
  <c r="I57" i="6" s="1"/>
  <c r="D105" i="6"/>
  <c r="I105" i="6" s="1"/>
  <c r="D150" i="6"/>
  <c r="I150" i="6" s="1"/>
  <c r="C32" i="6"/>
  <c r="D66" i="6"/>
  <c r="I66" i="6" s="1"/>
  <c r="C100" i="6"/>
  <c r="C73" i="6"/>
  <c r="C41" i="6"/>
  <c r="D85" i="6"/>
  <c r="I85" i="6" s="1"/>
  <c r="D26" i="6"/>
  <c r="I26" i="6" s="1"/>
  <c r="D70" i="6"/>
  <c r="I70" i="6" s="1"/>
  <c r="D118" i="6"/>
  <c r="I118" i="6" s="1"/>
  <c r="D84" i="6"/>
  <c r="I84" i="6" s="1"/>
  <c r="D128" i="6"/>
  <c r="I128" i="6" s="1"/>
  <c r="D8" i="6"/>
  <c r="I8" i="6" s="1"/>
  <c r="D56" i="6"/>
  <c r="I56" i="6" s="1"/>
  <c r="D112" i="6"/>
  <c r="I112" i="6" s="1"/>
  <c r="C122" i="6"/>
  <c r="C40" i="6"/>
  <c r="C33" i="6"/>
  <c r="C98" i="6"/>
  <c r="C29" i="6"/>
  <c r="C38" i="6"/>
  <c r="D13" i="6"/>
  <c r="I13" i="6" s="1"/>
  <c r="D93" i="6"/>
  <c r="I93" i="6" s="1"/>
  <c r="C8" i="6"/>
  <c r="D38" i="6"/>
  <c r="I38" i="6" s="1"/>
  <c r="D86" i="6"/>
  <c r="I86" i="6" s="1"/>
  <c r="D146" i="6"/>
  <c r="I146" i="6" s="1"/>
  <c r="D114" i="6"/>
  <c r="I114" i="6" s="1"/>
  <c r="C90" i="6"/>
  <c r="C78" i="6"/>
  <c r="D10" i="6"/>
  <c r="I10" i="6" s="1"/>
  <c r="D102" i="6"/>
  <c r="I102" i="6" s="1"/>
  <c r="D138" i="6"/>
  <c r="I138" i="6" s="1"/>
  <c r="D24" i="6"/>
  <c r="I24" i="6" s="1"/>
  <c r="D136" i="6"/>
  <c r="I136" i="6" s="1"/>
  <c r="D28" i="6"/>
  <c r="I28" i="6" s="1"/>
  <c r="D48" i="6"/>
  <c r="I48" i="6" s="1"/>
  <c r="D80" i="6"/>
  <c r="I80" i="6" s="1"/>
  <c r="C75" i="6"/>
  <c r="C121" i="6"/>
  <c r="C117" i="6"/>
  <c r="C137" i="6"/>
  <c r="C49" i="6"/>
  <c r="C69" i="6"/>
  <c r="C37" i="6"/>
  <c r="C114" i="6"/>
  <c r="C30" i="6"/>
  <c r="C9" i="6"/>
  <c r="D58" i="6"/>
  <c r="I58" i="6" s="1"/>
  <c r="D90" i="6"/>
  <c r="I90" i="6" s="1"/>
  <c r="D122" i="6"/>
  <c r="I122" i="6" s="1"/>
  <c r="D141" i="6"/>
  <c r="I141" i="6" s="1"/>
  <c r="C62" i="6"/>
  <c r="D82" i="6"/>
  <c r="I82" i="6" s="1"/>
  <c r="C20" i="6"/>
  <c r="D25" i="6"/>
  <c r="I25" i="6" s="1"/>
  <c r="D73" i="6"/>
  <c r="I73" i="6" s="1"/>
  <c r="D121" i="6"/>
  <c r="I121" i="6" s="1"/>
  <c r="D154" i="6"/>
  <c r="I154" i="6" s="1"/>
  <c r="C15" i="6"/>
  <c r="D98" i="6"/>
  <c r="I98" i="6" s="1"/>
  <c r="C61" i="6"/>
  <c r="C45" i="6"/>
  <c r="C86" i="6"/>
  <c r="D17" i="6"/>
  <c r="I17" i="6" s="1"/>
  <c r="D34" i="6"/>
  <c r="I34" i="6" s="1"/>
  <c r="D94" i="6"/>
  <c r="I94" i="6" s="1"/>
  <c r="D126" i="6"/>
  <c r="I126" i="6" s="1"/>
  <c r="D64" i="6"/>
  <c r="I64" i="6" s="1"/>
  <c r="D88" i="6"/>
  <c r="I88" i="6" s="1"/>
  <c r="D132" i="6"/>
  <c r="I132" i="6" s="1"/>
  <c r="D96" i="6"/>
  <c r="I96" i="6" s="1"/>
  <c r="D36" i="6"/>
  <c r="I36" i="6" s="1"/>
  <c r="D44" i="6"/>
  <c r="I44" i="6" s="1"/>
  <c r="D16" i="6"/>
  <c r="I16" i="6" s="1"/>
  <c r="D152" i="6"/>
  <c r="I152" i="6" s="1"/>
  <c r="F53" i="6"/>
  <c r="K53" i="6" s="1"/>
  <c r="F27" i="6"/>
  <c r="K27" i="6" s="1"/>
  <c r="F13" i="6"/>
  <c r="K13" i="6" s="1"/>
  <c r="F69" i="6"/>
  <c r="K69" i="6" s="1"/>
  <c r="F70" i="6"/>
  <c r="K70" i="6" s="1"/>
  <c r="F21" i="6"/>
  <c r="K21" i="6" s="1"/>
  <c r="F143" i="6"/>
  <c r="K143" i="6" s="1"/>
  <c r="F35" i="6"/>
  <c r="K35" i="6" s="1"/>
  <c r="F11" i="6"/>
  <c r="K11" i="6" s="1"/>
  <c r="F15" i="6"/>
  <c r="K15" i="6" s="1"/>
  <c r="F66" i="6"/>
  <c r="K66" i="6" s="1"/>
  <c r="F102" i="6"/>
  <c r="K102" i="6" s="1"/>
  <c r="F139" i="6"/>
  <c r="K139" i="6" s="1"/>
  <c r="F80" i="6"/>
  <c r="K80" i="6" s="1"/>
  <c r="F136" i="6"/>
  <c r="K136" i="6" s="1"/>
  <c r="F134" i="6"/>
  <c r="K134" i="6" s="1"/>
  <c r="F50" i="6"/>
  <c r="K50" i="6" s="1"/>
  <c r="F83" i="6"/>
  <c r="K83" i="6" s="1"/>
  <c r="F14" i="6"/>
  <c r="K14" i="6" s="1"/>
  <c r="F63" i="6"/>
  <c r="K63" i="6" s="1"/>
  <c r="F138" i="6"/>
  <c r="K138" i="6" s="1"/>
  <c r="F26" i="6"/>
  <c r="K26" i="6" s="1"/>
  <c r="F99" i="6"/>
  <c r="K99" i="6" s="1"/>
  <c r="F110" i="6"/>
  <c r="K110" i="6" s="1"/>
  <c r="F147" i="6"/>
  <c r="K147" i="6" s="1"/>
  <c r="F67" i="6"/>
  <c r="K67" i="6" s="1"/>
  <c r="F84" i="6"/>
  <c r="K84" i="6" s="1"/>
  <c r="F39" i="6"/>
  <c r="K39" i="6" s="1"/>
  <c r="F89" i="6"/>
  <c r="K89" i="6" s="1"/>
  <c r="F68" i="6"/>
  <c r="K68" i="6" s="1"/>
  <c r="F145" i="6"/>
  <c r="K145" i="6" s="1"/>
  <c r="F73" i="6"/>
  <c r="K73" i="6" s="1"/>
  <c r="F130" i="6"/>
  <c r="K130" i="6" s="1"/>
  <c r="F34" i="6"/>
  <c r="K34" i="6" s="1"/>
  <c r="F96" i="6"/>
  <c r="K96" i="6" s="1"/>
  <c r="F120" i="6"/>
  <c r="K120" i="6" s="1"/>
  <c r="F74" i="6"/>
  <c r="K74" i="6" s="1"/>
  <c r="F28" i="6"/>
  <c r="K28" i="6" s="1"/>
  <c r="F92" i="6"/>
  <c r="K92" i="6" s="1"/>
  <c r="F79" i="6"/>
  <c r="K79" i="6" s="1"/>
  <c r="F17" i="6"/>
  <c r="K17" i="6" s="1"/>
  <c r="F30" i="6"/>
  <c r="K30" i="6" s="1"/>
  <c r="F114" i="6"/>
  <c r="K114" i="6" s="1"/>
  <c r="F150" i="6"/>
  <c r="K150" i="6" s="1"/>
  <c r="F94" i="6"/>
  <c r="K94" i="6" s="1"/>
  <c r="F82" i="6"/>
  <c r="K82" i="6" s="1"/>
  <c r="F24" i="6"/>
  <c r="K24" i="6" s="1"/>
  <c r="F31" i="6"/>
  <c r="K31" i="6" s="1"/>
  <c r="F38" i="6"/>
  <c r="K38" i="6" s="1"/>
  <c r="F118" i="6"/>
  <c r="K118" i="6" s="1"/>
  <c r="F75" i="6"/>
  <c r="K75" i="6" s="1"/>
  <c r="F126" i="6"/>
  <c r="K126" i="6" s="1"/>
  <c r="F25" i="6"/>
  <c r="K25" i="6" s="1"/>
  <c r="F152" i="6"/>
  <c r="K152" i="6" s="1"/>
  <c r="F142" i="6"/>
  <c r="K142" i="6" s="1"/>
  <c r="F91" i="6"/>
  <c r="K91" i="6" s="1"/>
  <c r="F113" i="6"/>
  <c r="K113" i="6" s="1"/>
  <c r="F49" i="6"/>
  <c r="K49" i="6" s="1"/>
  <c r="F106" i="6"/>
  <c r="K106" i="6" s="1"/>
  <c r="F64" i="6"/>
  <c r="K64" i="6" s="1"/>
  <c r="F146" i="6"/>
  <c r="K146" i="6" s="1"/>
  <c r="F71" i="6"/>
  <c r="K71" i="6" s="1"/>
  <c r="F112" i="6"/>
  <c r="K112" i="6" s="1"/>
  <c r="F144" i="6"/>
  <c r="K144" i="6" s="1"/>
  <c r="F56" i="6"/>
  <c r="K56" i="6" s="1"/>
  <c r="F109" i="6"/>
  <c r="K109" i="6" s="1"/>
  <c r="F41" i="6"/>
  <c r="K41" i="6" s="1"/>
  <c r="F135" i="6"/>
  <c r="K135" i="6" s="1"/>
  <c r="F20" i="6"/>
  <c r="K20" i="6" s="1"/>
  <c r="F122" i="6"/>
  <c r="K122" i="6" s="1"/>
  <c r="F78" i="6"/>
  <c r="K78" i="6" s="1"/>
  <c r="F88" i="6"/>
  <c r="K88" i="6" s="1"/>
  <c r="F105" i="6"/>
  <c r="K105" i="6" s="1"/>
  <c r="F117" i="6"/>
  <c r="K117" i="6" s="1"/>
  <c r="F58" i="6"/>
  <c r="K58" i="6" s="1"/>
  <c r="F148" i="6"/>
  <c r="K148" i="6" s="1"/>
  <c r="F87" i="6"/>
  <c r="K87" i="6" s="1"/>
  <c r="F57" i="6"/>
  <c r="K57" i="6" s="1"/>
  <c r="F90" i="6"/>
  <c r="K90" i="6" s="1"/>
  <c r="F18" i="6"/>
  <c r="K18" i="6" s="1"/>
  <c r="F103" i="6"/>
  <c r="K103" i="6" s="1"/>
  <c r="F19" i="6"/>
  <c r="K19" i="6" s="1"/>
  <c r="F97" i="6"/>
  <c r="K97" i="6" s="1"/>
  <c r="F54" i="6"/>
  <c r="K54" i="6" s="1"/>
  <c r="F125" i="6"/>
  <c r="K125" i="6" s="1"/>
  <c r="F51" i="6"/>
  <c r="K51" i="6" s="1"/>
  <c r="F43" i="6"/>
  <c r="K43" i="6" s="1"/>
  <c r="F127" i="6"/>
  <c r="K127" i="6" s="1"/>
  <c r="F137" i="6"/>
  <c r="K137" i="6" s="1"/>
  <c r="F48" i="6"/>
  <c r="K48" i="6" s="1"/>
  <c r="F133" i="6"/>
  <c r="K133" i="6" s="1"/>
  <c r="F72" i="6"/>
  <c r="K72" i="6" s="1"/>
  <c r="F154" i="6"/>
  <c r="K154" i="6" s="1"/>
  <c r="F8" i="6"/>
  <c r="K8" i="6" s="1"/>
  <c r="F61" i="6"/>
  <c r="K61" i="6" s="1"/>
  <c r="F52" i="6"/>
  <c r="K52" i="6" s="1"/>
  <c r="F128" i="6"/>
  <c r="K128" i="6" s="1"/>
  <c r="F116" i="6"/>
  <c r="K116" i="6" s="1"/>
  <c r="F36" i="6"/>
  <c r="K36" i="6" s="1"/>
  <c r="F76" i="6"/>
  <c r="K76" i="6" s="1"/>
  <c r="F93" i="6"/>
  <c r="K93" i="6" s="1"/>
  <c r="F77" i="6"/>
  <c r="K77" i="6" s="1"/>
  <c r="F124" i="6"/>
  <c r="K124" i="6" s="1"/>
  <c r="F129" i="6"/>
  <c r="K129" i="6" s="1"/>
  <c r="F29" i="6"/>
  <c r="K29" i="6" s="1"/>
  <c r="F22" i="6"/>
  <c r="K22" i="6" s="1"/>
  <c r="F121" i="6"/>
  <c r="K121" i="6" s="1"/>
  <c r="F141" i="6"/>
  <c r="K141" i="6" s="1"/>
  <c r="F107" i="6"/>
  <c r="K107" i="6" s="1"/>
  <c r="F23" i="6"/>
  <c r="K23" i="6" s="1"/>
  <c r="F59" i="6"/>
  <c r="K59" i="6" s="1"/>
  <c r="F32" i="6"/>
  <c r="K32" i="6" s="1"/>
  <c r="F132" i="6"/>
  <c r="K132" i="6" s="1"/>
  <c r="F65" i="6"/>
  <c r="K65" i="6" s="1"/>
  <c r="F131" i="6"/>
  <c r="K131" i="6" s="1"/>
  <c r="F140" i="6"/>
  <c r="K140" i="6" s="1"/>
  <c r="F47" i="6"/>
  <c r="K47" i="6" s="1"/>
  <c r="F86" i="6"/>
  <c r="K86" i="6" s="1"/>
  <c r="F81" i="6"/>
  <c r="K81" i="6" s="1"/>
  <c r="F55" i="6"/>
  <c r="K55" i="6" s="1"/>
  <c r="F95" i="6"/>
  <c r="K95" i="6" s="1"/>
  <c r="E111" i="6" l="1"/>
  <c r="E146" i="6"/>
  <c r="E34" i="6"/>
  <c r="G34" i="6" s="1"/>
  <c r="E91" i="6"/>
  <c r="G91" i="6" s="1"/>
  <c r="E58" i="6"/>
  <c r="E103" i="6"/>
  <c r="E138" i="6"/>
  <c r="E15" i="6"/>
  <c r="G15" i="6" s="1"/>
  <c r="E51" i="6"/>
  <c r="E95" i="6"/>
  <c r="G95" i="6" s="1"/>
  <c r="E30" i="6"/>
  <c r="G30" i="6" s="1"/>
  <c r="E127" i="6"/>
  <c r="E62" i="6"/>
  <c r="E130" i="6"/>
  <c r="E140" i="6"/>
  <c r="E35" i="6"/>
  <c r="G35" i="6" s="1"/>
  <c r="E134" i="6"/>
  <c r="G134" i="6" s="1"/>
  <c r="E19" i="6"/>
  <c r="E75" i="6"/>
  <c r="G75" i="6" s="1"/>
  <c r="E80" i="6"/>
  <c r="E106" i="6"/>
  <c r="E64" i="6"/>
  <c r="G64" i="6" s="1"/>
  <c r="E97" i="6"/>
  <c r="E114" i="6"/>
  <c r="G114" i="6" s="1"/>
  <c r="E18" i="6"/>
  <c r="E87" i="6"/>
  <c r="E22" i="6"/>
  <c r="E119" i="6"/>
  <c r="E54" i="6"/>
  <c r="E122" i="6"/>
  <c r="G122" i="6" s="1"/>
  <c r="E14" i="6"/>
  <c r="E147" i="6"/>
  <c r="E118" i="6"/>
  <c r="G118" i="6" s="1"/>
  <c r="E46" i="6"/>
  <c r="E78" i="6"/>
  <c r="G78" i="6" s="1"/>
  <c r="E43" i="6"/>
  <c r="E123" i="6"/>
  <c r="E135" i="6"/>
  <c r="G135" i="6" s="1"/>
  <c r="E150" i="6"/>
  <c r="G150" i="6" s="1"/>
  <c r="E10" i="6"/>
  <c r="G10" i="6" s="1"/>
  <c r="E79" i="6"/>
  <c r="E7" i="6"/>
  <c r="E110" i="6"/>
  <c r="G110" i="6" s="1"/>
  <c r="E112" i="6"/>
  <c r="G112" i="6" s="1"/>
  <c r="E101" i="6"/>
  <c r="E115" i="6"/>
  <c r="E131" i="6"/>
  <c r="E128" i="6"/>
  <c r="E59" i="6"/>
  <c r="E155" i="6"/>
  <c r="E90" i="6"/>
  <c r="G90" i="6" s="1"/>
  <c r="E16" i="6"/>
  <c r="E32" i="6"/>
  <c r="G32" i="6" s="1"/>
  <c r="E31" i="6"/>
  <c r="E152" i="6"/>
  <c r="E71" i="6"/>
  <c r="G71" i="6" s="1"/>
  <c r="E47" i="6"/>
  <c r="E102" i="6"/>
  <c r="E39" i="6"/>
  <c r="E69" i="6"/>
  <c r="G69" i="6" s="1"/>
  <c r="E99" i="6"/>
  <c r="E98" i="6"/>
  <c r="G98" i="6" s="1"/>
  <c r="D5" i="6"/>
  <c r="E143" i="6"/>
  <c r="E11" i="6"/>
  <c r="G11" i="6" s="1"/>
  <c r="E26" i="6"/>
  <c r="G26" i="6" s="1"/>
  <c r="E126" i="6"/>
  <c r="G97" i="6"/>
  <c r="E50" i="6"/>
  <c r="E38" i="6"/>
  <c r="G38" i="6" s="1"/>
  <c r="E70" i="6"/>
  <c r="G70" i="6" s="1"/>
  <c r="E132" i="6"/>
  <c r="E63" i="6"/>
  <c r="G63" i="6" s="1"/>
  <c r="E27" i="6"/>
  <c r="E94" i="6"/>
  <c r="G94" i="6" s="1"/>
  <c r="E23" i="6"/>
  <c r="E40" i="6"/>
  <c r="E83" i="6"/>
  <c r="G83" i="6" s="1"/>
  <c r="E82" i="6"/>
  <c r="E107" i="6"/>
  <c r="E42" i="6"/>
  <c r="E139" i="6"/>
  <c r="E74" i="6"/>
  <c r="E142" i="6"/>
  <c r="G142" i="6" s="1"/>
  <c r="E44" i="6"/>
  <c r="E120" i="6"/>
  <c r="E55" i="6"/>
  <c r="E151" i="6"/>
  <c r="E86" i="6"/>
  <c r="G86" i="6" s="1"/>
  <c r="E154" i="6"/>
  <c r="E67" i="6"/>
  <c r="E66" i="6"/>
  <c r="I5" i="6"/>
  <c r="H106" i="6"/>
  <c r="H18" i="6"/>
  <c r="H108" i="6"/>
  <c r="C93" i="6"/>
  <c r="H126" i="6"/>
  <c r="H83" i="6"/>
  <c r="H69" i="6"/>
  <c r="C85" i="6"/>
  <c r="H97" i="6"/>
  <c r="H60" i="6"/>
  <c r="C50" i="6"/>
  <c r="C74" i="6"/>
  <c r="C153" i="6"/>
  <c r="H91" i="6"/>
  <c r="C139" i="6"/>
  <c r="G139" i="6" s="1"/>
  <c r="C123" i="6"/>
  <c r="H32" i="6"/>
  <c r="H114" i="6"/>
  <c r="C116" i="6"/>
  <c r="C19" i="6"/>
  <c r="F155" i="6"/>
  <c r="K155" i="6" s="1"/>
  <c r="F104" i="6"/>
  <c r="K104" i="6" s="1"/>
  <c r="F100" i="6"/>
  <c r="K100" i="6" s="1"/>
  <c r="F62" i="6"/>
  <c r="K62" i="6" s="1"/>
  <c r="F37" i="6"/>
  <c r="K37" i="6" s="1"/>
  <c r="C140" i="6"/>
  <c r="G140" i="6" s="1"/>
  <c r="H145" i="6"/>
  <c r="H59" i="6"/>
  <c r="H141" i="6"/>
  <c r="H95" i="6"/>
  <c r="H133" i="6"/>
  <c r="C131" i="6"/>
  <c r="G131" i="6" s="1"/>
  <c r="H137" i="6"/>
  <c r="C136" i="6"/>
  <c r="H67" i="6"/>
  <c r="H44" i="6"/>
  <c r="C152" i="6"/>
  <c r="G152" i="6" s="1"/>
  <c r="H21" i="6"/>
  <c r="H20" i="6"/>
  <c r="H27" i="6"/>
  <c r="H88" i="6"/>
  <c r="H96" i="6"/>
  <c r="H135" i="6"/>
  <c r="H112" i="6"/>
  <c r="H87" i="6"/>
  <c r="H76" i="6"/>
  <c r="C148" i="6"/>
  <c r="H100" i="6"/>
  <c r="C46" i="6"/>
  <c r="C146" i="6"/>
  <c r="G146" i="6" s="1"/>
  <c r="C6" i="6"/>
  <c r="H80" i="6"/>
  <c r="H134" i="6"/>
  <c r="C138" i="6"/>
  <c r="G138" i="6" s="1"/>
  <c r="C76" i="6"/>
  <c r="C127" i="6"/>
  <c r="C87" i="6"/>
  <c r="C14" i="6"/>
  <c r="G14" i="6" s="1"/>
  <c r="C22" i="6"/>
  <c r="G22" i="6" s="1"/>
  <c r="H41" i="6"/>
  <c r="H26" i="6"/>
  <c r="H64" i="6"/>
  <c r="H81" i="6"/>
  <c r="H49" i="6"/>
  <c r="C17" i="6"/>
  <c r="C59" i="6"/>
  <c r="G59" i="6" s="1"/>
  <c r="C79" i="6"/>
  <c r="G79" i="6" s="1"/>
  <c r="C27" i="6"/>
  <c r="G27" i="6" s="1"/>
  <c r="C133" i="6"/>
  <c r="C96" i="6"/>
  <c r="C13" i="6"/>
  <c r="H55" i="6"/>
  <c r="H121" i="6"/>
  <c r="C144" i="6"/>
  <c r="H143" i="6"/>
  <c r="H39" i="6"/>
  <c r="H25" i="6"/>
  <c r="H110" i="6"/>
  <c r="H42" i="6"/>
  <c r="C68" i="6"/>
  <c r="C39" i="6"/>
  <c r="G39" i="6" s="1"/>
  <c r="C106" i="6"/>
  <c r="G106" i="6" s="1"/>
  <c r="C18" i="6"/>
  <c r="G18" i="6" s="1"/>
  <c r="F153" i="6"/>
  <c r="K153" i="6" s="1"/>
  <c r="F45" i="6"/>
  <c r="K45" i="6" s="1"/>
  <c r="F44" i="6"/>
  <c r="K44" i="6" s="1"/>
  <c r="F60" i="6"/>
  <c r="K60" i="6" s="1"/>
  <c r="F101" i="6"/>
  <c r="K101" i="6" s="1"/>
  <c r="F9" i="6"/>
  <c r="K9" i="6" s="1"/>
  <c r="F119" i="6"/>
  <c r="K119" i="6" s="1"/>
  <c r="F16" i="6"/>
  <c r="K16" i="6" s="1"/>
  <c r="C120" i="6"/>
  <c r="G120" i="6" s="1"/>
  <c r="C147" i="6"/>
  <c r="C111" i="6"/>
  <c r="C132" i="6"/>
  <c r="H101" i="6"/>
  <c r="C99" i="6"/>
  <c r="H113" i="6"/>
  <c r="C47" i="6"/>
  <c r="H40" i="6"/>
  <c r="C105" i="6"/>
  <c r="H79" i="6"/>
  <c r="H10" i="6"/>
  <c r="H117" i="6"/>
  <c r="H127" i="6"/>
  <c r="H122" i="6"/>
  <c r="C128" i="6"/>
  <c r="C130" i="6"/>
  <c r="G130" i="6" s="1"/>
  <c r="H35" i="6"/>
  <c r="H142" i="6"/>
  <c r="H29" i="6"/>
  <c r="H11" i="6"/>
  <c r="H75" i="6"/>
  <c r="H118" i="6"/>
  <c r="H70" i="6"/>
  <c r="H33" i="6"/>
  <c r="C154" i="6"/>
  <c r="H24" i="6"/>
  <c r="H30" i="6"/>
  <c r="H45" i="6"/>
  <c r="C155" i="6"/>
  <c r="C48" i="6"/>
  <c r="H73" i="6"/>
  <c r="C7" i="6"/>
  <c r="C67" i="6"/>
  <c r="C104" i="6"/>
  <c r="C51" i="6"/>
  <c r="G51" i="6" s="1"/>
  <c r="C43" i="6"/>
  <c r="C53" i="6"/>
  <c r="C141" i="6"/>
  <c r="H61" i="6"/>
  <c r="H65" i="6"/>
  <c r="C23" i="6"/>
  <c r="H38" i="6"/>
  <c r="C115" i="6"/>
  <c r="C44" i="6"/>
  <c r="C88" i="6"/>
  <c r="C72" i="6"/>
  <c r="C126" i="6"/>
  <c r="C151" i="6"/>
  <c r="C77" i="6"/>
  <c r="H94" i="6"/>
  <c r="H71" i="6"/>
  <c r="H52" i="6"/>
  <c r="H62" i="6"/>
  <c r="H23" i="6"/>
  <c r="H104" i="6"/>
  <c r="H150" i="6"/>
  <c r="H78" i="6"/>
  <c r="C108" i="6"/>
  <c r="C12" i="6"/>
  <c r="C60" i="6"/>
  <c r="C82" i="6"/>
  <c r="G82" i="6" s="1"/>
  <c r="C31" i="6"/>
  <c r="C56" i="6"/>
  <c r="C92" i="6"/>
  <c r="H90" i="6"/>
  <c r="H84" i="6"/>
  <c r="H63" i="6"/>
  <c r="C129" i="6"/>
  <c r="C143" i="6"/>
  <c r="G143" i="6" s="1"/>
  <c r="F40" i="6"/>
  <c r="K40" i="6" s="1"/>
  <c r="F123" i="6"/>
  <c r="K123" i="6" s="1"/>
  <c r="F108" i="6"/>
  <c r="K108" i="6" s="1"/>
  <c r="F46" i="6"/>
  <c r="K46" i="6" s="1"/>
  <c r="F111" i="6"/>
  <c r="K111" i="6" s="1"/>
  <c r="F42" i="6"/>
  <c r="K42" i="6" s="1"/>
  <c r="F151" i="6"/>
  <c r="K151" i="6" s="1"/>
  <c r="F115" i="6"/>
  <c r="K115" i="6" s="1"/>
  <c r="C109" i="6"/>
  <c r="C107" i="6"/>
  <c r="G107" i="6" s="1"/>
  <c r="C89" i="6"/>
  <c r="C124" i="6"/>
  <c r="C57" i="6"/>
  <c r="H34" i="6"/>
  <c r="C149" i="6"/>
  <c r="C119" i="6"/>
  <c r="C102" i="6"/>
  <c r="H16" i="6"/>
  <c r="H115" i="6"/>
  <c r="H72" i="6"/>
  <c r="H28" i="6"/>
  <c r="C58" i="6"/>
  <c r="G58" i="6" s="1"/>
  <c r="H98" i="6"/>
  <c r="H14" i="6"/>
  <c r="H37" i="6"/>
  <c r="H86" i="6"/>
  <c r="H8" i="6"/>
  <c r="H54" i="6"/>
  <c r="C28" i="6"/>
  <c r="C24" i="6"/>
  <c r="C36" i="6"/>
  <c r="C103" i="6"/>
  <c r="H66" i="6"/>
  <c r="H9" i="6"/>
  <c r="H15" i="6"/>
  <c r="H13" i="6"/>
  <c r="C54" i="6"/>
  <c r="G54" i="6" s="1"/>
  <c r="C66" i="6"/>
  <c r="G66" i="6" s="1"/>
  <c r="C80" i="6"/>
  <c r="C16" i="6"/>
  <c r="G16" i="6" s="1"/>
  <c r="C55" i="6"/>
  <c r="G55" i="6" s="1"/>
  <c r="F6" i="6"/>
  <c r="G87" i="6" l="1"/>
  <c r="G44" i="6"/>
  <c r="G43" i="6"/>
  <c r="G50" i="6"/>
  <c r="G128" i="6"/>
  <c r="G151" i="6"/>
  <c r="G62" i="6"/>
  <c r="G102" i="6"/>
  <c r="G103" i="6"/>
  <c r="G119" i="6"/>
  <c r="G127" i="6"/>
  <c r="G19" i="6"/>
  <c r="G31" i="6"/>
  <c r="G23" i="6"/>
  <c r="G155" i="6"/>
  <c r="G154" i="6"/>
  <c r="G147" i="6"/>
  <c r="G123" i="6"/>
  <c r="G74" i="6"/>
  <c r="G42" i="6"/>
  <c r="E56" i="6"/>
  <c r="G56" i="6" s="1"/>
  <c r="E116" i="6"/>
  <c r="G116" i="6" s="1"/>
  <c r="E117" i="6"/>
  <c r="G117" i="6" s="1"/>
  <c r="E48" i="6"/>
  <c r="G48" i="6" s="1"/>
  <c r="E141" i="6"/>
  <c r="G141" i="6" s="1"/>
  <c r="E37" i="6"/>
  <c r="G37" i="6" s="1"/>
  <c r="E20" i="6"/>
  <c r="G20" i="6" s="1"/>
  <c r="E104" i="6"/>
  <c r="G104" i="6" s="1"/>
  <c r="E25" i="6"/>
  <c r="G25" i="6" s="1"/>
  <c r="E113" i="6"/>
  <c r="G113" i="6" s="1"/>
  <c r="E60" i="6"/>
  <c r="E125" i="6"/>
  <c r="E100" i="6"/>
  <c r="G100" i="6" s="1"/>
  <c r="E93" i="6"/>
  <c r="G93" i="6" s="1"/>
  <c r="E81" i="6"/>
  <c r="G81" i="6" s="1"/>
  <c r="E145" i="6"/>
  <c r="G145" i="6" s="1"/>
  <c r="G115" i="6"/>
  <c r="G47" i="6"/>
  <c r="G132" i="6"/>
  <c r="E77" i="6"/>
  <c r="G77" i="6" s="1"/>
  <c r="E49" i="6"/>
  <c r="G49" i="6" s="1"/>
  <c r="E57" i="6"/>
  <c r="G57" i="6" s="1"/>
  <c r="E68" i="6"/>
  <c r="G68" i="6" s="1"/>
  <c r="E96" i="6"/>
  <c r="G96" i="6" s="1"/>
  <c r="G101" i="6"/>
  <c r="E28" i="6"/>
  <c r="G28" i="6" s="1"/>
  <c r="E85" i="6"/>
  <c r="G85" i="6" s="1"/>
  <c r="E17" i="6"/>
  <c r="G17" i="6" s="1"/>
  <c r="E129" i="6"/>
  <c r="G129" i="6" s="1"/>
  <c r="K6" i="6"/>
  <c r="G80" i="6"/>
  <c r="E41" i="6"/>
  <c r="G41" i="6" s="1"/>
  <c r="E8" i="6"/>
  <c r="G8" i="6" s="1"/>
  <c r="E21" i="6"/>
  <c r="G21" i="6" s="1"/>
  <c r="E153" i="6"/>
  <c r="G153" i="6" s="1"/>
  <c r="F149" i="6"/>
  <c r="K149" i="6" s="1"/>
  <c r="E65" i="6"/>
  <c r="G65" i="6" s="1"/>
  <c r="G126" i="6"/>
  <c r="E124" i="6"/>
  <c r="G124" i="6" s="1"/>
  <c r="E13" i="6"/>
  <c r="G13" i="6" s="1"/>
  <c r="E12" i="6"/>
  <c r="G12" i="6" s="1"/>
  <c r="E84" i="6"/>
  <c r="G84" i="6" s="1"/>
  <c r="G111" i="6"/>
  <c r="E109" i="6"/>
  <c r="G109" i="6" s="1"/>
  <c r="E149" i="6"/>
  <c r="E76" i="6"/>
  <c r="G76" i="6" s="1"/>
  <c r="E89" i="6"/>
  <c r="G89" i="6" s="1"/>
  <c r="E136" i="6"/>
  <c r="G136" i="6" s="1"/>
  <c r="G46" i="6"/>
  <c r="E105" i="6"/>
  <c r="G105" i="6" s="1"/>
  <c r="E73" i="6"/>
  <c r="G73" i="6" s="1"/>
  <c r="G60" i="6"/>
  <c r="E144" i="6"/>
  <c r="G144" i="6" s="1"/>
  <c r="E36" i="6"/>
  <c r="G36" i="6" s="1"/>
  <c r="E133" i="6"/>
  <c r="G133" i="6" s="1"/>
  <c r="G40" i="6"/>
  <c r="E52" i="6"/>
  <c r="G52" i="6" s="1"/>
  <c r="E24" i="6"/>
  <c r="G24" i="6" s="1"/>
  <c r="E9" i="6"/>
  <c r="G9" i="6" s="1"/>
  <c r="E33" i="6"/>
  <c r="G33" i="6" s="1"/>
  <c r="E45" i="6"/>
  <c r="G45" i="6" s="1"/>
  <c r="E53" i="6"/>
  <c r="G53" i="6" s="1"/>
  <c r="E72" i="6"/>
  <c r="G72" i="6" s="1"/>
  <c r="E29" i="6"/>
  <c r="G29" i="6" s="1"/>
  <c r="E61" i="6"/>
  <c r="G61" i="6" s="1"/>
  <c r="G67" i="6"/>
  <c r="G99" i="6"/>
  <c r="E137" i="6"/>
  <c r="G137" i="6" s="1"/>
  <c r="E121" i="6"/>
  <c r="G121" i="6" s="1"/>
  <c r="E148" i="6"/>
  <c r="G148" i="6" s="1"/>
  <c r="E88" i="6"/>
  <c r="G88" i="6" s="1"/>
  <c r="E108" i="6"/>
  <c r="G108" i="6" s="1"/>
  <c r="E92" i="6"/>
  <c r="G92" i="6" s="1"/>
  <c r="H153" i="6"/>
  <c r="H119" i="6"/>
  <c r="H132" i="6"/>
  <c r="H107" i="6"/>
  <c r="H120" i="6"/>
  <c r="H136" i="6"/>
  <c r="H89" i="6"/>
  <c r="H140" i="6"/>
  <c r="H124" i="6"/>
  <c r="H102" i="6"/>
  <c r="H74" i="6"/>
  <c r="H154" i="6"/>
  <c r="H46" i="6"/>
  <c r="H148" i="6"/>
  <c r="H103" i="6"/>
  <c r="H17" i="6"/>
  <c r="H92" i="6"/>
  <c r="H19" i="6"/>
  <c r="H105" i="6"/>
  <c r="H50" i="6"/>
  <c r="H12" i="6"/>
  <c r="H43" i="6"/>
  <c r="H58" i="6"/>
  <c r="H128" i="6"/>
  <c r="H85" i="6"/>
  <c r="H147" i="6"/>
  <c r="H151" i="6"/>
  <c r="H57" i="6"/>
  <c r="H93" i="6"/>
  <c r="H99" i="6"/>
  <c r="H123" i="6"/>
  <c r="H138" i="6"/>
  <c r="H82" i="6"/>
  <c r="H53" i="6"/>
  <c r="H36" i="6"/>
  <c r="H146" i="6"/>
  <c r="H7" i="6"/>
  <c r="H68" i="6"/>
  <c r="H129" i="6"/>
  <c r="H149" i="6"/>
  <c r="H131" i="6"/>
  <c r="H47" i="6"/>
  <c r="H144" i="6"/>
  <c r="H155" i="6"/>
  <c r="C125" i="6"/>
  <c r="H22" i="6"/>
  <c r="H77" i="6"/>
  <c r="H152" i="6"/>
  <c r="H130" i="6"/>
  <c r="H111" i="6"/>
  <c r="H109" i="6"/>
  <c r="H6" i="6"/>
  <c r="H139" i="6"/>
  <c r="H48" i="6"/>
  <c r="H31" i="6"/>
  <c r="H51" i="6"/>
  <c r="H56" i="6"/>
  <c r="H116" i="6"/>
  <c r="F7" i="6"/>
  <c r="K7" i="6" s="1"/>
  <c r="F5" i="6" l="1"/>
  <c r="G149" i="6"/>
  <c r="G125" i="6"/>
  <c r="K5" i="6"/>
  <c r="E6" i="6"/>
  <c r="G7" i="6"/>
  <c r="C5" i="6"/>
  <c r="H125" i="6"/>
  <c r="H5" i="6" l="1"/>
  <c r="E5" i="6"/>
  <c r="G6" i="6"/>
  <c r="G5" i="6" s="1"/>
  <c r="J155" i="6" l="1"/>
  <c r="L155" i="6" s="1"/>
  <c r="J154" i="6"/>
  <c r="L154" i="6" s="1"/>
  <c r="J152" i="6"/>
  <c r="L152" i="6" s="1"/>
  <c r="J151" i="6"/>
  <c r="L151" i="6" s="1"/>
  <c r="J150" i="6"/>
  <c r="L150" i="6" s="1"/>
  <c r="J149" i="6"/>
  <c r="L149" i="6" s="1"/>
  <c r="J148" i="6"/>
  <c r="L148" i="6" s="1"/>
  <c r="J147" i="6"/>
  <c r="L147" i="6" s="1"/>
  <c r="J146" i="6"/>
  <c r="L146" i="6" s="1"/>
  <c r="J144" i="6"/>
  <c r="L144" i="6" s="1"/>
  <c r="J143" i="6"/>
  <c r="L143" i="6" s="1"/>
  <c r="J142" i="6"/>
  <c r="L142" i="6" s="1"/>
  <c r="J140" i="6"/>
  <c r="L140" i="6" s="1"/>
  <c r="J139" i="6"/>
  <c r="L139" i="6" s="1"/>
  <c r="J138" i="6"/>
  <c r="L138" i="6" s="1"/>
  <c r="J136" i="6"/>
  <c r="L136" i="6" s="1"/>
  <c r="J135" i="6"/>
  <c r="L135" i="6" s="1"/>
  <c r="J134" i="6"/>
  <c r="L134" i="6" s="1"/>
  <c r="J133" i="6"/>
  <c r="L133" i="6" s="1"/>
  <c r="J132" i="6"/>
  <c r="L132" i="6" s="1"/>
  <c r="J131" i="6"/>
  <c r="L131" i="6" s="1"/>
  <c r="J127" i="6"/>
  <c r="L127" i="6" s="1"/>
  <c r="J123" i="6"/>
  <c r="L123" i="6" s="1"/>
  <c r="J119" i="6"/>
  <c r="L119" i="6" s="1"/>
  <c r="J111" i="6"/>
  <c r="L111" i="6" s="1"/>
  <c r="J6" i="6" l="1"/>
  <c r="J8" i="6"/>
  <c r="L8" i="6" s="1"/>
  <c r="J10" i="6"/>
  <c r="L10" i="6" s="1"/>
  <c r="J12" i="6"/>
  <c r="L12" i="6" s="1"/>
  <c r="J14" i="6"/>
  <c r="L14" i="6" s="1"/>
  <c r="J16" i="6"/>
  <c r="L16" i="6" s="1"/>
  <c r="J18" i="6"/>
  <c r="L18" i="6" s="1"/>
  <c r="J20" i="6"/>
  <c r="L20" i="6" s="1"/>
  <c r="J22" i="6"/>
  <c r="L22" i="6" s="1"/>
  <c r="J24" i="6"/>
  <c r="L24" i="6" s="1"/>
  <c r="J26" i="6"/>
  <c r="L26" i="6" s="1"/>
  <c r="J28" i="6"/>
  <c r="L28" i="6" s="1"/>
  <c r="J30" i="6"/>
  <c r="L30" i="6" s="1"/>
  <c r="J32" i="6"/>
  <c r="L32" i="6" s="1"/>
  <c r="J34" i="6"/>
  <c r="L34" i="6" s="1"/>
  <c r="J36" i="6"/>
  <c r="L36" i="6" s="1"/>
  <c r="J38" i="6"/>
  <c r="L38" i="6" s="1"/>
  <c r="J40" i="6"/>
  <c r="L40" i="6" s="1"/>
  <c r="J42" i="6"/>
  <c r="L42" i="6" s="1"/>
  <c r="J44" i="6"/>
  <c r="L44" i="6" s="1"/>
  <c r="J46" i="6"/>
  <c r="L46" i="6" s="1"/>
  <c r="J48" i="6"/>
  <c r="L48" i="6" s="1"/>
  <c r="J7" i="6"/>
  <c r="L7" i="6" s="1"/>
  <c r="J9" i="6"/>
  <c r="L9" i="6" s="1"/>
  <c r="J11" i="6"/>
  <c r="L11" i="6" s="1"/>
  <c r="J13" i="6"/>
  <c r="L13" i="6" s="1"/>
  <c r="J15" i="6"/>
  <c r="L15" i="6" s="1"/>
  <c r="J17" i="6"/>
  <c r="L17" i="6" s="1"/>
  <c r="J19" i="6"/>
  <c r="L19" i="6" s="1"/>
  <c r="J21" i="6"/>
  <c r="L21" i="6" s="1"/>
  <c r="J23" i="6"/>
  <c r="L23" i="6" s="1"/>
  <c r="J25" i="6"/>
  <c r="L25" i="6" s="1"/>
  <c r="J27" i="6"/>
  <c r="L27" i="6" s="1"/>
  <c r="J29" i="6"/>
  <c r="L29" i="6" s="1"/>
  <c r="J31" i="6"/>
  <c r="L31" i="6" s="1"/>
  <c r="J33" i="6"/>
  <c r="L33" i="6" s="1"/>
  <c r="J35" i="6"/>
  <c r="L35" i="6" s="1"/>
  <c r="J37" i="6"/>
  <c r="L37" i="6" s="1"/>
  <c r="J39" i="6"/>
  <c r="L39" i="6" s="1"/>
  <c r="J41" i="6"/>
  <c r="L41" i="6" s="1"/>
  <c r="J43" i="6"/>
  <c r="L43" i="6" s="1"/>
  <c r="J45" i="6"/>
  <c r="L45" i="6" s="1"/>
  <c r="J47" i="6"/>
  <c r="L47" i="6" s="1"/>
  <c r="J49" i="6"/>
  <c r="L49" i="6" s="1"/>
  <c r="J51" i="6"/>
  <c r="L51" i="6" s="1"/>
  <c r="J53" i="6"/>
  <c r="L53" i="6" s="1"/>
  <c r="J55" i="6"/>
  <c r="L55" i="6" s="1"/>
  <c r="J57" i="6"/>
  <c r="L57" i="6" s="1"/>
  <c r="J59" i="6"/>
  <c r="L59" i="6" s="1"/>
  <c r="J61" i="6"/>
  <c r="L61" i="6" s="1"/>
  <c r="J63" i="6"/>
  <c r="L63" i="6" s="1"/>
  <c r="J65" i="6"/>
  <c r="L65" i="6" s="1"/>
  <c r="J67" i="6"/>
  <c r="L67" i="6" s="1"/>
  <c r="J69" i="6"/>
  <c r="L69" i="6" s="1"/>
  <c r="J71" i="6"/>
  <c r="L71" i="6" s="1"/>
  <c r="J73" i="6"/>
  <c r="L73" i="6" s="1"/>
  <c r="J75" i="6"/>
  <c r="L75" i="6" s="1"/>
  <c r="J77" i="6"/>
  <c r="L77" i="6" s="1"/>
  <c r="J79" i="6"/>
  <c r="L79" i="6" s="1"/>
  <c r="J81" i="6"/>
  <c r="L81" i="6" s="1"/>
  <c r="J83" i="6"/>
  <c r="L83" i="6" s="1"/>
  <c r="J85" i="6"/>
  <c r="L85" i="6" s="1"/>
  <c r="J87" i="6"/>
  <c r="L87" i="6" s="1"/>
  <c r="J89" i="6"/>
  <c r="L89" i="6" s="1"/>
  <c r="J91" i="6"/>
  <c r="L91" i="6" s="1"/>
  <c r="J93" i="6"/>
  <c r="L93" i="6" s="1"/>
  <c r="J95" i="6"/>
  <c r="L95" i="6" s="1"/>
  <c r="J97" i="6"/>
  <c r="L97" i="6" s="1"/>
  <c r="J99" i="6"/>
  <c r="L99" i="6" s="1"/>
  <c r="J101" i="6"/>
  <c r="L101" i="6" s="1"/>
  <c r="J103" i="6"/>
  <c r="L103" i="6" s="1"/>
  <c r="J105" i="6"/>
  <c r="L105" i="6" s="1"/>
  <c r="J107" i="6"/>
  <c r="L107" i="6" s="1"/>
  <c r="J109" i="6"/>
  <c r="L109" i="6" s="1"/>
  <c r="J113" i="6"/>
  <c r="L113" i="6" s="1"/>
  <c r="J115" i="6"/>
  <c r="L115" i="6" s="1"/>
  <c r="J117" i="6"/>
  <c r="L117" i="6" s="1"/>
  <c r="J121" i="6"/>
  <c r="L121" i="6" s="1"/>
  <c r="J125" i="6"/>
  <c r="L125" i="6" s="1"/>
  <c r="J129" i="6"/>
  <c r="L129" i="6" s="1"/>
  <c r="J137" i="6"/>
  <c r="L137" i="6" s="1"/>
  <c r="J141" i="6"/>
  <c r="L141" i="6" s="1"/>
  <c r="J145" i="6"/>
  <c r="L145" i="6" s="1"/>
  <c r="J153" i="6"/>
  <c r="L153" i="6" s="1"/>
  <c r="J50" i="6"/>
  <c r="L50" i="6" s="1"/>
  <c r="J52" i="6"/>
  <c r="L52" i="6" s="1"/>
  <c r="J54" i="6"/>
  <c r="L54" i="6" s="1"/>
  <c r="J56" i="6"/>
  <c r="L56" i="6" s="1"/>
  <c r="J58" i="6"/>
  <c r="L58" i="6" s="1"/>
  <c r="J60" i="6"/>
  <c r="L60" i="6" s="1"/>
  <c r="J62" i="6"/>
  <c r="L62" i="6" s="1"/>
  <c r="J64" i="6"/>
  <c r="L64" i="6" s="1"/>
  <c r="J66" i="6"/>
  <c r="L66" i="6" s="1"/>
  <c r="J68" i="6"/>
  <c r="L68" i="6" s="1"/>
  <c r="J70" i="6"/>
  <c r="L70" i="6" s="1"/>
  <c r="J72" i="6"/>
  <c r="L72" i="6" s="1"/>
  <c r="J74" i="6"/>
  <c r="L74" i="6" s="1"/>
  <c r="J76" i="6"/>
  <c r="L76" i="6" s="1"/>
  <c r="J78" i="6"/>
  <c r="L78" i="6" s="1"/>
  <c r="J80" i="6"/>
  <c r="L80" i="6" s="1"/>
  <c r="J82" i="6"/>
  <c r="L82" i="6" s="1"/>
  <c r="J84" i="6"/>
  <c r="L84" i="6" s="1"/>
  <c r="J86" i="6"/>
  <c r="L86" i="6" s="1"/>
  <c r="J88" i="6"/>
  <c r="L88" i="6" s="1"/>
  <c r="J90" i="6"/>
  <c r="L90" i="6" s="1"/>
  <c r="J92" i="6"/>
  <c r="L92" i="6" s="1"/>
  <c r="J94" i="6"/>
  <c r="L94" i="6" s="1"/>
  <c r="J96" i="6"/>
  <c r="L96" i="6" s="1"/>
  <c r="J98" i="6"/>
  <c r="L98" i="6" s="1"/>
  <c r="J100" i="6"/>
  <c r="L100" i="6" s="1"/>
  <c r="J102" i="6"/>
  <c r="L102" i="6" s="1"/>
  <c r="J104" i="6"/>
  <c r="L104" i="6" s="1"/>
  <c r="J106" i="6"/>
  <c r="L106" i="6" s="1"/>
  <c r="J108" i="6"/>
  <c r="L108" i="6" s="1"/>
  <c r="J110" i="6"/>
  <c r="L110" i="6" s="1"/>
  <c r="J112" i="6"/>
  <c r="L112" i="6" s="1"/>
  <c r="J114" i="6"/>
  <c r="L114" i="6" s="1"/>
  <c r="J116" i="6"/>
  <c r="L116" i="6" s="1"/>
  <c r="J118" i="6"/>
  <c r="L118" i="6" s="1"/>
  <c r="J120" i="6"/>
  <c r="L120" i="6" s="1"/>
  <c r="J122" i="6"/>
  <c r="L122" i="6" s="1"/>
  <c r="J124" i="6"/>
  <c r="L124" i="6" s="1"/>
  <c r="J126" i="6"/>
  <c r="L126" i="6" s="1"/>
  <c r="J128" i="6"/>
  <c r="L128" i="6" s="1"/>
  <c r="J130" i="6"/>
  <c r="L130" i="6" s="1"/>
  <c r="J5" i="6" l="1"/>
  <c r="L6" i="6"/>
  <c r="L5" i="6" s="1"/>
</calcChain>
</file>

<file path=xl/sharedStrings.xml><?xml version="1.0" encoding="utf-8"?>
<sst xmlns="http://schemas.openxmlformats.org/spreadsheetml/2006/main" count="1161" uniqueCount="298">
  <si>
    <t>This spreadsheet contains the following worksheets:</t>
  </si>
  <si>
    <t>ENGLAND</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</si>
  <si>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</si>
  <si>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</si>
  <si>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</si>
  <si>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</si>
  <si>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</si>
  <si>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</si>
  <si>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</si>
  <si>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</si>
  <si>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</si>
  <si>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</si>
  <si>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</si>
  <si>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</si>
  <si>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</si>
  <si>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</si>
  <si>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</si>
  <si>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</si>
  <si>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</si>
  <si>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</si>
  <si>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</si>
  <si>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</si>
  <si>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</si>
  <si>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</si>
  <si>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</si>
  <si>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</si>
  <si>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</si>
  <si>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</si>
  <si>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</si>
  <si>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</si>
  <si>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</si>
  <si>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</si>
  <si>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</si>
  <si>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</si>
  <si>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</si>
  <si>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</si>
  <si>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</si>
  <si>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</si>
  <si>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</si>
  <si>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</si>
  <si>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</si>
  <si>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</si>
  <si>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</si>
  <si>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</si>
  <si>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</si>
  <si>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</si>
  <si>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</si>
  <si>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</si>
  <si>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</si>
  <si>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</si>
  <si>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</si>
  <si>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</si>
  <si>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</si>
  <si>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</si>
  <si>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</si>
  <si>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</si>
  <si>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</si>
  <si>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</si>
  <si>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</si>
  <si>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</si>
  <si>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</si>
  <si>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</si>
  <si>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</si>
  <si>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</si>
  <si>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</si>
  <si>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</si>
  <si>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</si>
  <si>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</si>
  <si>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</si>
  <si>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</si>
  <si>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</si>
  <si>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</si>
  <si>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</si>
  <si>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</si>
  <si>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</si>
  <si>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</si>
  <si>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</si>
  <si>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</si>
  <si>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</si>
  <si>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</si>
  <si>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</si>
  <si>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</si>
  <si>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</si>
  <si>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</si>
  <si>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Luton</t>
  </si>
  <si>
    <t>Bedford Borough</t>
  </si>
  <si>
    <t>Central Bedfordshire</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</si>
  <si>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</si>
  <si>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</si>
  <si>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</si>
  <si>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</si>
  <si>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</si>
  <si>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</si>
  <si>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</si>
  <si>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</si>
  <si>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</si>
  <si>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</si>
  <si>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</si>
  <si>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</si>
  <si>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</si>
  <si>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</si>
  <si>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</si>
  <si>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</si>
  <si>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</si>
  <si>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</si>
  <si>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</si>
  <si>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</si>
  <si>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</si>
  <si>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</si>
  <si>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</si>
  <si>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</si>
  <si>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</si>
  <si>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</si>
  <si>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</si>
  <si>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</si>
  <si>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</si>
  <si>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</si>
  <si>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</si>
  <si>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</si>
  <si>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</si>
  <si>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</si>
  <si>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</si>
  <si>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</si>
  <si>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</si>
  <si>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</si>
  <si>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</si>
  <si>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</si>
  <si>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</si>
  <si>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</si>
  <si>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</si>
  <si>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</si>
  <si>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</si>
  <si>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</si>
  <si>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</si>
  <si>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</si>
  <si>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</si>
  <si>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</si>
  <si>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</si>
  <si>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</si>
  <si>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</si>
  <si>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</si>
  <si>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</si>
  <si>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</si>
  <si>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</si>
  <si>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</si>
  <si>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</si>
  <si>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</si>
  <si>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</si>
  <si>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</si>
  <si>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</si>
  <si>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</si>
  <si>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</si>
  <si>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LONDON</t>
  </si>
  <si>
    <t>METROPOLITAN AUTHORITIES</t>
  </si>
  <si>
    <t>UNITARY AUTHORITIES</t>
  </si>
  <si>
    <t>UPPER TIER AUTHORITIES</t>
  </si>
  <si>
    <t>London</t>
  </si>
  <si>
    <t>East of England</t>
  </si>
  <si>
    <t>East Midlands</t>
  </si>
  <si>
    <t>North East</t>
  </si>
  <si>
    <t>North West</t>
  </si>
  <si>
    <t>South East</t>
  </si>
  <si>
    <t>South West</t>
  </si>
  <si>
    <t>West Midlands</t>
  </si>
  <si>
    <t>Yorkshire and the Humber</t>
  </si>
  <si>
    <t>Recoupment Academies (SEN units and Resourced provision)</t>
  </si>
  <si>
    <t>Special Academies</t>
  </si>
  <si>
    <t>Maintained Special Schools</t>
  </si>
  <si>
    <t>Maintained Mainstream Schools</t>
  </si>
  <si>
    <t>Hospital Academies</t>
  </si>
  <si>
    <t>Pre-16 SEN Places</t>
  </si>
  <si>
    <t>Post-16 SEN Places</t>
  </si>
  <si>
    <t>Pre-16 AP Places</t>
  </si>
  <si>
    <t>Pre- 16 SEN places</t>
  </si>
  <si>
    <t>Hospital Academies funding</t>
  </si>
  <si>
    <t>SEN places allocation (£million)</t>
  </si>
  <si>
    <t>AP places allocation (£million)</t>
  </si>
  <si>
    <t>AP Academies &amp; Free schools *</t>
  </si>
  <si>
    <t>AP places allocation (£million) *</t>
  </si>
  <si>
    <t>*      Pupil numbers include pupils in academies going through recoupment. The DSG Pupil Number Tool shows how the pupil numbers have been derived.</t>
  </si>
  <si>
    <t>SEN places deduction (£million)</t>
  </si>
  <si>
    <t>Dedicated schools grant: 
2018-19 allocations local authority summary</t>
  </si>
  <si>
    <t>2018-19 schools block 
(£million)</t>
  </si>
  <si>
    <t>2018-19
high needs block allocation  (£million)</t>
  </si>
  <si>
    <t>2018-19 
total DSG allocation (£million)</t>
  </si>
  <si>
    <t>2018-19 early years block (£million)</t>
  </si>
  <si>
    <t>2018-19 DSG schools block</t>
  </si>
  <si>
    <t>2018-19 schools block primary pupils (headcount) *</t>
  </si>
  <si>
    <t>[A]</t>
  </si>
  <si>
    <t>[B]</t>
  </si>
  <si>
    <t>[C]</t>
  </si>
  <si>
    <t>[D]</t>
  </si>
  <si>
    <t>[E]</t>
  </si>
  <si>
    <t>2018-19 schools block primary unit of funding
(£s)</t>
  </si>
  <si>
    <t>2018-19 schools block secondary unit of funding
(£s)</t>
  </si>
  <si>
    <t xml:space="preserve">2018-19 funding through the growth, premises and mobility factors
(£millions)
</t>
  </si>
  <si>
    <t>[F]</t>
  </si>
  <si>
    <t>= ( [A] * [C] ) + ( [B] * [D] ) + [E]</t>
  </si>
  <si>
    <t>2018-19 DSG central school services block (CSSB)</t>
  </si>
  <si>
    <t>[G]</t>
  </si>
  <si>
    <t>[H]</t>
  </si>
  <si>
    <t>= [C] + [D]</t>
  </si>
  <si>
    <t>2018-19 CSSB unit of funding (£s)</t>
  </si>
  <si>
    <t>2018-19 CSSB funding for historic commitments (£millions)</t>
  </si>
  <si>
    <t>[I]</t>
  </si>
  <si>
    <t>[J]</t>
  </si>
  <si>
    <t>2018-19 schools block guaranteed minimum amount per pupil 
(£s)</t>
  </si>
  <si>
    <t>2018-19 schools block pupils (headcount) *</t>
  </si>
  <si>
    <t>2018-19 school block guaranteed minimum funding
(£millions)</t>
  </si>
  <si>
    <t>2018-19 provisional schools block
(£millions)</t>
  </si>
  <si>
    <t>= [A] * [B]</t>
  </si>
  <si>
    <t>= [A] * [B] * 15 * 38</t>
  </si>
  <si>
    <t>[K]</t>
  </si>
  <si>
    <t>[L]</t>
  </si>
  <si>
    <t>Dedicated schools grant (DSG): 2018 to 2019 financial year allocations</t>
  </si>
  <si>
    <t>This file gives details of the 2018 to 2019 financial year allocations of the dedicated schools grant. Please note that Isles of Scilly and City of London are not included within this file.</t>
  </si>
  <si>
    <t>2018-19 Summary:</t>
  </si>
  <si>
    <t>2018-19 HN block:</t>
  </si>
  <si>
    <t>2018-19 HN places &amp; deductions:</t>
  </si>
  <si>
    <t>This worksheet contains summary information on total DSG allocations for financial year 2018 to 2019 for each local authority in England.</t>
  </si>
  <si>
    <t>2018-19 Schools block and CSSB</t>
  </si>
  <si>
    <t>2018-19 Schools block minimum funding</t>
  </si>
  <si>
    <t>This worksheet shows how any applicable additions to each local authority's school block were calculated to ensure the guaranteed minimum funding per pupil were met</t>
  </si>
  <si>
    <t>2018-19 Early years block</t>
  </si>
  <si>
    <t xml:space="preserve">Publication date: </t>
  </si>
  <si>
    <t>= [A] + [B] + [C] + [D]</t>
  </si>
  <si>
    <t xml:space="preserve">2018-19
 total CSSB block (£million) </t>
  </si>
  <si>
    <t xml:space="preserve">* Places in AP free schools opened from September 2017 will be funded directly by EFA, with no deduction from DSG.  However, a deduction will be made for places in AP free schools opened before September 2017. </t>
  </si>
  <si>
    <t xml:space="preserve">  This will be updated in March 2018, with the 2018 to 2019 academic year place numbers for the September 2018 to March 2019 period.</t>
  </si>
  <si>
    <t>Dedicated schools grant: 
2018-19  high needs block deductions</t>
  </si>
  <si>
    <t>Deductions to the 2018-19 high needs block for direct funding of places by the ESFA</t>
  </si>
  <si>
    <t>April 2018- August 2018</t>
  </si>
  <si>
    <t>September 2018- March 2019</t>
  </si>
  <si>
    <t>April 2018- July 2018</t>
  </si>
  <si>
    <t>August 2018- March 2019</t>
  </si>
  <si>
    <t>Total deduction to 2018-19 High Needs Block for direct funding of places by ESFA (£million)</t>
  </si>
  <si>
    <t>2018-19 DSG allocations, prior to recoupment and deductions for direct funding of high needs places by ESFA</t>
  </si>
  <si>
    <t>2018-19 central school services block allocation (£million)</t>
  </si>
  <si>
    <t>2018-19 DSG allocations - additional funding to reach schools block minimum amount per pupil</t>
  </si>
  <si>
    <t>2018-19 additional schools block funding to reach minimum amount per pupil
(£millions)</t>
  </si>
  <si>
    <t>2018-19 ACA-weighted basic entitlement factor unit rate
(£s)</t>
  </si>
  <si>
    <t>April 2018 - August 2018</t>
  </si>
  <si>
    <t>= [F] + [G] + [H] + [I]</t>
  </si>
  <si>
    <t>2018-19 schools block secondary pupils (headcount)*</t>
  </si>
  <si>
    <t>2018-19 CSSB pupils (headcount)*</t>
  </si>
  <si>
    <t>Shows the additional funding that would be received if the guaranteed minimum funding is higher than the provisional schools block</t>
  </si>
  <si>
    <t>Dedicated schools grant: 
2018-19 provisonal high needs block allocations</t>
  </si>
  <si>
    <t>2018-19 provsional high needs block</t>
  </si>
  <si>
    <t>Actual 2018-19 high needs NFF allocations, excluding basic entitlement factor and import/export adjustments
(£millions)</t>
  </si>
  <si>
    <t>Actual 2018-19 number of pupils in special schools/academies
(headcount)*</t>
  </si>
  <si>
    <t>2018-19 provisional total high needs block
(£millions)</t>
  </si>
  <si>
    <t>2018-19 Early Years National Funding Formula (EYNFF) LA hourly rate for 3 and 4 year olds
(£ / hr)</t>
  </si>
  <si>
    <t>= [A] * [D] * 15 * 38</t>
  </si>
  <si>
    <t>2018-19 Initial funding allocation for additional 15 hours entitlement for eligible working parents of 3 and 4 year olds
(£millions)</t>
  </si>
  <si>
    <t>2018-19 LA hourly rate for 2 year old entitlement
(£ / hr)</t>
  </si>
  <si>
    <t>= [F] * [G] * 15 * 38</t>
  </si>
  <si>
    <t>2018-19 initial funding allocation for 2 year old entitlement
(£millions)</t>
  </si>
  <si>
    <t>2018-19 Initial funding allocation for Early Years Pupil Premium (£millions)</t>
  </si>
  <si>
    <t>2018-19 Initial  allocation for maintained nursery school supplementary funding
(£millions)</t>
  </si>
  <si>
    <t>= [C] + [E] + [H] +[I] + [J] + [K]</t>
  </si>
  <si>
    <t>2018-19 total early years block
(£millions)</t>
  </si>
  <si>
    <t>Dedicated schools grant: 
2018-19 Schools block and CSSB</t>
  </si>
  <si>
    <t>Dedicated schools grant: 
2018-19 Schools block minimum funding</t>
  </si>
  <si>
    <t>Dedicated schools grant: 
2018-19 Early years block</t>
  </si>
  <si>
    <t>2018-19 Initial funding allocation for Disability Access Fund
(£millions)</t>
  </si>
  <si>
    <t>2018-19 initial funding allocation for universal entitlement for 3 and 4 year olds 
(£millions)</t>
  </si>
  <si>
    <t>2018-19 deductions to schools block for recoupment (£million)</t>
  </si>
  <si>
    <t>= [F] - [G]</t>
  </si>
  <si>
    <t>= ( [I] * [J] ) + [K]</t>
  </si>
  <si>
    <t>2018-19 DSG allocations, after deductions for academies recoupment and direct funding of high needs places by ESFA</t>
  </si>
  <si>
    <t xml:space="preserve">Changes from previous version: </t>
  </si>
  <si>
    <t>Occupied Places from Jan 2018 APT</t>
  </si>
  <si>
    <t xml:space="preserve">This worksheet shows how the provisional high needs block before deductions in 2018 to 2019 financial year has been derived. </t>
  </si>
  <si>
    <t xml:space="preserve">August 2018 - March 2019 </t>
  </si>
  <si>
    <t xml:space="preserve">April 2018 - July 2018 </t>
  </si>
  <si>
    <t>2018-19 total schools block
(£millions)</t>
  </si>
  <si>
    <t>2018-19 total schools block after deductions
(£millions)</t>
  </si>
  <si>
    <t>**     The total population for England includes 1,148 for the City of London and 345 for the Isles of Scilly</t>
  </si>
  <si>
    <t>***    The total allocation for England includes £12,631for the City of London and £3,797 for the Isles of Scilly</t>
  </si>
  <si>
    <t xml:space="preserve">2018-19 import / export adjustments (based on January 2018 school census and February R06 2017/19 ILR.)
(£millions)
</t>
  </si>
  <si>
    <t>Mid-2019 age 2-18 ONS population projection**</t>
  </si>
  <si>
    <t>2018-19 additional high needs funding***</t>
  </si>
  <si>
    <t>This worksheet contains the calculations carried out to derive the 2018 to 2019 financial year early years block allocations to each local authority. More information on the derivation of early years block pupil counts used in the calculation can be found in the 2018 to 19 DSG pupil number tool on the GOV.UK website. Part time equivalent pupil counts have been multilpied by 15 hours and 38 weeks to arrive at the total funded hours.</t>
  </si>
  <si>
    <t>FE and ILP</t>
  </si>
  <si>
    <t>FE and ILP Places</t>
  </si>
  <si>
    <t>Total FE and ILP (£million)</t>
  </si>
  <si>
    <t>This worksheet contains the calculations carried out to derive the 2018 to 2019 financial year schools block and central school services block (CSSB) allocations to each local authority. More information on the derivation of schools block and CSSB pupil counts used in the calculation can be found in the 2018 to 2019 DSG pupil number tool on the GOV.UK website.</t>
  </si>
  <si>
    <t>= [A] + ( [B] * [C] ) + [D] + [F]</t>
  </si>
  <si>
    <t>Total Hospital Education (£million)</t>
  </si>
  <si>
    <t>April 2018- August 2018
(£million)</t>
  </si>
  <si>
    <t>September 2018- March 2019 2
(£million)</t>
  </si>
  <si>
    <t xml:space="preserve">This worksheet shows: (i) the number of high needs places in academic year 2017 to 2018 and academic year 2018-19 reported by local authorities; (ii) the deductions made to 2018 to 2019 financial year high needs block allocations for high needs places in recoupment academies, special and AP academies, FE and ILPs, plus those places  that are funded through the sixth form grant in each local authority area: place funding is instead provided to these institutions directly by the Education &amp; Skills Funding Agency. </t>
  </si>
  <si>
    <t>?? July 2019</t>
  </si>
  <si>
    <t>January 2018 School Census updated and January 2019 School Census, Early Years Census and Alternative Provision Census data added to Early Years block.</t>
  </si>
  <si>
    <t>Final 2018-19 DSG early years block</t>
  </si>
  <si>
    <t>2018-19 Part time equivalent (PTE) 3 and 4 year old child numbers for universal entitlement funding for 2018/19
(PTE)</t>
  </si>
  <si>
    <t>2018-19 Estimated PTE 3 and 4 year old child numbers for additional 15 hours entitlement for eligible working parents for 2018-19
(PTE)</t>
  </si>
  <si>
    <t>PTE child numbers for 2 year old entitlement funding for 2018-19
(PTE)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</si>
</sst>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4" formatCode="_-&quot;£&quot;* #,##0.00_-;\-&quot;£&quot;* #,##0.00_-;_-&quot;£&quot;* &quot;-&quot;??_-;_-@_-"/>
    <numFmt numFmtId="43" formatCode="_-* #,##0.00_-;\-* #,##0.00_-;_-* &quot;-&quot;??_-;_-@_-"/>
    <numFmt numFmtId="164" formatCode="_-* #,##0.000_-;\-* #,##0.000_-;_-* &quot;-&quot;??_-;_-@_-"/>
    <numFmt numFmtId="165" formatCode="_-* #,##0_-;\-* #,##0_-;_-* &quot;-&quot;??_-;_-@_-"/>
    <numFmt numFmtId="166" formatCode="&quot;£&quot;#,##0.00"/>
    <numFmt numFmtId="167" formatCode="#,##0_ ;\-#,##0\ "/>
    <numFmt numFmtId="168" formatCode="[$-F800]dddd\,\ mmmm\ dd\,\ yyyy"/>
    <numFmt numFmtId="169" formatCode="0.000"/>
    <numFmt numFmtId="170" formatCode="#,##0.000"/>
    <numFmt numFmtId="171" formatCode="#,##0.000_ ;\-#,##0.000\ "/>
    <numFmt numFmtId="172" formatCode="_-* #,##0.000_-;\-* #,##0.000_-;_-* &quot;-&quot;???_-;_-@_-"/>
  </numFmts>
  <fonts count="17" x14ac:knownFonts="1">
    <font>
      <sz val="12"/>
      <color theme="1"/>
      <name val="Arial"/>
      <family val="2"/>
    </font>
    <font>
      <sz val="10"/>
      <name val="Arial"/>
      <family val="2"/>
    </font>
    <font>
      <sz val="11"/>
      <name val="Arial"/>
      <family val="2"/>
    </font>
    <font>
      <b/>
      <sz val="11"/>
      <name val="Arial"/>
      <family val="2"/>
    </font>
    <font>
      <b/>
      <sz val="10"/>
      <name val="Arial"/>
      <family val="2"/>
    </font>
    <font>
      <b/>
      <sz val="14"/>
      <name val="Arial"/>
      <family val="2"/>
    </font>
    <font>
      <sz val="12"/>
      <color indexed="8"/>
      <name val="Arial"/>
      <family val="2"/>
    </font>
    <font>
      <sz val="8"/>
      <name val="Arial"/>
      <family val="2"/>
    </font>
    <font>
      <sz val="12"/>
      <name val="Arial"/>
      <family val="2"/>
    </font>
    <font>
      <b/>
      <u/>
      <sz val="12"/>
      <name val="Arial"/>
      <family val="2"/>
    </font>
    <font>
      <sz val="12"/>
      <color theme="1"/>
      <name val="Arial"/>
      <family val="2"/>
    </font>
    <font>
      <sz val="11"/>
      <color theme="4" tint="-0.249977111117893"/>
      <name val="Arial"/>
      <family val="2"/>
    </font>
    <font>
      <b/>
      <sz val="11"/>
      <color theme="4" tint="-0.249977111117893"/>
      <name val="Arial"/>
      <family val="2"/>
    </font>
    <font>
      <sz val="10"/>
      <color theme="4" tint="-0.249977111117893"/>
      <name val="Arial"/>
      <family val="2"/>
    </font>
    <font>
      <b/>
      <sz val="10"/>
      <color theme="4" tint="-0.249977111117893"/>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7" tint="0.59999389629810485"/>
        <bgColor indexed="64"/>
      </patternFill>
    </fill>
    <fill>
      <patternFill patternType="solid">
        <fgColor theme="5" tint="0.59999389629810485"/>
        <bgColor indexed="64"/>
      </patternFill>
    </fill>
  </fills>
  <borders count="16">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xf numFmtId="0" fontId="1" fillId="0" borderId="0"/>
    <xf numFmtId="43"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10" fillId="0" borderId="0"/>
    <xf numFmtId="0" fontId="1" fillId="0" borderId="0"/>
    <xf numFmtId="0" fontId="1" fillId="0" borderId="0"/>
    <xf numFmtId="9" fontId="6" fillId="0" borderId="0" applyFont="0" applyFill="0" applyBorder="0" applyAlignment="0" applyProtection="0"/>
    <xf numFmtId="9" fontId="1" fillId="0" borderId="0" applyFont="0" applyFill="0" applyBorder="0" applyAlignment="0" applyProtection="0"/>
    <xf numFmtId="0" fontId="10" fillId="0" borderId="0"/>
  </cellStyleXfs>
  <cellXfs count="243">
    <xf numFmtId="0" fontId="0" fillId="0" borderId="0" xfId="0"/>
    <xf numFmtId="0" fontId="3" fillId="2" borderId="0" xfId="1" applyFont="1" applyFill="1" applyProtection="1">
      <protection hidden="1"/>
    </xf>
    <xf numFmtId="0" fontId="2" fillId="2" borderId="0" xfId="1" applyFont="1" applyFill="1" applyProtection="1">
      <protection hidden="1"/>
    </xf>
    <xf numFmtId="0" fontId="2" fillId="2" borderId="0" xfId="1" applyFont="1" applyFill="1" applyAlignment="1" applyProtection="1">
      <alignment horizontal="left"/>
      <protection hidden="1"/>
    </xf>
    <xf numFmtId="0" fontId="11" fillId="2" borderId="0" xfId="1" applyFont="1" applyFill="1" applyProtection="1">
      <protection hidden="1"/>
    </xf>
    <xf numFmtId="0" fontId="12" fillId="2" borderId="0" xfId="1" applyFont="1" applyFill="1" applyProtection="1">
      <protection hidden="1"/>
    </xf>
    <xf numFmtId="0" fontId="11" fillId="2" borderId="0" xfId="1" applyFont="1" applyFill="1" applyAlignment="1" applyProtection="1">
      <alignment horizontal="center"/>
      <protection hidden="1"/>
    </xf>
    <xf numFmtId="0" fontId="14" fillId="2" borderId="0" xfId="1" applyFont="1" applyFill="1" applyAlignment="1" applyProtection="1">
      <alignment wrapText="1"/>
      <protection hidden="1"/>
    </xf>
    <xf numFmtId="0" fontId="13" fillId="2" borderId="0" xfId="1" applyFont="1" applyFill="1" applyProtection="1">
      <protection hidden="1"/>
    </xf>
    <xf numFmtId="0" fontId="13" fillId="0" borderId="0" xfId="1" applyFont="1" applyFill="1" applyBorder="1" applyProtection="1">
      <protection hidden="1"/>
    </xf>
    <xf numFmtId="0" fontId="14" fillId="0" borderId="0" xfId="1" applyFont="1" applyFill="1" applyBorder="1" applyProtection="1">
      <protection hidden="1"/>
    </xf>
    <xf numFmtId="0" fontId="14" fillId="0" borderId="1" xfId="1" applyFont="1" applyFill="1" applyBorder="1" applyProtection="1">
      <protection hidden="1"/>
    </xf>
    <xf numFmtId="0" fontId="14" fillId="0" borderId="2" xfId="1" applyFont="1" applyFill="1" applyBorder="1" applyProtection="1">
      <protection hidden="1"/>
    </xf>
    <xf numFmtId="164" fontId="13" fillId="0" borderId="0" xfId="1" applyNumberFormat="1" applyFont="1" applyFill="1" applyBorder="1" applyProtection="1">
      <protection hidden="1"/>
    </xf>
    <xf numFmtId="0" fontId="14" fillId="0" borderId="0" xfId="1" applyFont="1" applyFill="1" applyBorder="1" applyAlignment="1" applyProtection="1">
      <alignment horizontal="left"/>
      <protection hidden="1"/>
    </xf>
    <xf numFmtId="0" fontId="1" fillId="0" borderId="0" xfId="1" applyFont="1" applyFill="1" applyBorder="1" applyAlignment="1" applyProtection="1">
      <alignment horizontal="left"/>
      <protection hidden="1"/>
    </xf>
    <xf numFmtId="0" fontId="14" fillId="3" borderId="0" xfId="1" applyFont="1" applyFill="1" applyBorder="1" applyAlignment="1" applyProtection="1">
      <alignment horizontal="left"/>
      <protection hidden="1"/>
    </xf>
    <xf numFmtId="0" fontId="13" fillId="3" borderId="0" xfId="1" applyFont="1" applyFill="1" applyBorder="1" applyProtection="1">
      <protection hidden="1"/>
    </xf>
    <xf numFmtId="0" fontId="4" fillId="4" borderId="3" xfId="1" applyFont="1" applyFill="1" applyBorder="1" applyAlignment="1" applyProtection="1">
      <alignment horizontal="left"/>
      <protection hidden="1"/>
    </xf>
    <xf numFmtId="0" fontId="4" fillId="4" borderId="4" xfId="1" applyFont="1" applyFill="1" applyBorder="1" applyAlignment="1" applyProtection="1">
      <alignment wrapText="1"/>
      <protection hidden="1"/>
    </xf>
    <xf numFmtId="0" fontId="4" fillId="4" borderId="5" xfId="1" applyFont="1" applyFill="1" applyBorder="1" applyAlignment="1" applyProtection="1">
      <alignment horizontal="left"/>
      <protection hidden="1"/>
    </xf>
    <xf numFmtId="0" fontId="4" fillId="4" borderId="0" xfId="1" applyFont="1" applyFill="1" applyBorder="1" applyProtection="1">
      <protection hidden="1"/>
    </xf>
    <xf numFmtId="0" fontId="4" fillId="4" borderId="6" xfId="1" applyFont="1" applyFill="1" applyBorder="1" applyAlignment="1" applyProtection="1">
      <alignment horizontal="left"/>
      <protection hidden="1"/>
    </xf>
    <xf numFmtId="0" fontId="4" fillId="4" borderId="1" xfId="1" applyFont="1" applyFill="1" applyBorder="1" applyProtection="1">
      <protection hidden="1"/>
    </xf>
    <xf numFmtId="3" fontId="4" fillId="4" borderId="0" xfId="1" applyNumberFormat="1" applyFont="1" applyFill="1" applyBorder="1" applyAlignment="1" applyProtection="1">
      <protection hidden="1"/>
    </xf>
    <xf numFmtId="3" fontId="4" fillId="4" borderId="1" xfId="1" applyNumberFormat="1" applyFont="1" applyFill="1" applyBorder="1" applyAlignment="1" applyProtection="1">
      <protection hidden="1"/>
    </xf>
    <xf numFmtId="0" fontId="4" fillId="4" borderId="3" xfId="1" applyFont="1" applyFill="1" applyBorder="1" applyProtection="1">
      <protection hidden="1"/>
    </xf>
    <xf numFmtId="0" fontId="4" fillId="4" borderId="4" xfId="1" applyFont="1" applyFill="1" applyBorder="1" applyProtection="1">
      <protection hidden="1"/>
    </xf>
    <xf numFmtId="0" fontId="15" fillId="3" borderId="0" xfId="0" applyFont="1" applyFill="1"/>
    <xf numFmtId="0" fontId="2" fillId="2" borderId="0" xfId="1" applyFont="1" applyFill="1" applyAlignment="1" applyProtection="1">
      <alignment wrapText="1"/>
      <protection hidden="1"/>
    </xf>
    <xf numFmtId="0" fontId="8" fillId="5" borderId="14" xfId="0" applyFont="1" applyFill="1" applyBorder="1" applyAlignment="1">
      <alignment vertical="center" wrapText="1"/>
    </xf>
    <xf numFmtId="0" fontId="16" fillId="5" borderId="3" xfId="7" applyFont="1" applyFill="1" applyBorder="1" applyAlignment="1">
      <alignment horizontal="centerContinuous" vertical="center" wrapText="1"/>
    </xf>
    <xf numFmtId="0" fontId="16" fillId="5" borderId="4" xfId="7" applyFont="1" applyFill="1" applyBorder="1" applyAlignment="1">
      <alignment horizontal="centerContinuous" vertical="center" wrapText="1"/>
    </xf>
    <xf numFmtId="0" fontId="16" fillId="5" borderId="7" xfId="7" applyFont="1" applyFill="1" applyBorder="1" applyAlignment="1">
      <alignment horizontal="centerContinuous" vertical="center" wrapText="1"/>
    </xf>
    <xf numFmtId="1" fontId="15" fillId="3" borderId="5" xfId="0" applyNumberFormat="1" applyFont="1" applyFill="1" applyBorder="1"/>
    <xf numFmtId="0" fontId="4" fillId="6" borderId="6" xfId="1" applyFont="1" applyFill="1" applyBorder="1" applyAlignment="1" applyProtection="1">
      <alignment vertical="top" wrapText="1"/>
      <protection hidden="1"/>
    </xf>
    <xf numFmtId="0" fontId="4" fillId="6" borderId="8" xfId="1" applyFont="1" applyFill="1" applyBorder="1" applyAlignment="1" applyProtection="1">
      <alignment vertical="top" wrapText="1"/>
      <protection hidden="1"/>
    </xf>
    <xf numFmtId="0" fontId="4" fillId="5" borderId="9" xfId="1" applyFont="1" applyFill="1" applyBorder="1" applyAlignment="1" applyProtection="1">
      <alignment horizontal="left"/>
      <protection hidden="1"/>
    </xf>
    <xf numFmtId="0" fontId="4" fillId="5" borderId="14" xfId="1" applyFont="1" applyFill="1" applyBorder="1" applyProtection="1">
      <protection hidden="1"/>
    </xf>
    <xf numFmtId="0" fontId="4" fillId="5" borderId="5" xfId="1" applyFont="1" applyFill="1" applyBorder="1" applyAlignment="1" applyProtection="1">
      <alignment horizontal="left"/>
      <protection hidden="1"/>
    </xf>
    <xf numFmtId="0" fontId="4" fillId="5" borderId="2" xfId="1" applyFont="1" applyFill="1" applyBorder="1" applyAlignment="1" applyProtection="1">
      <alignment horizontal="right"/>
      <protection hidden="1"/>
    </xf>
    <xf numFmtId="0" fontId="4" fillId="5" borderId="2" xfId="1" applyFont="1" applyFill="1" applyBorder="1" applyProtection="1">
      <protection hidden="1"/>
    </xf>
    <xf numFmtId="0" fontId="4" fillId="5" borderId="6" xfId="1" applyFont="1" applyFill="1" applyBorder="1" applyAlignment="1" applyProtection="1">
      <alignment horizontal="left"/>
      <protection hidden="1"/>
    </xf>
    <xf numFmtId="0" fontId="4" fillId="5" borderId="8" xfId="1" applyFont="1" applyFill="1" applyBorder="1" applyProtection="1">
      <protection hidden="1"/>
    </xf>
    <xf numFmtId="0" fontId="2" fillId="2" borderId="0" xfId="1" applyFont="1" applyFill="1" applyAlignment="1" applyProtection="1">
      <alignment vertical="top" wrapText="1"/>
      <protection hidden="1"/>
    </xf>
    <xf numFmtId="0" fontId="16" fillId="5" borderId="13" xfId="7" applyFont="1" applyFill="1" applyBorder="1" applyAlignment="1">
      <alignment horizontal="center" vertical="center" wrapText="1"/>
    </xf>
    <xf numFmtId="0" fontId="5" fillId="5" borderId="10" xfId="1" applyFont="1" applyFill="1" applyBorder="1" applyAlignment="1" applyProtection="1">
      <alignment vertical="center"/>
      <protection hidden="1"/>
    </xf>
    <xf numFmtId="0" fontId="16" fillId="5" borderId="4" xfId="7" applyFont="1" applyFill="1" applyBorder="1" applyAlignment="1">
      <alignment horizontal="centerContinuous" vertical="center"/>
    </xf>
    <xf numFmtId="0" fontId="16" fillId="5" borderId="3" xfId="7" applyFont="1" applyFill="1" applyBorder="1" applyAlignment="1">
      <alignment horizontal="centerContinuous" vertical="center"/>
    </xf>
    <xf numFmtId="0" fontId="16" fillId="8" borderId="13" xfId="7" applyFont="1" applyFill="1" applyBorder="1" applyAlignment="1">
      <alignment horizontal="center" vertical="center" wrapText="1"/>
    </xf>
    <xf numFmtId="0" fontId="16" fillId="9" borderId="13" xfId="7" applyFont="1" applyFill="1" applyBorder="1" applyAlignment="1">
      <alignment horizontal="center" vertical="center" wrapText="1"/>
    </xf>
    <xf numFmtId="2" fontId="16" fillId="9" borderId="13" xfId="7" applyNumberFormat="1" applyFont="1" applyFill="1" applyBorder="1" applyAlignment="1">
      <alignment horizontal="center" vertical="center" wrapText="1"/>
    </xf>
    <xf numFmtId="0" fontId="15" fillId="3" borderId="0" xfId="0" applyFont="1" applyFill="1" applyAlignment="1"/>
    <xf numFmtId="1" fontId="15" fillId="3" borderId="6" xfId="0" applyNumberFormat="1" applyFont="1" applyFill="1" applyBorder="1"/>
    <xf numFmtId="0" fontId="4" fillId="5" borderId="12" xfId="1" applyFont="1" applyFill="1" applyBorder="1" applyAlignment="1" applyProtection="1">
      <alignment horizontal="center" vertical="center" wrapText="1"/>
      <protection hidden="1"/>
    </xf>
    <xf numFmtId="0" fontId="4" fillId="4" borderId="5" xfId="1" applyFont="1" applyFill="1" applyBorder="1" applyAlignment="1" applyProtection="1">
      <alignment vertical="top" wrapText="1"/>
      <protection hidden="1"/>
    </xf>
    <xf numFmtId="0" fontId="4" fillId="4" borderId="2" xfId="1" applyFont="1" applyFill="1" applyBorder="1" applyAlignment="1" applyProtection="1">
      <alignment vertical="top" wrapText="1"/>
      <protection hidden="1"/>
    </xf>
    <xf numFmtId="0" fontId="4" fillId="5" borderId="11" xfId="1" applyFont="1" applyFill="1" applyBorder="1" applyAlignment="1" applyProtection="1">
      <alignment horizontal="center" vertical="center" wrapText="1"/>
      <protection hidden="1"/>
    </xf>
    <xf numFmtId="49" fontId="4" fillId="4" borderId="6" xfId="1" applyNumberFormat="1" applyFont="1" applyFill="1" applyBorder="1" applyAlignment="1" applyProtection="1">
      <alignment horizontal="center" vertical="center" wrapText="1"/>
      <protection hidden="1"/>
    </xf>
    <xf numFmtId="49" fontId="4" fillId="5" borderId="15" xfId="1" applyNumberFormat="1" applyFont="1" applyFill="1" applyBorder="1" applyAlignment="1" applyProtection="1">
      <alignment horizontal="center" vertical="center" wrapText="1"/>
      <protection hidden="1"/>
    </xf>
    <xf numFmtId="49" fontId="14" fillId="0" borderId="0" xfId="1" applyNumberFormat="1" applyFont="1" applyFill="1" applyBorder="1" applyAlignment="1" applyProtection="1">
      <alignment horizontal="center" vertical="center"/>
      <protection hidden="1"/>
    </xf>
    <xf numFmtId="49" fontId="4" fillId="5" borderId="13" xfId="1" applyNumberFormat="1" applyFont="1" applyFill="1" applyBorder="1" applyAlignment="1" applyProtection="1">
      <alignment horizontal="center" vertical="center" wrapText="1"/>
      <protection hidden="1"/>
    </xf>
    <xf numFmtId="170" fontId="1" fillId="3" borderId="11" xfId="10" applyNumberFormat="1" applyFont="1" applyFill="1" applyBorder="1" applyProtection="1"/>
    <xf numFmtId="170" fontId="1" fillId="3" borderId="15" xfId="10" applyNumberFormat="1" applyFont="1" applyFill="1" applyBorder="1" applyProtection="1"/>
    <xf numFmtId="49" fontId="4" fillId="5" borderId="8" xfId="1" applyNumberFormat="1" applyFont="1" applyFill="1" applyBorder="1" applyAlignment="1" applyProtection="1">
      <alignment horizontal="center" vertical="center" wrapText="1"/>
      <protection hidden="1"/>
    </xf>
    <xf numFmtId="0" fontId="3" fillId="2" borderId="0" xfId="1" applyFont="1" applyFill="1" applyAlignment="1" applyProtection="1">
      <alignment vertical="center"/>
      <protection hidden="1"/>
    </xf>
    <xf numFmtId="0" fontId="2" fillId="2" borderId="0" xfId="1" applyFont="1" applyFill="1" applyAlignment="1" applyProtection="1">
      <alignment vertical="center" wrapText="1"/>
      <protection hidden="1"/>
    </xf>
    <xf numFmtId="0" fontId="3" fillId="2" borderId="0" xfId="1" applyFont="1" applyFill="1" applyAlignment="1" applyProtection="1">
      <alignment vertical="top"/>
      <protection hidden="1"/>
    </xf>
    <xf numFmtId="0" fontId="2" fillId="2" borderId="0" xfId="1" applyFont="1" applyFill="1" applyAlignment="1" applyProtection="1">
      <alignment horizontal="left" vertical="top"/>
      <protection hidden="1"/>
    </xf>
    <xf numFmtId="0" fontId="3" fillId="2" borderId="0" xfId="1" applyFont="1" applyFill="1" applyAlignment="1" applyProtection="1">
      <alignment horizontal="left" vertical="top"/>
      <protection hidden="1"/>
    </xf>
    <xf numFmtId="0" fontId="11" fillId="2" borderId="0" xfId="1" applyFont="1" applyFill="1" applyAlignment="1" applyProtection="1">
      <alignment vertical="top"/>
      <protection hidden="1"/>
    </xf>
    <xf numFmtId="0" fontId="15" fillId="0" borderId="0" xfId="0" applyFont="1" applyFill="1"/>
    <xf numFmtId="0" fontId="4" fillId="7" borderId="13" xfId="1" applyFont="1" applyFill="1" applyBorder="1" applyAlignment="1" applyProtection="1">
      <alignment horizontal="center" vertical="center" wrapText="1"/>
      <protection hidden="1"/>
    </xf>
    <xf numFmtId="49" fontId="4" fillId="7" borderId="15" xfId="1" applyNumberFormat="1" applyFont="1" applyFill="1" applyBorder="1" applyAlignment="1" applyProtection="1">
      <alignment horizontal="center" vertical="center" wrapText="1"/>
      <protection hidden="1"/>
    </xf>
    <xf numFmtId="49" fontId="4" fillId="4" borderId="8" xfId="1" applyNumberFormat="1" applyFont="1" applyFill="1" applyBorder="1" applyAlignment="1" applyProtection="1">
      <alignment horizontal="center" vertical="center" wrapText="1"/>
      <protection hidden="1"/>
    </xf>
    <xf numFmtId="0" fontId="4" fillId="5" borderId="9" xfId="1" applyFont="1" applyFill="1" applyBorder="1" applyAlignment="1" applyProtection="1">
      <alignment vertical="center"/>
      <protection hidden="1"/>
    </xf>
    <xf numFmtId="0" fontId="15" fillId="0" borderId="0" xfId="0" applyFont="1" applyFill="1" applyAlignment="1">
      <alignment vertical="center"/>
    </xf>
    <xf numFmtId="0" fontId="13" fillId="2" borderId="0" xfId="1" applyFont="1" applyFill="1" applyAlignment="1" applyProtection="1">
      <alignment vertical="center" wrapText="1"/>
      <protection hidden="1"/>
    </xf>
    <xf numFmtId="0" fontId="15" fillId="0" borderId="0" xfId="0" applyFont="1" applyFill="1" applyBorder="1"/>
    <xf numFmtId="170" fontId="4" fillId="3" borderId="13" xfId="1" applyNumberFormat="1" applyFont="1" applyFill="1" applyBorder="1" applyProtection="1"/>
    <xf numFmtId="169" fontId="1" fillId="0" borderId="12" xfId="1" applyNumberFormat="1" applyFont="1" applyFill="1" applyBorder="1" applyProtection="1"/>
    <xf numFmtId="169" fontId="1" fillId="3" borderId="11" xfId="1" applyNumberFormat="1" applyFont="1" applyFill="1" applyBorder="1" applyProtection="1"/>
    <xf numFmtId="169" fontId="1" fillId="3" borderId="15" xfId="1" applyNumberFormat="1" applyFont="1" applyFill="1" applyBorder="1" applyProtection="1"/>
    <xf numFmtId="0" fontId="13" fillId="0" borderId="12" xfId="1" applyFont="1" applyFill="1" applyBorder="1" applyProtection="1">
      <protection hidden="1"/>
    </xf>
    <xf numFmtId="0" fontId="14" fillId="0" borderId="10" xfId="1" applyFont="1" applyFill="1" applyBorder="1" applyProtection="1">
      <protection hidden="1"/>
    </xf>
    <xf numFmtId="0" fontId="14" fillId="3" borderId="0" xfId="1" applyFont="1" applyFill="1" applyBorder="1" applyProtection="1">
      <protection hidden="1"/>
    </xf>
    <xf numFmtId="43" fontId="1" fillId="0" borderId="12" xfId="1" applyNumberFormat="1" applyFont="1" applyFill="1" applyBorder="1" applyProtection="1">
      <protection hidden="1"/>
    </xf>
    <xf numFmtId="41" fontId="1" fillId="0" borderId="12" xfId="1" applyNumberFormat="1" applyFont="1" applyFill="1" applyBorder="1" applyProtection="1">
      <protection hidden="1"/>
    </xf>
    <xf numFmtId="171" fontId="4" fillId="3" borderId="13" xfId="1" applyNumberFormat="1" applyFont="1" applyFill="1" applyBorder="1" applyAlignment="1" applyProtection="1"/>
    <xf numFmtId="165" fontId="16" fillId="3" borderId="13" xfId="2" applyNumberFormat="1" applyFont="1" applyFill="1" applyBorder="1"/>
    <xf numFmtId="43" fontId="16" fillId="3" borderId="13" xfId="2" applyNumberFormat="1" applyFont="1" applyFill="1" applyBorder="1"/>
    <xf numFmtId="169" fontId="4" fillId="0" borderId="13" xfId="1" applyNumberFormat="1" applyFont="1" applyFill="1" applyBorder="1" applyAlignment="1" applyProtection="1">
      <alignment horizontal="right"/>
      <protection hidden="1"/>
    </xf>
    <xf numFmtId="169" fontId="1" fillId="0" borderId="11" xfId="1" applyNumberFormat="1" applyFont="1" applyFill="1" applyBorder="1" applyAlignment="1" applyProtection="1">
      <alignment horizontal="right"/>
      <protection hidden="1"/>
    </xf>
    <xf numFmtId="169" fontId="1" fillId="2" borderId="11" xfId="1" applyNumberFormat="1" applyFont="1" applyFill="1" applyBorder="1" applyAlignment="1" applyProtection="1">
      <alignment horizontal="right"/>
      <protection hidden="1"/>
    </xf>
    <xf numFmtId="169" fontId="1" fillId="2" borderId="2" xfId="1" applyNumberFormat="1" applyFont="1" applyFill="1" applyBorder="1" applyAlignment="1" applyProtection="1">
      <alignment horizontal="right"/>
      <protection hidden="1"/>
    </xf>
    <xf numFmtId="169" fontId="1" fillId="2" borderId="12" xfId="1" applyNumberFormat="1" applyFont="1" applyFill="1" applyBorder="1" applyAlignment="1" applyProtection="1">
      <alignment horizontal="right"/>
      <protection hidden="1"/>
    </xf>
    <xf numFmtId="169" fontId="1" fillId="0" borderId="15" xfId="1" applyNumberFormat="1" applyFont="1" applyFill="1" applyBorder="1" applyAlignment="1" applyProtection="1">
      <alignment horizontal="right"/>
      <protection hidden="1"/>
    </xf>
    <xf numFmtId="169" fontId="1" fillId="2" borderId="15" xfId="1" applyNumberFormat="1" applyFont="1" applyFill="1" applyBorder="1" applyAlignment="1" applyProtection="1">
      <alignment horizontal="right"/>
      <protection hidden="1"/>
    </xf>
    <xf numFmtId="169" fontId="1" fillId="2" borderId="8" xfId="1" applyNumberFormat="1" applyFont="1" applyFill="1" applyBorder="1" applyAlignment="1" applyProtection="1">
      <alignment horizontal="right"/>
      <protection hidden="1"/>
    </xf>
    <xf numFmtId="169" fontId="16" fillId="3" borderId="13" xfId="2" applyNumberFormat="1" applyFont="1" applyFill="1" applyBorder="1"/>
    <xf numFmtId="169" fontId="15" fillId="3" borderId="5" xfId="0" applyNumberFormat="1" applyFont="1" applyFill="1" applyBorder="1"/>
    <xf numFmtId="169" fontId="15" fillId="3" borderId="6" xfId="0" applyNumberFormat="1" applyFont="1" applyFill="1" applyBorder="1"/>
    <xf numFmtId="170" fontId="4" fillId="0" borderId="3" xfId="1" applyNumberFormat="1" applyFont="1" applyFill="1" applyBorder="1" applyAlignment="1" applyProtection="1">
      <alignment horizontal="right"/>
      <protection hidden="1"/>
    </xf>
    <xf numFmtId="170" fontId="4" fillId="0" borderId="13" xfId="1" applyNumberFormat="1" applyFont="1" applyFill="1" applyBorder="1" applyAlignment="1" applyProtection="1">
      <alignment horizontal="right"/>
      <protection hidden="1"/>
    </xf>
    <xf numFmtId="170" fontId="4" fillId="0" borderId="4" xfId="1" applyNumberFormat="1" applyFont="1" applyFill="1" applyBorder="1" applyAlignment="1" applyProtection="1">
      <alignment horizontal="right"/>
      <protection hidden="1"/>
    </xf>
    <xf numFmtId="172" fontId="1" fillId="3" borderId="11" xfId="2" applyNumberFormat="1" applyFont="1" applyFill="1" applyBorder="1" applyProtection="1">
      <protection hidden="1"/>
    </xf>
    <xf numFmtId="172" fontId="1" fillId="3" borderId="15" xfId="2" applyNumberFormat="1" applyFont="1" applyFill="1" applyBorder="1" applyProtection="1">
      <protection hidden="1"/>
    </xf>
    <xf numFmtId="170" fontId="1" fillId="0" borderId="11" xfId="1" applyNumberFormat="1" applyFont="1" applyFill="1" applyBorder="1" applyProtection="1">
      <protection hidden="1"/>
    </xf>
    <xf numFmtId="170" fontId="1" fillId="0" borderId="15" xfId="1" applyNumberFormat="1" applyFont="1" applyFill="1" applyBorder="1" applyProtection="1">
      <protection hidden="1"/>
    </xf>
    <xf numFmtId="169" fontId="15" fillId="3" borderId="11" xfId="0" applyNumberFormat="1" applyFont="1" applyFill="1" applyBorder="1"/>
    <xf numFmtId="169" fontId="15" fillId="3" borderId="15" xfId="0" applyNumberFormat="1" applyFont="1" applyFill="1" applyBorder="1"/>
    <xf numFmtId="0" fontId="2" fillId="2" borderId="0" xfId="1" applyFont="1" applyFill="1" applyAlignment="1" applyProtection="1">
      <alignment horizontal="left" vertical="top" wrapText="1"/>
      <protection hidden="1"/>
    </xf>
    <xf numFmtId="0" fontId="2" fillId="2" borderId="0" xfId="1" applyFont="1" applyFill="1" applyAlignment="1" applyProtection="1">
      <alignment horizontal="left"/>
      <protection hidden="1"/>
    </xf>
    <xf numFmtId="0" fontId="4" fillId="5" borderId="3" xfId="1" applyFont="1" applyFill="1" applyBorder="1" applyAlignment="1" applyProtection="1">
      <alignment horizontal="center" vertical="center" wrapText="1"/>
      <protection hidden="1"/>
    </xf>
    <xf numFmtId="0" fontId="4" fillId="5" borderId="13" xfId="1" applyFont="1" applyFill="1" applyBorder="1" applyAlignment="1" applyProtection="1">
      <alignment horizontal="center" vertical="center" wrapText="1"/>
      <protection hidden="1"/>
    </xf>
    <xf numFmtId="0" fontId="4" fillId="5" borderId="13" xfId="1" applyFont="1" applyFill="1" applyBorder="1" applyAlignment="1" applyProtection="1">
      <alignment horizontal="center" vertical="center" wrapText="1"/>
      <protection hidden="1"/>
    </xf>
    <xf numFmtId="171" fontId="4" fillId="3" borderId="13" xfId="2" applyNumberFormat="1" applyFont="1" applyFill="1" applyBorder="1" applyProtection="1"/>
    <xf numFmtId="3" fontId="16" fillId="3" borderId="13" xfId="0" applyNumberFormat="1" applyFont="1" applyFill="1" applyBorder="1"/>
    <xf numFmtId="170" fontId="16" fillId="3" borderId="13" xfId="0" applyNumberFormat="1" applyFont="1" applyFill="1" applyBorder="1"/>
    <xf numFmtId="170" fontId="16" fillId="0" borderId="13" xfId="0" applyNumberFormat="1" applyFont="1" applyFill="1" applyBorder="1"/>
    <xf numFmtId="166" fontId="4" fillId="3" borderId="13" xfId="1" applyNumberFormat="1" applyFont="1" applyFill="1" applyBorder="1" applyProtection="1"/>
    <xf numFmtId="3" fontId="4" fillId="3" borderId="13" xfId="1" applyNumberFormat="1" applyFont="1" applyFill="1" applyBorder="1" applyProtection="1"/>
    <xf numFmtId="170" fontId="4" fillId="0" borderId="13" xfId="2" applyNumberFormat="1" applyFont="1" applyFill="1" applyBorder="1" applyProtection="1"/>
    <xf numFmtId="3" fontId="4" fillId="0" borderId="13" xfId="2" applyNumberFormat="1" applyFont="1" applyFill="1" applyBorder="1" applyProtection="1"/>
    <xf numFmtId="169" fontId="4" fillId="0" borderId="13" xfId="2" applyNumberFormat="1" applyFont="1" applyFill="1" applyBorder="1" applyProtection="1"/>
    <xf numFmtId="4" fontId="1" fillId="0" borderId="12" xfId="1" applyNumberFormat="1" applyFont="1" applyFill="1" applyBorder="1" applyProtection="1"/>
    <xf numFmtId="3" fontId="1" fillId="0" borderId="12" xfId="1" applyNumberFormat="1" applyFont="1" applyFill="1" applyBorder="1" applyProtection="1"/>
    <xf numFmtId="170" fontId="1" fillId="0" borderId="12" xfId="1" applyNumberFormat="1" applyFont="1" applyFill="1" applyBorder="1" applyProtection="1"/>
    <xf numFmtId="170" fontId="1" fillId="0" borderId="12" xfId="1" applyNumberFormat="1" applyFont="1" applyFill="1" applyBorder="1" applyProtection="1">
      <protection hidden="1"/>
    </xf>
    <xf numFmtId="2" fontId="1" fillId="0" borderId="12" xfId="1" applyNumberFormat="1" applyFont="1" applyFill="1" applyBorder="1" applyProtection="1"/>
    <xf numFmtId="4" fontId="1" fillId="0" borderId="11" xfId="1" applyNumberFormat="1" applyFont="1" applyFill="1" applyBorder="1" applyProtection="1"/>
    <xf numFmtId="3" fontId="1" fillId="0" borderId="11" xfId="1" applyNumberFormat="1" applyFont="1" applyFill="1" applyBorder="1" applyProtection="1"/>
    <xf numFmtId="3" fontId="1" fillId="3" borderId="11" xfId="1" applyNumberFormat="1" applyFont="1" applyFill="1" applyBorder="1" applyProtection="1"/>
    <xf numFmtId="170" fontId="1" fillId="3" borderId="11" xfId="1" applyNumberFormat="1" applyFont="1" applyFill="1" applyBorder="1" applyProtection="1"/>
    <xf numFmtId="2" fontId="1" fillId="0" borderId="11" xfId="1" applyNumberFormat="1" applyFont="1" applyFill="1" applyBorder="1" applyProtection="1"/>
    <xf numFmtId="169" fontId="1" fillId="0" borderId="11" xfId="1" applyNumberFormat="1" applyFont="1" applyFill="1" applyBorder="1" applyProtection="1"/>
    <xf numFmtId="43" fontId="1" fillId="0" borderId="11" xfId="1" applyNumberFormat="1" applyFont="1" applyFill="1" applyBorder="1" applyProtection="1">
      <protection hidden="1"/>
    </xf>
    <xf numFmtId="0" fontId="13" fillId="0" borderId="11" xfId="1" applyFont="1" applyFill="1" applyBorder="1" applyProtection="1">
      <protection hidden="1"/>
    </xf>
    <xf numFmtId="41" fontId="1" fillId="0" borderId="11" xfId="1" applyNumberFormat="1" applyFont="1" applyFill="1" applyBorder="1" applyProtection="1">
      <protection hidden="1"/>
    </xf>
    <xf numFmtId="43" fontId="1" fillId="3" borderId="11" xfId="2" applyNumberFormat="1" applyFont="1" applyFill="1" applyBorder="1" applyProtection="1">
      <protection hidden="1"/>
    </xf>
    <xf numFmtId="2" fontId="1" fillId="0" borderId="11" xfId="1" applyNumberFormat="1" applyFont="1" applyFill="1" applyBorder="1" applyProtection="1">
      <protection hidden="1"/>
    </xf>
    <xf numFmtId="43" fontId="1" fillId="3" borderId="15" xfId="2" applyNumberFormat="1" applyFont="1" applyFill="1" applyBorder="1" applyProtection="1">
      <protection hidden="1"/>
    </xf>
    <xf numFmtId="2" fontId="1" fillId="0" borderId="15" xfId="1" applyNumberFormat="1" applyFont="1" applyFill="1" applyBorder="1" applyProtection="1">
      <protection hidden="1"/>
    </xf>
    <xf numFmtId="167" fontId="4" fillId="3" borderId="13" xfId="1" applyNumberFormat="1" applyFont="1" applyFill="1" applyBorder="1" applyAlignment="1" applyProtection="1"/>
    <xf numFmtId="167" fontId="1" fillId="3" borderId="12" xfId="10" applyNumberFormat="1" applyFont="1" applyFill="1" applyBorder="1" applyProtection="1"/>
    <xf numFmtId="170" fontId="1" fillId="3" borderId="12" xfId="10" applyNumberFormat="1" applyFont="1" applyFill="1" applyBorder="1" applyProtection="1"/>
    <xf numFmtId="167" fontId="1" fillId="3" borderId="11" xfId="10" applyNumberFormat="1" applyFont="1" applyFill="1" applyBorder="1" applyProtection="1"/>
    <xf numFmtId="167" fontId="1" fillId="3" borderId="15" xfId="10" applyNumberFormat="1" applyFont="1" applyFill="1" applyBorder="1" applyProtection="1"/>
    <xf numFmtId="4" fontId="1" fillId="3" borderId="12" xfId="10" applyNumberFormat="1" applyFont="1" applyFill="1" applyBorder="1" applyProtection="1"/>
    <xf numFmtId="3" fontId="1" fillId="3" borderId="12" xfId="10" applyNumberFormat="1" applyFont="1" applyFill="1" applyBorder="1" applyProtection="1"/>
    <xf numFmtId="4" fontId="1" fillId="3" borderId="11" xfId="10" applyNumberFormat="1" applyFont="1" applyFill="1" applyBorder="1" applyProtection="1"/>
    <xf numFmtId="3" fontId="1" fillId="3" borderId="11" xfId="10" applyNumberFormat="1" applyFont="1" applyFill="1" applyBorder="1" applyProtection="1"/>
    <xf numFmtId="0" fontId="15" fillId="0" borderId="11" xfId="0" applyFont="1" applyFill="1" applyBorder="1"/>
    <xf numFmtId="170" fontId="15" fillId="0" borderId="11" xfId="0" applyNumberFormat="1" applyFont="1" applyFill="1" applyBorder="1"/>
    <xf numFmtId="4" fontId="1" fillId="3" borderId="15" xfId="10" applyNumberFormat="1" applyFont="1" applyFill="1" applyBorder="1" applyProtection="1"/>
    <xf numFmtId="3" fontId="1" fillId="3" borderId="15" xfId="10" applyNumberFormat="1" applyFont="1" applyFill="1" applyBorder="1" applyProtection="1"/>
    <xf numFmtId="0" fontId="15" fillId="0" borderId="15" xfId="0" applyFont="1" applyFill="1" applyBorder="1"/>
    <xf numFmtId="170" fontId="15" fillId="0" borderId="15" xfId="0" applyNumberFormat="1" applyFont="1" applyFill="1" applyBorder="1"/>
    <xf numFmtId="41" fontId="1" fillId="3" borderId="11" xfId="2" applyNumberFormat="1" applyFont="1" applyFill="1" applyBorder="1" applyProtection="1">
      <protection hidden="1"/>
    </xf>
    <xf numFmtId="41" fontId="1" fillId="3" borderId="15" xfId="2" applyNumberFormat="1" applyFont="1" applyFill="1" applyBorder="1" applyProtection="1">
      <protection hidden="1"/>
    </xf>
    <xf numFmtId="4" fontId="4" fillId="3" borderId="13" xfId="1" applyNumberFormat="1" applyFont="1" applyFill="1" applyBorder="1" applyProtection="1"/>
    <xf numFmtId="4" fontId="1" fillId="3" borderId="11" xfId="1" applyNumberFormat="1" applyFont="1" applyFill="1" applyBorder="1" applyProtection="1"/>
    <xf numFmtId="4" fontId="1" fillId="0" borderId="15" xfId="1" applyNumberFormat="1" applyFont="1" applyFill="1" applyBorder="1" applyProtection="1"/>
    <xf numFmtId="170" fontId="1" fillId="3" borderId="15" xfId="1" applyNumberFormat="1" applyFont="1" applyFill="1" applyBorder="1" applyProtection="1"/>
    <xf numFmtId="4" fontId="1" fillId="3" borderId="15" xfId="1" applyNumberFormat="1" applyFont="1" applyFill="1" applyBorder="1" applyProtection="1"/>
    <xf numFmtId="4" fontId="1" fillId="3" borderId="11" xfId="2" applyNumberFormat="1" applyFont="1" applyFill="1" applyBorder="1" applyProtection="1">
      <protection hidden="1"/>
    </xf>
    <xf numFmtId="169" fontId="1" fillId="0" borderId="11" xfId="1" applyNumberFormat="1" applyFont="1" applyFill="1" applyBorder="1" applyProtection="1">
      <protection hidden="1"/>
    </xf>
    <xf numFmtId="172" fontId="1" fillId="0" borderId="11" xfId="2" applyNumberFormat="1" applyFont="1" applyFill="1" applyBorder="1" applyProtection="1">
      <protection hidden="1"/>
    </xf>
    <xf numFmtId="4" fontId="1" fillId="3" borderId="15" xfId="2" applyNumberFormat="1" applyFont="1" applyFill="1" applyBorder="1" applyProtection="1">
      <protection hidden="1"/>
    </xf>
    <xf numFmtId="169" fontId="1" fillId="0" borderId="15" xfId="1" applyNumberFormat="1" applyFont="1" applyFill="1" applyBorder="1" applyProtection="1">
      <protection hidden="1"/>
    </xf>
    <xf numFmtId="3" fontId="1" fillId="0" borderId="15" xfId="1" applyNumberFormat="1" applyFont="1" applyFill="1" applyBorder="1" applyProtection="1"/>
    <xf numFmtId="3" fontId="1" fillId="3" borderId="15" xfId="1" applyNumberFormat="1" applyFont="1" applyFill="1" applyBorder="1" applyProtection="1"/>
    <xf numFmtId="2" fontId="1" fillId="0" borderId="15" xfId="1" applyNumberFormat="1" applyFont="1" applyFill="1" applyBorder="1" applyProtection="1"/>
    <xf numFmtId="169" fontId="1" fillId="0" borderId="15" xfId="1" applyNumberFormat="1" applyFont="1" applyFill="1" applyBorder="1" applyProtection="1"/>
    <xf numFmtId="0" fontId="4" fillId="5" borderId="13" xfId="1" applyFont="1" applyFill="1" applyBorder="1" applyAlignment="1" applyProtection="1">
      <alignment horizontal="center" vertical="center" wrapText="1"/>
      <protection hidden="1"/>
    </xf>
    <xf numFmtId="0" fontId="4" fillId="5" borderId="0" xfId="1" applyFont="1" applyFill="1" applyBorder="1" applyAlignment="1" applyProtection="1">
      <alignment horizontal="center" vertical="center" wrapText="1"/>
      <protection hidden="1"/>
    </xf>
    <xf numFmtId="169" fontId="4" fillId="3" borderId="13" xfId="1" applyNumberFormat="1" applyFont="1" applyFill="1" applyBorder="1" applyProtection="1"/>
    <xf numFmtId="167" fontId="4" fillId="0" borderId="13" xfId="1" applyNumberFormat="1" applyFont="1" applyFill="1" applyBorder="1" applyAlignment="1" applyProtection="1"/>
    <xf numFmtId="4" fontId="1" fillId="0" borderId="11" xfId="1" applyNumberFormat="1" applyFont="1" applyFill="1" applyBorder="1" applyProtection="1">
      <protection hidden="1"/>
    </xf>
    <xf numFmtId="4" fontId="1" fillId="0" borderId="11" xfId="2" applyNumberFormat="1" applyFont="1" applyFill="1" applyBorder="1" applyProtection="1">
      <protection hidden="1"/>
    </xf>
    <xf numFmtId="4" fontId="1" fillId="0" borderId="15" xfId="1" applyNumberFormat="1" applyFont="1" applyFill="1" applyBorder="1" applyProtection="1">
      <protection hidden="1"/>
    </xf>
    <xf numFmtId="170" fontId="1" fillId="3" borderId="11" xfId="2" applyNumberFormat="1" applyFont="1" applyFill="1" applyBorder="1" applyProtection="1">
      <protection hidden="1"/>
    </xf>
    <xf numFmtId="170" fontId="1" fillId="0" borderId="11" xfId="2" applyNumberFormat="1" applyFont="1" applyFill="1" applyBorder="1" applyProtection="1">
      <protection hidden="1"/>
    </xf>
    <xf numFmtId="170" fontId="1" fillId="3" borderId="15" xfId="2" applyNumberFormat="1" applyFont="1" applyFill="1" applyBorder="1" applyProtection="1">
      <protection hidden="1"/>
    </xf>
    <xf numFmtId="168" fontId="3" fillId="2" borderId="0" xfId="1" applyNumberFormat="1" applyFont="1" applyFill="1" applyAlignment="1" applyProtection="1">
      <alignment horizontal="left"/>
      <protection hidden="1"/>
    </xf>
    <xf numFmtId="169" fontId="4" fillId="5" borderId="12" xfId="1" applyNumberFormat="1" applyFont="1" applyFill="1" applyBorder="1" applyAlignment="1" applyProtection="1">
      <alignment horizontal="center" vertical="center" wrapText="1"/>
      <protection hidden="1"/>
    </xf>
    <xf numFmtId="169" fontId="4" fillId="5" borderId="13" xfId="1" applyNumberFormat="1" applyFont="1" applyFill="1" applyBorder="1" applyAlignment="1" applyProtection="1">
      <alignment horizontal="center" vertical="center" wrapText="1"/>
      <protection hidden="1"/>
    </xf>
    <xf numFmtId="169" fontId="4" fillId="5" borderId="15" xfId="1" applyNumberFormat="1" applyFont="1" applyFill="1" applyBorder="1" applyAlignment="1" applyProtection="1">
      <alignment horizontal="center" vertical="center" wrapText="1"/>
      <protection hidden="1"/>
    </xf>
    <xf numFmtId="169" fontId="13" fillId="0" borderId="11" xfId="1" applyNumberFormat="1" applyFont="1" applyFill="1" applyBorder="1" applyProtection="1">
      <protection hidden="1"/>
    </xf>
    <xf numFmtId="169" fontId="1" fillId="3" borderId="11" xfId="2" applyNumberFormat="1" applyFont="1" applyFill="1" applyBorder="1" applyProtection="1">
      <protection hidden="1"/>
    </xf>
    <xf numFmtId="169" fontId="1" fillId="3" borderId="15" xfId="2" applyNumberFormat="1" applyFont="1" applyFill="1" applyBorder="1" applyProtection="1">
      <protection hidden="1"/>
    </xf>
    <xf numFmtId="169" fontId="13" fillId="0" borderId="0" xfId="1" applyNumberFormat="1" applyFont="1" applyFill="1" applyBorder="1" applyProtection="1">
      <protection hidden="1"/>
    </xf>
    <xf numFmtId="169" fontId="15" fillId="0" borderId="11" xfId="0" applyNumberFormat="1" applyFont="1" applyFill="1" applyBorder="1"/>
    <xf numFmtId="0" fontId="4" fillId="5" borderId="13" xfId="1" applyFont="1" applyFill="1" applyBorder="1" applyAlignment="1" applyProtection="1">
      <alignment horizontal="center" vertical="center" wrapText="1"/>
      <protection hidden="1"/>
    </xf>
    <xf numFmtId="3" fontId="15" fillId="0" borderId="11" xfId="0" applyNumberFormat="1" applyFont="1" applyFill="1" applyBorder="1"/>
    <xf numFmtId="3" fontId="15" fillId="0" borderId="15" xfId="0" applyNumberFormat="1" applyFont="1" applyFill="1" applyBorder="1"/>
    <xf numFmtId="169" fontId="16" fillId="3" borderId="13" xfId="0" applyNumberFormat="1" applyFont="1" applyFill="1" applyBorder="1"/>
    <xf numFmtId="169" fontId="1" fillId="3" borderId="12" xfId="10" applyNumberFormat="1" applyFont="1" applyFill="1" applyBorder="1" applyProtection="1"/>
    <xf numFmtId="169" fontId="15" fillId="0" borderId="15" xfId="0" applyNumberFormat="1" applyFont="1" applyFill="1" applyBorder="1"/>
    <xf numFmtId="3" fontId="1" fillId="0" borderId="11" xfId="1" applyNumberFormat="1" applyFont="1" applyFill="1" applyBorder="1" applyProtection="1">
      <protection hidden="1"/>
    </xf>
    <xf numFmtId="3" fontId="1" fillId="0" borderId="15" xfId="1" applyNumberFormat="1" applyFont="1" applyFill="1" applyBorder="1" applyProtection="1">
      <protection hidden="1"/>
    </xf>
    <xf numFmtId="168" fontId="3" fillId="2" borderId="0" xfId="1" applyNumberFormat="1" applyFont="1" applyFill="1" applyAlignment="1" applyProtection="1">
      <alignment horizontal="left" vertical="center"/>
      <protection hidden="1"/>
    </xf>
    <xf numFmtId="0" fontId="2" fillId="2" borderId="0" xfId="1" applyFont="1" applyFill="1" applyAlignment="1" applyProtection="1">
      <alignment horizontal="left" vertical="top" wrapText="1"/>
      <protection hidden="1"/>
    </xf>
    <xf numFmtId="0" fontId="9" fillId="2" borderId="0" xfId="1" applyFont="1" applyFill="1" applyAlignment="1" applyProtection="1">
      <alignment horizontal="left"/>
      <protection hidden="1"/>
    </xf>
    <xf numFmtId="0" fontId="2" fillId="2" borderId="0" xfId="1" applyFont="1" applyFill="1" applyAlignment="1" applyProtection="1">
      <alignment horizontal="left"/>
      <protection hidden="1"/>
    </xf>
    <xf numFmtId="0" fontId="4" fillId="5" borderId="3" xfId="1" applyFont="1" applyFill="1" applyBorder="1" applyAlignment="1" applyProtection="1">
      <alignment horizontal="center" vertical="center" wrapText="1"/>
      <protection hidden="1"/>
    </xf>
    <xf numFmtId="0" fontId="4" fillId="5" borderId="4" xfId="1" applyFont="1" applyFill="1" applyBorder="1" applyAlignment="1" applyProtection="1">
      <alignment horizontal="center" vertical="center" wrapText="1"/>
      <protection hidden="1"/>
    </xf>
    <xf numFmtId="0" fontId="4" fillId="5" borderId="7" xfId="1" applyFont="1" applyFill="1" applyBorder="1" applyAlignment="1" applyProtection="1">
      <alignment horizontal="center" vertical="center" wrapText="1"/>
      <protection hidden="1"/>
    </xf>
    <xf numFmtId="0" fontId="4" fillId="4" borderId="9" xfId="1" applyFont="1" applyFill="1" applyBorder="1" applyAlignment="1" applyProtection="1">
      <alignment horizontal="left" vertical="top" wrapText="1"/>
      <protection hidden="1"/>
    </xf>
    <xf numFmtId="0" fontId="4" fillId="4" borderId="14" xfId="1" applyFont="1" applyFill="1" applyBorder="1" applyAlignment="1" applyProtection="1">
      <alignment horizontal="left" vertical="top" wrapText="1"/>
      <protection hidden="1"/>
    </xf>
    <xf numFmtId="0" fontId="4" fillId="4" borderId="5" xfId="1" applyFont="1" applyFill="1" applyBorder="1" applyAlignment="1" applyProtection="1">
      <alignment horizontal="left" vertical="top" wrapText="1"/>
      <protection hidden="1"/>
    </xf>
    <xf numFmtId="0" fontId="4" fillId="4" borderId="2" xfId="1" applyFont="1" applyFill="1" applyBorder="1" applyAlignment="1" applyProtection="1">
      <alignment horizontal="left" vertical="top" wrapText="1"/>
      <protection hidden="1"/>
    </xf>
    <xf numFmtId="0" fontId="4" fillId="7" borderId="3" xfId="1" applyFont="1" applyFill="1" applyBorder="1" applyAlignment="1" applyProtection="1">
      <alignment horizontal="center" vertical="center" wrapText="1"/>
      <protection hidden="1"/>
    </xf>
    <xf numFmtId="0" fontId="4" fillId="7" borderId="4" xfId="1" applyFont="1" applyFill="1" applyBorder="1" applyAlignment="1" applyProtection="1">
      <alignment horizontal="center" vertical="center" wrapText="1"/>
      <protection hidden="1"/>
    </xf>
    <xf numFmtId="0" fontId="4" fillId="7" borderId="7" xfId="1" applyFont="1" applyFill="1" applyBorder="1" applyAlignment="1" applyProtection="1">
      <alignment horizontal="center" vertical="center" wrapText="1"/>
      <protection hidden="1"/>
    </xf>
    <xf numFmtId="0" fontId="4" fillId="5" borderId="13" xfId="1" applyFont="1" applyFill="1" applyBorder="1" applyAlignment="1" applyProtection="1">
      <alignment horizontal="center" vertical="center" wrapText="1"/>
      <protection hidden="1"/>
    </xf>
    <xf numFmtId="0" fontId="4" fillId="6" borderId="9" xfId="1" applyFont="1" applyFill="1" applyBorder="1" applyAlignment="1" applyProtection="1">
      <alignment horizontal="left" vertical="top" wrapText="1"/>
      <protection hidden="1"/>
    </xf>
    <xf numFmtId="0" fontId="4" fillId="6" borderId="14" xfId="1" applyFont="1" applyFill="1" applyBorder="1" applyAlignment="1" applyProtection="1">
      <alignment horizontal="left" vertical="top" wrapText="1"/>
      <protection hidden="1"/>
    </xf>
    <xf numFmtId="0" fontId="4" fillId="6" borderId="5" xfId="1" applyFont="1" applyFill="1" applyBorder="1" applyAlignment="1" applyProtection="1">
      <alignment horizontal="left" vertical="top" wrapText="1"/>
      <protection hidden="1"/>
    </xf>
    <xf numFmtId="0" fontId="4" fillId="6" borderId="2" xfId="1" applyFont="1" applyFill="1" applyBorder="1" applyAlignment="1" applyProtection="1">
      <alignment horizontal="left" vertical="top" wrapText="1"/>
      <protection hidden="1"/>
    </xf>
    <xf numFmtId="0" fontId="4" fillId="6" borderId="6" xfId="1" applyFont="1" applyFill="1" applyBorder="1" applyAlignment="1" applyProtection="1">
      <alignment horizontal="left" vertical="top" wrapText="1"/>
      <protection hidden="1"/>
    </xf>
    <xf numFmtId="0" fontId="4" fillId="6" borderId="8" xfId="1" applyFont="1" applyFill="1" applyBorder="1" applyAlignment="1" applyProtection="1">
      <alignment horizontal="left" vertical="top" wrapText="1"/>
      <protection hidden="1"/>
    </xf>
    <xf numFmtId="0" fontId="4" fillId="4" borderId="6" xfId="1" applyFont="1" applyFill="1" applyBorder="1" applyAlignment="1" applyProtection="1">
      <alignment horizontal="left" vertical="top" wrapText="1"/>
      <protection hidden="1"/>
    </xf>
    <xf numFmtId="0" fontId="4" fillId="4" borderId="8" xfId="1" applyFont="1" applyFill="1" applyBorder="1" applyAlignment="1" applyProtection="1">
      <alignment horizontal="left" vertical="top" wrapText="1"/>
      <protection hidden="1"/>
    </xf>
    <xf numFmtId="0" fontId="4" fillId="4" borderId="10" xfId="1" applyFont="1" applyFill="1" applyBorder="1" applyAlignment="1" applyProtection="1">
      <alignment horizontal="left" vertical="top" wrapText="1"/>
      <protection hidden="1"/>
    </xf>
    <xf numFmtId="0" fontId="4" fillId="5" borderId="3" xfId="1" applyFont="1" applyFill="1" applyBorder="1" applyAlignment="1" applyProtection="1">
      <alignment horizontal="left" vertical="center" wrapText="1"/>
      <protection hidden="1"/>
    </xf>
    <xf numFmtId="0" fontId="4" fillId="5" borderId="4" xfId="1" applyFont="1" applyFill="1" applyBorder="1" applyAlignment="1" applyProtection="1">
      <alignment horizontal="left" vertical="center" wrapText="1"/>
      <protection hidden="1"/>
    </xf>
    <xf numFmtId="0" fontId="4" fillId="5" borderId="7" xfId="1" applyFont="1" applyFill="1" applyBorder="1" applyAlignment="1" applyProtection="1">
      <alignment horizontal="left" vertical="center" wrapText="1"/>
      <protection hidden="1"/>
    </xf>
    <xf numFmtId="0" fontId="16" fillId="5" borderId="4" xfId="7" applyFont="1" applyFill="1" applyBorder="1" applyAlignment="1">
      <alignment horizontal="left" vertical="center" wrapText="1"/>
    </xf>
    <xf numFmtId="0" fontId="16" fillId="5" borderId="7" xfId="7" applyFont="1" applyFill="1" applyBorder="1" applyAlignment="1">
      <alignment horizontal="left" vertical="center" wrapText="1"/>
    </xf>
    <xf numFmtId="0" fontId="16" fillId="5" borderId="12" xfId="7" applyFont="1" applyFill="1" applyBorder="1" applyAlignment="1">
      <alignment horizontal="center" vertical="center" wrapText="1"/>
    </xf>
    <xf numFmtId="0" fontId="16" fillId="5" borderId="11" xfId="7" applyFont="1" applyFill="1" applyBorder="1" applyAlignment="1">
      <alignment horizontal="center" vertical="center" wrapText="1"/>
    </xf>
    <xf numFmtId="0" fontId="16" fillId="5" borderId="15" xfId="7" applyFont="1" applyFill="1" applyBorder="1" applyAlignment="1">
      <alignment horizontal="center" vertical="center" wrapText="1"/>
    </xf>
    <xf numFmtId="0" fontId="16" fillId="6" borderId="9" xfId="0" applyFont="1" applyFill="1" applyBorder="1" applyAlignment="1">
      <alignment horizontal="left" vertical="top" wrapText="1"/>
    </xf>
    <xf numFmtId="0" fontId="16" fillId="6" borderId="14" xfId="0" applyFont="1" applyFill="1" applyBorder="1" applyAlignment="1">
      <alignment horizontal="left" vertical="top" wrapText="1"/>
    </xf>
    <xf numFmtId="0" fontId="16" fillId="6" borderId="5" xfId="0" applyFont="1" applyFill="1" applyBorder="1" applyAlignment="1">
      <alignment horizontal="left" vertical="top" wrapText="1"/>
    </xf>
    <xf numFmtId="0" fontId="16" fillId="6" borderId="2" xfId="0" applyFont="1" applyFill="1" applyBorder="1" applyAlignment="1">
      <alignment horizontal="left" vertical="top" wrapText="1"/>
    </xf>
    <xf numFmtId="0" fontId="16" fillId="5" borderId="3" xfId="7" applyFont="1" applyFill="1" applyBorder="1" applyAlignment="1">
      <alignment horizontal="center" vertical="center" wrapText="1"/>
    </xf>
    <xf numFmtId="0" fontId="16" fillId="5" borderId="4" xfId="7" applyFont="1" applyFill="1" applyBorder="1" applyAlignment="1">
      <alignment horizontal="center" vertical="center" wrapText="1"/>
    </xf>
    <xf numFmtId="0" fontId="16" fillId="5" borderId="7" xfId="7" applyFont="1" applyFill="1" applyBorder="1" applyAlignment="1">
      <alignment horizontal="center" vertical="center" wrapText="1"/>
    </xf>
    <xf numFmtId="0" fontId="16" fillId="5" borderId="5" xfId="7" applyFont="1" applyFill="1" applyBorder="1" applyAlignment="1">
      <alignment horizontal="center" vertical="center" wrapText="1"/>
    </xf>
    <xf numFmtId="0" fontId="16" fillId="5" borderId="0" xfId="7" applyFont="1" applyFill="1" applyBorder="1" applyAlignment="1">
      <alignment horizontal="center" vertical="center" wrapText="1"/>
    </xf>
    <xf numFmtId="0" fontId="16" fillId="5" borderId="2" xfId="7" applyFont="1" applyFill="1" applyBorder="1" applyAlignment="1">
      <alignment horizontal="center" vertical="center" wrapText="1"/>
    </xf>
  </cellXfs>
  <cellStyles count="13">
    <cellStyle name="%" xfId="1"/>
    <cellStyle name="Comma" xfId="2" builtinId="3"/>
    <cellStyle name="Comma 2" xfId="3"/>
    <cellStyle name="Currency 2" xfId="4"/>
    <cellStyle name="Normal" xfId="0" builtinId="0"/>
    <cellStyle name="Normal 11 2 10" xfId="12"/>
    <cellStyle name="Normal 2" xfId="5"/>
    <cellStyle name="Normal 3" xfId="6"/>
    <cellStyle name="Normal 3 3" xfId="7"/>
    <cellStyle name="Normal 8" xfId="8"/>
    <cellStyle name="Normal 8 3" xfId="9"/>
    <cellStyle name="Percent" xfId="10"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338137</xdr:colOff>
      <xdr:row>1</xdr:row>
      <xdr:rowOff>0</xdr:rowOff>
    </xdr:from>
    <xdr:to>
      <xdr:col>1</xdr:col>
      <xdr:colOff>1773237</xdr:colOff>
      <xdr:row>7</xdr:row>
      <xdr:rowOff>31750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 y="190500"/>
          <a:ext cx="1778000" cy="10795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B1:AD30"/>
  <sheetViews>
    <sheetView zoomScaleNormal="100" workbookViewId="0">
      <selection activeCell="B12" sqref="B12:P12"/>
    </sheetView>
  </sheetViews>
  <sheetFormatPr defaultRowHeight="14.25" x14ac:dyDescent="0.2"/>
  <cols>
    <col min="1" max="1" width="4" style="4" customWidth="1"/>
    <col min="2" max="2" width="32.21875" style="4" bestFit="1" customWidth="1"/>
    <col min="3" max="3" width="15.21875" style="4" bestFit="1" customWidth="1"/>
    <col min="4" max="16384" width="8.88671875" style="4"/>
  </cols>
  <sheetData>
    <row r="1" spans="2:30" ht="15" customHeight="1" x14ac:dyDescent="0.2"/>
    <row r="7" spans="2:30" ht="15" customHeight="1" x14ac:dyDescent="0.2"/>
    <row r="8" spans="2:30" ht="15" customHeight="1" x14ac:dyDescent="0.25">
      <c r="B8" s="203" t="s">
        <v>214</v>
      </c>
      <c r="C8" s="203"/>
      <c r="D8" s="203"/>
      <c r="E8" s="203"/>
      <c r="F8" s="203"/>
      <c r="G8" s="203"/>
      <c r="H8" s="203"/>
      <c r="I8" s="203"/>
      <c r="J8" s="203"/>
      <c r="K8" s="203"/>
      <c r="L8" s="203"/>
      <c r="M8" s="203"/>
      <c r="N8" s="203"/>
      <c r="O8" s="203"/>
      <c r="P8" s="203"/>
    </row>
    <row r="9" spans="2:30" ht="9.9499999999999993" customHeight="1" x14ac:dyDescent="0.25">
      <c r="B9" s="1"/>
      <c r="C9" s="2"/>
      <c r="D9" s="2"/>
      <c r="E9" s="2"/>
      <c r="F9" s="2"/>
      <c r="G9" s="2"/>
      <c r="H9" s="2"/>
      <c r="I9" s="2"/>
      <c r="J9" s="2"/>
      <c r="K9" s="2"/>
      <c r="L9" s="2"/>
      <c r="M9" s="2"/>
      <c r="N9" s="2"/>
      <c r="O9" s="2"/>
      <c r="P9" s="2"/>
    </row>
    <row r="10" spans="2:30" ht="15" customHeight="1" x14ac:dyDescent="0.2">
      <c r="B10" s="204" t="s">
        <v>215</v>
      </c>
      <c r="C10" s="204"/>
      <c r="D10" s="204"/>
      <c r="E10" s="204"/>
      <c r="F10" s="204"/>
      <c r="G10" s="204"/>
      <c r="H10" s="204"/>
      <c r="I10" s="204"/>
      <c r="J10" s="204"/>
      <c r="K10" s="204"/>
      <c r="L10" s="204"/>
      <c r="M10" s="204"/>
      <c r="N10" s="204"/>
      <c r="O10" s="204"/>
      <c r="P10" s="204"/>
    </row>
    <row r="11" spans="2:30" ht="9.9499999999999993" customHeight="1" x14ac:dyDescent="0.2">
      <c r="B11" s="112"/>
      <c r="C11" s="112"/>
      <c r="D11" s="112"/>
      <c r="E11" s="112"/>
      <c r="F11" s="112"/>
      <c r="G11" s="112"/>
      <c r="H11" s="112"/>
      <c r="I11" s="112"/>
      <c r="J11" s="112"/>
      <c r="K11" s="112"/>
      <c r="L11" s="112"/>
      <c r="M11" s="112"/>
      <c r="N11" s="112"/>
      <c r="O11" s="112"/>
      <c r="P11" s="112"/>
    </row>
    <row r="12" spans="2:30" ht="15" customHeight="1" x14ac:dyDescent="0.2">
      <c r="B12" s="204" t="s">
        <v>0</v>
      </c>
      <c r="C12" s="204"/>
      <c r="D12" s="204"/>
      <c r="E12" s="204"/>
      <c r="F12" s="204"/>
      <c r="G12" s="204"/>
      <c r="H12" s="204"/>
      <c r="I12" s="204"/>
      <c r="J12" s="204"/>
      <c r="K12" s="204"/>
      <c r="L12" s="204"/>
      <c r="M12" s="204"/>
      <c r="N12" s="204"/>
      <c r="O12" s="204"/>
      <c r="P12" s="204"/>
    </row>
    <row r="13" spans="2:30" ht="15" customHeight="1" x14ac:dyDescent="0.2">
      <c r="B13" s="2"/>
      <c r="C13" s="111"/>
      <c r="D13" s="111"/>
      <c r="E13" s="111"/>
      <c r="F13" s="111"/>
      <c r="G13" s="111"/>
      <c r="H13" s="111"/>
      <c r="I13" s="111"/>
      <c r="J13" s="111"/>
      <c r="K13" s="111"/>
      <c r="L13" s="111"/>
      <c r="M13" s="2"/>
      <c r="N13" s="2"/>
      <c r="O13" s="2"/>
      <c r="P13" s="2"/>
    </row>
    <row r="14" spans="2:30" ht="15" customHeight="1" x14ac:dyDescent="0.2">
      <c r="B14" s="67" t="s">
        <v>216</v>
      </c>
      <c r="C14" s="68" t="s">
        <v>219</v>
      </c>
      <c r="D14" s="69"/>
      <c r="E14" s="69"/>
      <c r="F14" s="69"/>
      <c r="G14" s="69"/>
      <c r="H14" s="69"/>
      <c r="I14" s="69"/>
      <c r="J14" s="69"/>
      <c r="K14" s="69"/>
      <c r="L14" s="69"/>
      <c r="M14" s="69"/>
      <c r="N14" s="69"/>
      <c r="O14" s="69"/>
      <c r="P14" s="69"/>
      <c r="R14" s="29"/>
      <c r="S14" s="29"/>
      <c r="T14" s="29"/>
      <c r="U14" s="29"/>
      <c r="V14" s="29"/>
      <c r="W14" s="29"/>
      <c r="X14" s="29"/>
      <c r="Y14" s="29"/>
      <c r="Z14" s="29"/>
      <c r="AA14" s="29"/>
      <c r="AB14" s="29"/>
      <c r="AC14" s="29"/>
      <c r="AD14" s="29"/>
    </row>
    <row r="15" spans="2:30" ht="15" customHeight="1" x14ac:dyDescent="0.2">
      <c r="B15" s="67" t="s">
        <v>220</v>
      </c>
      <c r="C15" s="202" t="s">
        <v>286</v>
      </c>
      <c r="D15" s="202"/>
      <c r="E15" s="202"/>
      <c r="F15" s="202"/>
      <c r="G15" s="202"/>
      <c r="H15" s="202"/>
      <c r="I15" s="202"/>
      <c r="J15" s="202"/>
      <c r="K15" s="202"/>
      <c r="L15" s="202"/>
      <c r="M15" s="202"/>
      <c r="N15" s="202"/>
      <c r="O15" s="202"/>
      <c r="P15" s="202"/>
    </row>
    <row r="16" spans="2:30" ht="15" customHeight="1" x14ac:dyDescent="0.2">
      <c r="B16" s="67"/>
      <c r="C16" s="202"/>
      <c r="D16" s="202"/>
      <c r="E16" s="202"/>
      <c r="F16" s="202"/>
      <c r="G16" s="202"/>
      <c r="H16" s="202"/>
      <c r="I16" s="202"/>
      <c r="J16" s="202"/>
      <c r="K16" s="202"/>
      <c r="L16" s="202"/>
      <c r="M16" s="202"/>
      <c r="N16" s="202"/>
      <c r="O16" s="202"/>
      <c r="P16" s="202"/>
    </row>
    <row r="17" spans="2:30" ht="15" customHeight="1" x14ac:dyDescent="0.2">
      <c r="B17" s="67"/>
      <c r="C17" s="202"/>
      <c r="D17" s="202"/>
      <c r="E17" s="202"/>
      <c r="F17" s="202"/>
      <c r="G17" s="202"/>
      <c r="H17" s="202"/>
      <c r="I17" s="202"/>
      <c r="J17" s="202"/>
      <c r="K17" s="202"/>
      <c r="L17" s="202"/>
      <c r="M17" s="202"/>
      <c r="N17" s="202"/>
      <c r="O17" s="202"/>
      <c r="P17" s="202"/>
    </row>
    <row r="18" spans="2:30" ht="15" customHeight="1" x14ac:dyDescent="0.2">
      <c r="B18" s="67" t="s">
        <v>221</v>
      </c>
      <c r="C18" s="202" t="s">
        <v>222</v>
      </c>
      <c r="D18" s="202"/>
      <c r="E18" s="202"/>
      <c r="F18" s="202"/>
      <c r="G18" s="202"/>
      <c r="H18" s="202"/>
      <c r="I18" s="202"/>
      <c r="J18" s="202"/>
      <c r="K18" s="202"/>
      <c r="L18" s="202"/>
      <c r="M18" s="202"/>
      <c r="N18" s="202"/>
      <c r="O18" s="202"/>
      <c r="P18" s="202"/>
    </row>
    <row r="19" spans="2:30" ht="15" customHeight="1" x14ac:dyDescent="0.2">
      <c r="B19" s="67" t="s">
        <v>217</v>
      </c>
      <c r="C19" s="202" t="s">
        <v>272</v>
      </c>
      <c r="D19" s="202"/>
      <c r="E19" s="202"/>
      <c r="F19" s="202"/>
      <c r="G19" s="202"/>
      <c r="H19" s="202"/>
      <c r="I19" s="202"/>
      <c r="J19" s="202"/>
      <c r="K19" s="202"/>
      <c r="L19" s="202"/>
      <c r="M19" s="202"/>
      <c r="N19" s="202"/>
      <c r="O19" s="202"/>
      <c r="P19" s="202"/>
      <c r="R19" s="44"/>
      <c r="S19" s="44"/>
      <c r="T19" s="44"/>
      <c r="U19" s="44"/>
      <c r="V19" s="44"/>
      <c r="W19" s="44"/>
      <c r="X19" s="44"/>
      <c r="Y19" s="44"/>
      <c r="Z19" s="44"/>
      <c r="AA19" s="44"/>
      <c r="AB19" s="44"/>
      <c r="AC19" s="44"/>
      <c r="AD19" s="44"/>
    </row>
    <row r="20" spans="2:30" ht="15" customHeight="1" x14ac:dyDescent="0.2">
      <c r="B20" s="67"/>
      <c r="C20" s="202"/>
      <c r="D20" s="202"/>
      <c r="E20" s="202"/>
      <c r="F20" s="202"/>
      <c r="G20" s="202"/>
      <c r="H20" s="202"/>
      <c r="I20" s="202"/>
      <c r="J20" s="202"/>
      <c r="K20" s="202"/>
      <c r="L20" s="202"/>
      <c r="M20" s="202"/>
      <c r="N20" s="202"/>
      <c r="O20" s="202"/>
      <c r="P20" s="202"/>
      <c r="R20" s="44"/>
      <c r="S20" s="44"/>
      <c r="T20" s="44"/>
      <c r="U20" s="44"/>
      <c r="V20" s="44"/>
      <c r="W20" s="44"/>
      <c r="X20" s="44"/>
      <c r="Y20" s="44"/>
      <c r="Z20" s="44"/>
      <c r="AA20" s="44"/>
      <c r="AB20" s="44"/>
      <c r="AC20" s="44"/>
      <c r="AD20" s="44"/>
    </row>
    <row r="21" spans="2:30" ht="15" customHeight="1" x14ac:dyDescent="0.2">
      <c r="B21" s="67" t="s">
        <v>218</v>
      </c>
      <c r="C21" s="202" t="s">
        <v>291</v>
      </c>
      <c r="D21" s="202"/>
      <c r="E21" s="202"/>
      <c r="F21" s="202"/>
      <c r="G21" s="202"/>
      <c r="H21" s="202"/>
      <c r="I21" s="202"/>
      <c r="J21" s="202"/>
      <c r="K21" s="202"/>
      <c r="L21" s="202"/>
      <c r="M21" s="202"/>
      <c r="N21" s="202"/>
      <c r="O21" s="202"/>
      <c r="P21" s="202"/>
    </row>
    <row r="22" spans="2:30" ht="15" customHeight="1" x14ac:dyDescent="0.2">
      <c r="B22" s="70"/>
      <c r="C22" s="202"/>
      <c r="D22" s="202"/>
      <c r="E22" s="202"/>
      <c r="F22" s="202"/>
      <c r="G22" s="202"/>
      <c r="H22" s="202"/>
      <c r="I22" s="202"/>
      <c r="J22" s="202"/>
      <c r="K22" s="202"/>
      <c r="L22" s="202"/>
      <c r="M22" s="202"/>
      <c r="N22" s="202"/>
      <c r="O22" s="202"/>
      <c r="P22" s="202"/>
    </row>
    <row r="23" spans="2:30" ht="15" customHeight="1" x14ac:dyDescent="0.2">
      <c r="B23" s="70"/>
      <c r="C23" s="202"/>
      <c r="D23" s="202"/>
      <c r="E23" s="202"/>
      <c r="F23" s="202"/>
      <c r="G23" s="202"/>
      <c r="H23" s="202"/>
      <c r="I23" s="202"/>
      <c r="J23" s="202"/>
      <c r="K23" s="202"/>
      <c r="L23" s="202"/>
      <c r="M23" s="202"/>
      <c r="N23" s="202"/>
      <c r="O23" s="202"/>
      <c r="P23" s="202"/>
      <c r="R23" s="29"/>
      <c r="S23" s="29"/>
      <c r="T23" s="29"/>
      <c r="U23" s="29"/>
      <c r="V23" s="29"/>
      <c r="W23" s="29"/>
      <c r="X23" s="29"/>
      <c r="Y23" s="29"/>
      <c r="Z23" s="29"/>
      <c r="AA23" s="29"/>
      <c r="AB23" s="29"/>
      <c r="AC23" s="29"/>
    </row>
    <row r="24" spans="2:30" ht="15" customHeight="1" x14ac:dyDescent="0.2">
      <c r="B24" s="70"/>
      <c r="C24" s="202"/>
      <c r="D24" s="202"/>
      <c r="E24" s="202"/>
      <c r="F24" s="202"/>
      <c r="G24" s="202"/>
      <c r="H24" s="202"/>
      <c r="I24" s="202"/>
      <c r="J24" s="202"/>
      <c r="K24" s="202"/>
      <c r="L24" s="202"/>
      <c r="M24" s="202"/>
      <c r="N24" s="202"/>
      <c r="O24" s="202"/>
      <c r="P24" s="202"/>
      <c r="R24" s="29"/>
      <c r="S24" s="29"/>
      <c r="T24" s="29"/>
      <c r="U24" s="29"/>
      <c r="V24" s="29"/>
      <c r="W24" s="29"/>
      <c r="X24" s="29"/>
      <c r="Y24" s="29"/>
      <c r="Z24" s="29"/>
      <c r="AA24" s="29"/>
      <c r="AB24" s="29"/>
      <c r="AC24" s="29"/>
    </row>
    <row r="25" spans="2:30" ht="15" customHeight="1" x14ac:dyDescent="0.2">
      <c r="B25" s="67" t="s">
        <v>223</v>
      </c>
      <c r="C25" s="202" t="s">
        <v>282</v>
      </c>
      <c r="D25" s="202"/>
      <c r="E25" s="202"/>
      <c r="F25" s="202"/>
      <c r="G25" s="202"/>
      <c r="H25" s="202"/>
      <c r="I25" s="202"/>
      <c r="J25" s="202"/>
      <c r="K25" s="202"/>
      <c r="L25" s="202"/>
      <c r="M25" s="202"/>
      <c r="N25" s="202"/>
      <c r="O25" s="202"/>
      <c r="P25" s="202"/>
    </row>
    <row r="26" spans="2:30" ht="15" customHeight="1" x14ac:dyDescent="0.2">
      <c r="B26" s="67"/>
      <c r="C26" s="202"/>
      <c r="D26" s="202"/>
      <c r="E26" s="202"/>
      <c r="F26" s="202"/>
      <c r="G26" s="202"/>
      <c r="H26" s="202"/>
      <c r="I26" s="202"/>
      <c r="J26" s="202"/>
      <c r="K26" s="202"/>
      <c r="L26" s="202"/>
      <c r="M26" s="202"/>
      <c r="N26" s="202"/>
      <c r="O26" s="202"/>
      <c r="P26" s="202"/>
    </row>
    <row r="27" spans="2:30" ht="15" customHeight="1" x14ac:dyDescent="0.2">
      <c r="B27" s="67"/>
      <c r="C27" s="202"/>
      <c r="D27" s="202"/>
      <c r="E27" s="202"/>
      <c r="F27" s="202"/>
      <c r="G27" s="202"/>
      <c r="H27" s="202"/>
      <c r="I27" s="202"/>
      <c r="J27" s="202"/>
      <c r="K27" s="202"/>
      <c r="L27" s="202"/>
      <c r="M27" s="202"/>
      <c r="N27" s="202"/>
      <c r="O27" s="202"/>
      <c r="P27" s="202"/>
    </row>
    <row r="28" spans="2:30" ht="15" customHeight="1" x14ac:dyDescent="0.2">
      <c r="B28" s="65" t="s">
        <v>224</v>
      </c>
      <c r="C28" s="201" t="s">
        <v>292</v>
      </c>
      <c r="D28" s="66"/>
      <c r="E28" s="66"/>
      <c r="F28" s="66"/>
      <c r="G28" s="66"/>
      <c r="H28" s="66"/>
      <c r="I28" s="66"/>
      <c r="J28" s="66"/>
      <c r="K28" s="66"/>
      <c r="L28" s="66"/>
      <c r="M28" s="66"/>
      <c r="N28" s="66"/>
      <c r="O28" s="66"/>
      <c r="P28" s="66"/>
    </row>
    <row r="29" spans="2:30" ht="15" x14ac:dyDescent="0.25">
      <c r="B29" s="184" t="s">
        <v>270</v>
      </c>
      <c r="C29" s="202" t="s">
        <v>293</v>
      </c>
      <c r="D29" s="202"/>
      <c r="E29" s="202"/>
      <c r="F29" s="202"/>
      <c r="G29" s="202"/>
      <c r="H29" s="202"/>
      <c r="I29" s="202"/>
      <c r="J29" s="202"/>
      <c r="K29" s="202"/>
      <c r="L29" s="202"/>
      <c r="M29" s="202"/>
      <c r="N29" s="202"/>
      <c r="O29" s="202"/>
      <c r="P29" s="202"/>
    </row>
    <row r="30" spans="2:30" ht="15" x14ac:dyDescent="0.25">
      <c r="B30" s="184"/>
      <c r="C30" s="2"/>
    </row>
  </sheetData>
  <mergeCells count="9">
    <mergeCell ref="C29:P29"/>
    <mergeCell ref="C19:P20"/>
    <mergeCell ref="C21:P24"/>
    <mergeCell ref="C25:P27"/>
    <mergeCell ref="B8:P8"/>
    <mergeCell ref="B10:P10"/>
    <mergeCell ref="B12:P12"/>
    <mergeCell ref="C15:P17"/>
    <mergeCell ref="C18:P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59999389629810485"/>
  </sheetPr>
  <dimension ref="A1:L172"/>
  <sheetViews>
    <sheetView showGridLines="0" tabSelected="1" zoomScale="85" zoomScaleNormal="85" workbookViewId="0">
      <pane ySplit="5" topLeftCell="A6" activePane="bottomLeft" state="frozen"/>
      <selection activeCell="C1" sqref="C1"/>
      <selection pane="bottomLeft" activeCell="C6" sqref="C6"/>
    </sheetView>
  </sheetViews>
  <sheetFormatPr defaultRowHeight="15" x14ac:dyDescent="0.25"/>
  <cols>
    <col min="1" max="1" width="6.77734375" style="3" customWidth="1"/>
    <col min="2" max="2" width="24.77734375" style="2" customWidth="1"/>
    <col min="3" max="3" width="14.77734375" style="6" customWidth="1"/>
    <col min="4" max="6" width="14.77734375" style="4" customWidth="1"/>
    <col min="7" max="7" width="19.33203125" style="5" customWidth="1"/>
    <col min="8" max="12" width="14.77734375" style="4" customWidth="1"/>
    <col min="13" max="16384" width="8.88671875" style="4"/>
  </cols>
  <sheetData>
    <row r="1" spans="1:12" ht="30" customHeight="1" x14ac:dyDescent="0.2">
      <c r="A1" s="208" t="s">
        <v>181</v>
      </c>
      <c r="B1" s="209"/>
      <c r="C1" s="205" t="s">
        <v>236</v>
      </c>
      <c r="D1" s="206"/>
      <c r="E1" s="206"/>
      <c r="F1" s="206"/>
      <c r="G1" s="207"/>
      <c r="H1" s="212" t="s">
        <v>269</v>
      </c>
      <c r="I1" s="213"/>
      <c r="J1" s="213"/>
      <c r="K1" s="213"/>
      <c r="L1" s="214"/>
    </row>
    <row r="2" spans="1:12" s="77" customFormat="1" ht="104.25" customHeight="1" x14ac:dyDescent="0.2">
      <c r="A2" s="210"/>
      <c r="B2" s="211"/>
      <c r="C2" s="114" t="s">
        <v>182</v>
      </c>
      <c r="D2" s="114" t="s">
        <v>237</v>
      </c>
      <c r="E2" s="114" t="s">
        <v>183</v>
      </c>
      <c r="F2" s="114" t="s">
        <v>185</v>
      </c>
      <c r="G2" s="114" t="s">
        <v>184</v>
      </c>
      <c r="H2" s="72" t="s">
        <v>182</v>
      </c>
      <c r="I2" s="72" t="s">
        <v>237</v>
      </c>
      <c r="J2" s="72" t="s">
        <v>183</v>
      </c>
      <c r="K2" s="72" t="s">
        <v>185</v>
      </c>
      <c r="L2" s="72" t="s">
        <v>184</v>
      </c>
    </row>
    <row r="3" spans="1:12" s="10" customFormat="1" ht="15.6" customHeight="1" x14ac:dyDescent="0.2">
      <c r="A3" s="55"/>
      <c r="B3" s="56"/>
      <c r="C3" s="114" t="s">
        <v>188</v>
      </c>
      <c r="D3" s="114" t="s">
        <v>189</v>
      </c>
      <c r="E3" s="114" t="s">
        <v>190</v>
      </c>
      <c r="F3" s="114" t="s">
        <v>191</v>
      </c>
      <c r="G3" s="114" t="s">
        <v>192</v>
      </c>
      <c r="H3" s="72" t="s">
        <v>196</v>
      </c>
      <c r="I3" s="72" t="s">
        <v>199</v>
      </c>
      <c r="J3" s="72" t="s">
        <v>200</v>
      </c>
      <c r="K3" s="72" t="s">
        <v>204</v>
      </c>
      <c r="L3" s="72" t="s">
        <v>205</v>
      </c>
    </row>
    <row r="4" spans="1:12" s="60" customFormat="1" ht="19.5" customHeight="1" x14ac:dyDescent="0.2">
      <c r="A4" s="58"/>
      <c r="B4" s="74"/>
      <c r="C4" s="59"/>
      <c r="D4" s="59"/>
      <c r="E4" s="59"/>
      <c r="F4" s="59"/>
      <c r="G4" s="59" t="s">
        <v>225</v>
      </c>
      <c r="H4" s="73"/>
      <c r="I4" s="73"/>
      <c r="J4" s="73"/>
      <c r="K4" s="73"/>
      <c r="L4" s="73" t="s">
        <v>242</v>
      </c>
    </row>
    <row r="5" spans="1:12" s="7" customFormat="1" ht="13.5" customHeight="1" x14ac:dyDescent="0.2">
      <c r="A5" s="18" t="s">
        <v>1</v>
      </c>
      <c r="B5" s="19"/>
      <c r="C5" s="102">
        <f t="shared" ref="C5:L5" si="0">SUM(C6:C155)</f>
        <v>33684.127827609322</v>
      </c>
      <c r="D5" s="91">
        <f t="shared" si="0"/>
        <v>468.61276504077625</v>
      </c>
      <c r="E5" s="103">
        <f>SUM(E6:E155)</f>
        <v>6114.894793906813</v>
      </c>
      <c r="F5" s="103">
        <f t="shared" si="0"/>
        <v>3577.7307965548907</v>
      </c>
      <c r="G5" s="103">
        <f t="shared" si="0"/>
        <v>43845.366183111801</v>
      </c>
      <c r="H5" s="102">
        <f t="shared" si="0"/>
        <v>16773.900848397709</v>
      </c>
      <c r="I5" s="91">
        <f t="shared" si="0"/>
        <v>468.61276504077625</v>
      </c>
      <c r="J5" s="104">
        <f>SUM(J6:J155)</f>
        <v>5360.2644711496669</v>
      </c>
      <c r="K5" s="104">
        <f t="shared" si="0"/>
        <v>3577.7307965548907</v>
      </c>
      <c r="L5" s="103">
        <f t="shared" si="0"/>
        <v>26180.504000000008</v>
      </c>
    </row>
    <row r="6" spans="1:12" s="8" customFormat="1" ht="13.5" customHeight="1" x14ac:dyDescent="0.2">
      <c r="A6" s="20">
        <v>202</v>
      </c>
      <c r="B6" s="21" t="s">
        <v>2</v>
      </c>
      <c r="C6" s="92">
        <f>'2018-19 Schools block and CSSB'!H6</f>
        <v>117.59615411204594</v>
      </c>
      <c r="D6" s="92">
        <f>'2018-19 Schools block and CSSB'!N6</f>
        <v>1.4214372499999999</v>
      </c>
      <c r="E6" s="92">
        <f>'2018-19 HN block '!I6</f>
        <v>35.413593147905196</v>
      </c>
      <c r="F6" s="92">
        <f>'2018-19 Early years block'!N6</f>
        <v>17.785876888805142</v>
      </c>
      <c r="G6" s="92">
        <f>C6+D6+E6+F6</f>
        <v>172.21706139875627</v>
      </c>
      <c r="H6" s="93">
        <f>'2018-19 Schools block and CSSB'!J6</f>
        <v>109.15210119858394</v>
      </c>
      <c r="I6" s="94">
        <f t="shared" ref="I6:I37" si="1">D6</f>
        <v>1.4214372499999999</v>
      </c>
      <c r="J6" s="93">
        <f>'2018-19 HN block '!I6-'2018-19 HN places &amp; deductions'!AN6</f>
        <v>33.373593147905197</v>
      </c>
      <c r="K6" s="95">
        <f t="shared" ref="K6:K37" si="2">F6</f>
        <v>17.785876888805142</v>
      </c>
      <c r="L6" s="94">
        <f>ROUND(H6+I6+J6+K6,3)</f>
        <v>161.733</v>
      </c>
    </row>
    <row r="7" spans="1:12" s="8" customFormat="1" ht="13.5" customHeight="1" x14ac:dyDescent="0.2">
      <c r="A7" s="20">
        <v>203</v>
      </c>
      <c r="B7" s="21" t="s">
        <v>3</v>
      </c>
      <c r="C7" s="92">
        <f>'2018-19 Schools block and CSSB'!H7</f>
        <v>211.13551885681883</v>
      </c>
      <c r="D7" s="92">
        <f>'2018-19 Schools block and CSSB'!N7</f>
        <v>9.6293546607752685</v>
      </c>
      <c r="E7" s="92">
        <f>'2018-19 HN block '!I7</f>
        <v>46.171388894972182</v>
      </c>
      <c r="F7" s="92">
        <f>'2018-19 Early years block'!N7</f>
        <v>27.074843987259829</v>
      </c>
      <c r="G7" s="92">
        <f t="shared" ref="G7:G70" si="3">C7+D7+E7+F7</f>
        <v>294.01110639982613</v>
      </c>
      <c r="H7" s="93">
        <f>'2018-19 Schools block and CSSB'!J7</f>
        <v>132.98008260220485</v>
      </c>
      <c r="I7" s="94">
        <f t="shared" si="1"/>
        <v>9.6293546607752685</v>
      </c>
      <c r="J7" s="93">
        <f>'2018-19 HN block '!I7-'2018-19 HN places &amp; deductions'!AN7</f>
        <v>40.09456189497218</v>
      </c>
      <c r="K7" s="93">
        <f t="shared" si="2"/>
        <v>27.074843987259829</v>
      </c>
      <c r="L7" s="94">
        <f t="shared" ref="L7:L70" si="4">ROUND(H7+I7+J7+K7,3)</f>
        <v>209.779</v>
      </c>
    </row>
    <row r="8" spans="1:12" s="8" customFormat="1" ht="13.5" customHeight="1" x14ac:dyDescent="0.2">
      <c r="A8" s="20">
        <v>204</v>
      </c>
      <c r="B8" s="21" t="s">
        <v>4</v>
      </c>
      <c r="C8" s="92">
        <f>'2018-19 Schools block and CSSB'!H8</f>
        <v>206.2363065353475</v>
      </c>
      <c r="D8" s="92">
        <f>'2018-19 Schools block and CSSB'!N8</f>
        <v>2.0324431000000001</v>
      </c>
      <c r="E8" s="92">
        <f>'2018-19 HN block '!I8</f>
        <v>42.643234978481189</v>
      </c>
      <c r="F8" s="92">
        <f>'2018-19 Early years block'!N8</f>
        <v>28.875354486682777</v>
      </c>
      <c r="G8" s="92">
        <f t="shared" si="3"/>
        <v>279.78733910051147</v>
      </c>
      <c r="H8" s="93">
        <f>'2018-19 Schools block and CSSB'!J8</f>
        <v>136.75469182939449</v>
      </c>
      <c r="I8" s="94">
        <f t="shared" si="1"/>
        <v>2.0324431000000001</v>
      </c>
      <c r="J8" s="93">
        <f>'2018-19 HN block '!I8-'2018-19 HN places &amp; deductions'!AN8</f>
        <v>42.081234978481191</v>
      </c>
      <c r="K8" s="93">
        <f t="shared" si="2"/>
        <v>28.875354486682777</v>
      </c>
      <c r="L8" s="94">
        <f t="shared" si="4"/>
        <v>209.744</v>
      </c>
    </row>
    <row r="9" spans="1:12" s="8" customFormat="1" ht="13.5" customHeight="1" x14ac:dyDescent="0.2">
      <c r="A9" s="20">
        <v>205</v>
      </c>
      <c r="B9" s="21" t="s">
        <v>5</v>
      </c>
      <c r="C9" s="92">
        <f>'2018-19 Schools block and CSSB'!H9</f>
        <v>101.36903656527423</v>
      </c>
      <c r="D9" s="92">
        <f>'2018-19 Schools block and CSSB'!N9</f>
        <v>4.4298821899999989</v>
      </c>
      <c r="E9" s="92">
        <f>'2018-19 HN block '!I9</f>
        <v>21.579114879891282</v>
      </c>
      <c r="F9" s="92">
        <f>'2018-19 Early years block'!N9</f>
        <v>15.752588908633797</v>
      </c>
      <c r="G9" s="92">
        <f t="shared" si="3"/>
        <v>143.13062254379929</v>
      </c>
      <c r="H9" s="93">
        <f>'2018-19 Schools block and CSSB'!J9</f>
        <v>38.589103945141225</v>
      </c>
      <c r="I9" s="94">
        <f t="shared" si="1"/>
        <v>4.4298821899999989</v>
      </c>
      <c r="J9" s="93">
        <f>'2018-19 HN block '!I9-'2018-19 HN places &amp; deductions'!AN9</f>
        <v>18.259261879891284</v>
      </c>
      <c r="K9" s="93">
        <f t="shared" si="2"/>
        <v>15.752588908633797</v>
      </c>
      <c r="L9" s="94">
        <f t="shared" si="4"/>
        <v>77.031000000000006</v>
      </c>
    </row>
    <row r="10" spans="1:12" s="8" customFormat="1" ht="13.5" customHeight="1" x14ac:dyDescent="0.2">
      <c r="A10" s="20">
        <v>206</v>
      </c>
      <c r="B10" s="21" t="s">
        <v>6</v>
      </c>
      <c r="C10" s="92">
        <f>'2018-19 Schools block and CSSB'!H10</f>
        <v>131.17496452016098</v>
      </c>
      <c r="D10" s="92">
        <f>'2018-19 Schools block and CSSB'!N10</f>
        <v>1.8313508200000002</v>
      </c>
      <c r="E10" s="92">
        <f>'2018-19 HN block '!I10</f>
        <v>28.177223890623228</v>
      </c>
      <c r="F10" s="92">
        <f>'2018-19 Early years block'!N10</f>
        <v>20.134154311576854</v>
      </c>
      <c r="G10" s="92">
        <f t="shared" si="3"/>
        <v>181.31769354236107</v>
      </c>
      <c r="H10" s="93">
        <f>'2018-19 Schools block and CSSB'!J10</f>
        <v>101.385824492708</v>
      </c>
      <c r="I10" s="94">
        <f t="shared" si="1"/>
        <v>1.8313508200000002</v>
      </c>
      <c r="J10" s="93">
        <f>'2018-19 HN block '!I10-'2018-19 HN places &amp; deductions'!AN10</f>
        <v>25.917056890623229</v>
      </c>
      <c r="K10" s="93">
        <f t="shared" si="2"/>
        <v>20.134154311576854</v>
      </c>
      <c r="L10" s="94">
        <f t="shared" si="4"/>
        <v>149.268</v>
      </c>
    </row>
    <row r="11" spans="1:12" s="8" customFormat="1" ht="13.5" customHeight="1" x14ac:dyDescent="0.2">
      <c r="A11" s="20">
        <v>207</v>
      </c>
      <c r="B11" s="21" t="s">
        <v>7</v>
      </c>
      <c r="C11" s="92">
        <f>'2018-19 Schools block and CSSB'!H11</f>
        <v>67.867591195970391</v>
      </c>
      <c r="D11" s="92">
        <f>'2018-19 Schools block and CSSB'!N11</f>
        <v>0.97643925999999992</v>
      </c>
      <c r="E11" s="92">
        <f>'2018-19 HN block '!I11</f>
        <v>16.62844150567318</v>
      </c>
      <c r="F11" s="92">
        <f>'2018-19 Early years block'!N11</f>
        <v>11.705206282701576</v>
      </c>
      <c r="G11" s="92">
        <f t="shared" si="3"/>
        <v>97.177678244345159</v>
      </c>
      <c r="H11" s="93">
        <f>'2018-19 Schools block and CSSB'!J11</f>
        <v>41.537044695712403</v>
      </c>
      <c r="I11" s="94">
        <f t="shared" si="1"/>
        <v>0.97643925999999992</v>
      </c>
      <c r="J11" s="94">
        <f>'2018-19 HN block '!I11-'2018-19 HN places &amp; deductions'!AN11</f>
        <v>14.85344850567318</v>
      </c>
      <c r="K11" s="93">
        <f t="shared" si="2"/>
        <v>11.705206282701576</v>
      </c>
      <c r="L11" s="94">
        <f t="shared" si="4"/>
        <v>69.072000000000003</v>
      </c>
    </row>
    <row r="12" spans="1:12" s="8" customFormat="1" ht="13.5" customHeight="1" x14ac:dyDescent="0.2">
      <c r="A12" s="20">
        <v>208</v>
      </c>
      <c r="B12" s="21" t="s">
        <v>8</v>
      </c>
      <c r="C12" s="92">
        <f>'2018-19 Schools block and CSSB'!H12</f>
        <v>211.72041655385632</v>
      </c>
      <c r="D12" s="92">
        <f>'2018-19 Schools block and CSSB'!N12</f>
        <v>1.02410388</v>
      </c>
      <c r="E12" s="92">
        <f>'2018-19 HN block '!I12</f>
        <v>42.350754978709432</v>
      </c>
      <c r="F12" s="92">
        <f>'2018-19 Early years block'!N12</f>
        <v>29.836316094286044</v>
      </c>
      <c r="G12" s="92">
        <f t="shared" si="3"/>
        <v>284.93159150685182</v>
      </c>
      <c r="H12" s="93">
        <f>'2018-19 Schools block and CSSB'!J12</f>
        <v>144.79578083598233</v>
      </c>
      <c r="I12" s="94">
        <f t="shared" si="1"/>
        <v>1.02410388</v>
      </c>
      <c r="J12" s="94">
        <f>'2018-19 HN block '!I12-'2018-19 HN places &amp; deductions'!AN12</f>
        <v>39.290282978709435</v>
      </c>
      <c r="K12" s="93">
        <f t="shared" si="2"/>
        <v>29.836316094286044</v>
      </c>
      <c r="L12" s="94">
        <f t="shared" si="4"/>
        <v>214.946</v>
      </c>
    </row>
    <row r="13" spans="1:12" s="8" customFormat="1" ht="13.5" customHeight="1" x14ac:dyDescent="0.2">
      <c r="A13" s="20">
        <v>209</v>
      </c>
      <c r="B13" s="21" t="s">
        <v>9</v>
      </c>
      <c r="C13" s="92">
        <f>'2018-19 Schools block and CSSB'!H13</f>
        <v>210.99758134113219</v>
      </c>
      <c r="D13" s="92">
        <f>'2018-19 Schools block and CSSB'!N13</f>
        <v>5.4048763721206701</v>
      </c>
      <c r="E13" s="92">
        <f>'2018-19 HN block '!I13</f>
        <v>50.183440815587623</v>
      </c>
      <c r="F13" s="92">
        <f>'2018-19 Early years block'!N13</f>
        <v>24.386453989142453</v>
      </c>
      <c r="G13" s="92">
        <f t="shared" si="3"/>
        <v>290.97235251798293</v>
      </c>
      <c r="H13" s="93">
        <f>'2018-19 Schools block and CSSB'!J13</f>
        <v>181.01861534137018</v>
      </c>
      <c r="I13" s="94">
        <f t="shared" si="1"/>
        <v>5.4048763721206701</v>
      </c>
      <c r="J13" s="94">
        <f>'2018-19 HN block '!I13-'2018-19 HN places &amp; deductions'!AN13</f>
        <v>49.141774815587624</v>
      </c>
      <c r="K13" s="93">
        <f t="shared" si="2"/>
        <v>24.386453989142453</v>
      </c>
      <c r="L13" s="94">
        <f t="shared" si="4"/>
        <v>259.952</v>
      </c>
    </row>
    <row r="14" spans="1:12" s="8" customFormat="1" ht="13.5" customHeight="1" x14ac:dyDescent="0.2">
      <c r="A14" s="20">
        <v>210</v>
      </c>
      <c r="B14" s="21" t="s">
        <v>10</v>
      </c>
      <c r="C14" s="92">
        <f>'2018-19 Schools block and CSSB'!H14</f>
        <v>241.89708201239478</v>
      </c>
      <c r="D14" s="92">
        <f>'2018-19 Schools block and CSSB'!N14</f>
        <v>1.654566</v>
      </c>
      <c r="E14" s="92">
        <f>'2018-19 HN block '!I14</f>
        <v>43.691494013846658</v>
      </c>
      <c r="F14" s="92">
        <f>'2018-19 Early years block'!N14</f>
        <v>27.277349636062382</v>
      </c>
      <c r="G14" s="92">
        <f t="shared" si="3"/>
        <v>314.52049166230381</v>
      </c>
      <c r="H14" s="93">
        <f>'2018-19 Schools block and CSSB'!J14</f>
        <v>125.87889036279876</v>
      </c>
      <c r="I14" s="94">
        <f t="shared" si="1"/>
        <v>1.654566</v>
      </c>
      <c r="J14" s="94">
        <f>'2018-19 HN block '!I14-'2018-19 HN places &amp; deductions'!AN14</f>
        <v>41.498349013846656</v>
      </c>
      <c r="K14" s="93">
        <f t="shared" si="2"/>
        <v>27.277349636062382</v>
      </c>
      <c r="L14" s="94">
        <f t="shared" si="4"/>
        <v>196.309</v>
      </c>
    </row>
    <row r="15" spans="1:12" s="8" customFormat="1" ht="13.5" customHeight="1" x14ac:dyDescent="0.2">
      <c r="A15" s="20">
        <v>211</v>
      </c>
      <c r="B15" s="21" t="s">
        <v>11</v>
      </c>
      <c r="C15" s="92">
        <f>'2018-19 Schools block and CSSB'!H15</f>
        <v>259.17562094746773</v>
      </c>
      <c r="D15" s="92">
        <f>'2018-19 Schools block and CSSB'!N15</f>
        <v>4.8510953399999996</v>
      </c>
      <c r="E15" s="92">
        <f>'2018-19 HN block '!I15</f>
        <v>49.781238344041498</v>
      </c>
      <c r="F15" s="92">
        <f>'2018-19 Early years block'!N15</f>
        <v>29.615351851276543</v>
      </c>
      <c r="G15" s="92">
        <f t="shared" si="3"/>
        <v>343.42330648278579</v>
      </c>
      <c r="H15" s="93">
        <f>'2018-19 Schools block and CSSB'!J15</f>
        <v>197.47581145779174</v>
      </c>
      <c r="I15" s="94">
        <f t="shared" si="1"/>
        <v>4.8510953399999996</v>
      </c>
      <c r="J15" s="94">
        <f>'2018-19 HN block '!I15-'2018-19 HN places &amp; deductions'!AN15</f>
        <v>44.5229043440415</v>
      </c>
      <c r="K15" s="93">
        <f t="shared" si="2"/>
        <v>29.615351851276543</v>
      </c>
      <c r="L15" s="94">
        <f t="shared" si="4"/>
        <v>276.46499999999997</v>
      </c>
    </row>
    <row r="16" spans="1:12" s="8" customFormat="1" ht="13.5" customHeight="1" x14ac:dyDescent="0.2">
      <c r="A16" s="20">
        <v>212</v>
      </c>
      <c r="B16" s="21" t="s">
        <v>12</v>
      </c>
      <c r="C16" s="92">
        <f>'2018-19 Schools block and CSSB'!H16</f>
        <v>156.3288301359444</v>
      </c>
      <c r="D16" s="92">
        <f>'2018-19 Schools block and CSSB'!N16</f>
        <v>3.2028805</v>
      </c>
      <c r="E16" s="92">
        <f>'2018-19 HN block '!I16</f>
        <v>43.193770326393214</v>
      </c>
      <c r="F16" s="92">
        <f>'2018-19 Early years block'!N16</f>
        <v>26.219008962265494</v>
      </c>
      <c r="G16" s="92">
        <f t="shared" si="3"/>
        <v>228.94448992460309</v>
      </c>
      <c r="H16" s="93">
        <f>'2018-19 Schools block and CSSB'!J16</f>
        <v>88.028893088398391</v>
      </c>
      <c r="I16" s="94">
        <f t="shared" si="1"/>
        <v>3.2028805</v>
      </c>
      <c r="J16" s="94">
        <f>'2018-19 HN block '!I16-'2018-19 HN places &amp; deductions'!AN16</f>
        <v>39.154975326393213</v>
      </c>
      <c r="K16" s="93">
        <f t="shared" si="2"/>
        <v>26.219008962265494</v>
      </c>
      <c r="L16" s="94">
        <f t="shared" si="4"/>
        <v>156.60599999999999</v>
      </c>
    </row>
    <row r="17" spans="1:12" s="8" customFormat="1" ht="13.5" customHeight="1" x14ac:dyDescent="0.2">
      <c r="A17" s="20">
        <v>213</v>
      </c>
      <c r="B17" s="21" t="s">
        <v>13</v>
      </c>
      <c r="C17" s="92">
        <f>'2018-19 Schools block and CSSB'!H17</f>
        <v>112.41383630654092</v>
      </c>
      <c r="D17" s="92">
        <f>'2018-19 Schools block and CSSB'!N17</f>
        <v>1.1197970800000001</v>
      </c>
      <c r="E17" s="92">
        <f>'2018-19 HN block '!I17</f>
        <v>25.631773145936432</v>
      </c>
      <c r="F17" s="92">
        <f>'2018-19 Early years block'!N17</f>
        <v>14.063330546618923</v>
      </c>
      <c r="G17" s="92">
        <f t="shared" si="3"/>
        <v>153.22873707909625</v>
      </c>
      <c r="H17" s="93">
        <f>'2018-19 Schools block and CSSB'!J17</f>
        <v>46.107344370193928</v>
      </c>
      <c r="I17" s="94">
        <f t="shared" si="1"/>
        <v>1.1197970800000001</v>
      </c>
      <c r="J17" s="94">
        <f>'2018-19 HN block '!I17-'2018-19 HN places &amp; deductions'!AN17</f>
        <v>23.335272145936433</v>
      </c>
      <c r="K17" s="93">
        <f t="shared" si="2"/>
        <v>14.063330546618923</v>
      </c>
      <c r="L17" s="94">
        <f t="shared" si="4"/>
        <v>84.626000000000005</v>
      </c>
    </row>
    <row r="18" spans="1:12" s="8" customFormat="1" ht="13.5" customHeight="1" x14ac:dyDescent="0.2">
      <c r="A18" s="20">
        <v>301</v>
      </c>
      <c r="B18" s="21" t="s">
        <v>14</v>
      </c>
      <c r="C18" s="92">
        <f>'2018-19 Schools block and CSSB'!H18</f>
        <v>212.26087636469083</v>
      </c>
      <c r="D18" s="92">
        <f>'2018-19 Schools block and CSSB'!N18</f>
        <v>2.5592401499999999</v>
      </c>
      <c r="E18" s="92">
        <f>'2018-19 HN block '!I18</f>
        <v>28.769692803932752</v>
      </c>
      <c r="F18" s="92">
        <f>'2018-19 Early years block'!N18</f>
        <v>21.854886358296756</v>
      </c>
      <c r="G18" s="92">
        <f t="shared" si="3"/>
        <v>265.44469567692033</v>
      </c>
      <c r="H18" s="93">
        <f>'2018-19 Schools block and CSSB'!J18</f>
        <v>167.92393901662183</v>
      </c>
      <c r="I18" s="94">
        <f t="shared" si="1"/>
        <v>2.5592401499999999</v>
      </c>
      <c r="J18" s="94">
        <f>'2018-19 HN block '!I18-'2018-19 HN places &amp; deductions'!AN18</f>
        <v>26.538841803932751</v>
      </c>
      <c r="K18" s="93">
        <f t="shared" si="2"/>
        <v>21.854886358296756</v>
      </c>
      <c r="L18" s="94">
        <f t="shared" si="4"/>
        <v>218.87700000000001</v>
      </c>
    </row>
    <row r="19" spans="1:12" s="8" customFormat="1" ht="13.5" customHeight="1" x14ac:dyDescent="0.2">
      <c r="A19" s="20">
        <v>302</v>
      </c>
      <c r="B19" s="21" t="s">
        <v>15</v>
      </c>
      <c r="C19" s="92">
        <f>'2018-19 Schools block and CSSB'!H19</f>
        <v>248.82656970089661</v>
      </c>
      <c r="D19" s="92">
        <f>'2018-19 Schools block and CSSB'!N19</f>
        <v>2.1212237599999995</v>
      </c>
      <c r="E19" s="92">
        <f>'2018-19 HN block '!I19</f>
        <v>49.173241345670618</v>
      </c>
      <c r="F19" s="92">
        <f>'2018-19 Early years block'!N19</f>
        <v>28.966515759788663</v>
      </c>
      <c r="G19" s="92">
        <f t="shared" si="3"/>
        <v>329.08755056635584</v>
      </c>
      <c r="H19" s="93">
        <f>'2018-19 Schools block and CSSB'!J19</f>
        <v>142.12335102979861</v>
      </c>
      <c r="I19" s="94">
        <f t="shared" si="1"/>
        <v>2.1212237599999995</v>
      </c>
      <c r="J19" s="94">
        <f>'2018-19 HN block '!I19-'2018-19 HN places &amp; deductions'!AN19</f>
        <v>44.68107834567062</v>
      </c>
      <c r="K19" s="93">
        <f t="shared" si="2"/>
        <v>28.966515759788663</v>
      </c>
      <c r="L19" s="94">
        <f t="shared" si="4"/>
        <v>217.892</v>
      </c>
    </row>
    <row r="20" spans="1:12" s="8" customFormat="1" ht="13.5" customHeight="1" x14ac:dyDescent="0.2">
      <c r="A20" s="20">
        <v>303</v>
      </c>
      <c r="B20" s="21" t="s">
        <v>16</v>
      </c>
      <c r="C20" s="92">
        <f>'2018-19 Schools block and CSSB'!H20</f>
        <v>177.17288246088759</v>
      </c>
      <c r="D20" s="92">
        <f>'2018-19 Schools block and CSSB'!N20</f>
        <v>2.0068285599999998</v>
      </c>
      <c r="E20" s="92">
        <f>'2018-19 HN block '!I20</f>
        <v>32.184407289002444</v>
      </c>
      <c r="F20" s="92">
        <f>'2018-19 Early years block'!N20</f>
        <v>15.899954097925926</v>
      </c>
      <c r="G20" s="92">
        <f t="shared" si="3"/>
        <v>227.26407240781597</v>
      </c>
      <c r="H20" s="93">
        <f>'2018-19 Schools block and CSSB'!J20</f>
        <v>31.665861032956627</v>
      </c>
      <c r="I20" s="94">
        <f t="shared" si="1"/>
        <v>2.0068285599999998</v>
      </c>
      <c r="J20" s="94">
        <f>'2018-19 HN block '!I20-'2018-19 HN places &amp; deductions'!AN20</f>
        <v>26.888256289002442</v>
      </c>
      <c r="K20" s="93">
        <f t="shared" si="2"/>
        <v>15.899954097925926</v>
      </c>
      <c r="L20" s="94">
        <f t="shared" si="4"/>
        <v>76.460999999999999</v>
      </c>
    </row>
    <row r="21" spans="1:12" s="8" customFormat="1" ht="13.5" customHeight="1" x14ac:dyDescent="0.2">
      <c r="A21" s="20">
        <v>304</v>
      </c>
      <c r="B21" s="21" t="s">
        <v>17</v>
      </c>
      <c r="C21" s="92">
        <f>'2018-19 Schools block and CSSB'!H21</f>
        <v>230.6213619421157</v>
      </c>
      <c r="D21" s="92">
        <f>'2018-19 Schools block and CSSB'!N21</f>
        <v>2.3674802999999995</v>
      </c>
      <c r="E21" s="92">
        <f>'2018-19 HN block '!I21</f>
        <v>55.316936232827643</v>
      </c>
      <c r="F21" s="92">
        <f>'2018-19 Early years block'!N21</f>
        <v>22.960628009003827</v>
      </c>
      <c r="G21" s="92">
        <f t="shared" si="3"/>
        <v>311.26640648394715</v>
      </c>
      <c r="H21" s="93">
        <f>'2018-19 Schools block and CSSB'!J21</f>
        <v>118.07808045002768</v>
      </c>
      <c r="I21" s="94">
        <f t="shared" si="1"/>
        <v>2.3674802999999995</v>
      </c>
      <c r="J21" s="94">
        <f>'2018-19 HN block '!I21-'2018-19 HN places &amp; deductions'!AN21</f>
        <v>50.308452518541927</v>
      </c>
      <c r="K21" s="93">
        <f t="shared" si="2"/>
        <v>22.960628009003827</v>
      </c>
      <c r="L21" s="94">
        <f t="shared" si="4"/>
        <v>193.715</v>
      </c>
    </row>
    <row r="22" spans="1:12" s="8" customFormat="1" ht="13.5" customHeight="1" x14ac:dyDescent="0.2">
      <c r="A22" s="20">
        <v>305</v>
      </c>
      <c r="B22" s="21" t="s">
        <v>18</v>
      </c>
      <c r="C22" s="92">
        <f>'2018-19 Schools block and CSSB'!H22</f>
        <v>205.35158744643599</v>
      </c>
      <c r="D22" s="92">
        <f>'2018-19 Schools block and CSSB'!N22</f>
        <v>1.9649096999999998</v>
      </c>
      <c r="E22" s="92">
        <f>'2018-19 HN block '!I22</f>
        <v>47.721768492527687</v>
      </c>
      <c r="F22" s="92">
        <f>'2018-19 Early years block'!N22</f>
        <v>21.56586338202527</v>
      </c>
      <c r="G22" s="92">
        <f t="shared" si="3"/>
        <v>276.60412902098892</v>
      </c>
      <c r="H22" s="93">
        <f>'2018-19 Schools block and CSSB'!J22</f>
        <v>13.735604652630061</v>
      </c>
      <c r="I22" s="94">
        <f t="shared" si="1"/>
        <v>1.9649096999999998</v>
      </c>
      <c r="J22" s="94">
        <f>'2018-19 HN block '!I22-'2018-19 HN places &amp; deductions'!AN22</f>
        <v>39.712451492527691</v>
      </c>
      <c r="K22" s="93">
        <f t="shared" si="2"/>
        <v>21.56586338202527</v>
      </c>
      <c r="L22" s="94">
        <f t="shared" si="4"/>
        <v>76.978999999999999</v>
      </c>
    </row>
    <row r="23" spans="1:12" s="8" customFormat="1" ht="13.5" customHeight="1" x14ac:dyDescent="0.2">
      <c r="A23" s="20">
        <v>306</v>
      </c>
      <c r="B23" s="21" t="s">
        <v>19</v>
      </c>
      <c r="C23" s="92">
        <f>'2018-19 Schools block and CSSB'!H23</f>
        <v>243.87436457042421</v>
      </c>
      <c r="D23" s="92">
        <f>'2018-19 Schools block and CSSB'!N23</f>
        <v>6.1768534900000001</v>
      </c>
      <c r="E23" s="92">
        <f>'2018-19 HN block '!I23</f>
        <v>60.211003020079232</v>
      </c>
      <c r="F23" s="92">
        <f>'2018-19 Early years block'!N23</f>
        <v>27.615645000121184</v>
      </c>
      <c r="G23" s="92">
        <f t="shared" si="3"/>
        <v>337.87786608062459</v>
      </c>
      <c r="H23" s="93">
        <f>'2018-19 Schools block and CSSB'!J23</f>
        <v>79.62897096094521</v>
      </c>
      <c r="I23" s="94">
        <f t="shared" si="1"/>
        <v>6.1768534900000001</v>
      </c>
      <c r="J23" s="94">
        <f>'2018-19 HN block '!I23-'2018-19 HN places &amp; deductions'!AN23</f>
        <v>57.567004020079231</v>
      </c>
      <c r="K23" s="93">
        <f t="shared" si="2"/>
        <v>27.615645000121184</v>
      </c>
      <c r="L23" s="94">
        <f t="shared" si="4"/>
        <v>170.988</v>
      </c>
    </row>
    <row r="24" spans="1:12" s="8" customFormat="1" ht="13.5" customHeight="1" x14ac:dyDescent="0.2">
      <c r="A24" s="20">
        <v>307</v>
      </c>
      <c r="B24" s="21" t="s">
        <v>20</v>
      </c>
      <c r="C24" s="92">
        <f>'2018-19 Schools block and CSSB'!H24</f>
        <v>239.42906876943667</v>
      </c>
      <c r="D24" s="92">
        <f>'2018-19 Schools block and CSSB'!N24</f>
        <v>3.2891791999999995</v>
      </c>
      <c r="E24" s="92">
        <f>'2018-19 HN block '!I24</f>
        <v>53.680645927097721</v>
      </c>
      <c r="F24" s="92">
        <f>'2018-19 Early years block'!N24</f>
        <v>28.135035931386891</v>
      </c>
      <c r="G24" s="92">
        <f t="shared" si="3"/>
        <v>324.53392982792127</v>
      </c>
      <c r="H24" s="93">
        <f>'2018-19 Schools block and CSSB'!J24</f>
        <v>182.16867312222868</v>
      </c>
      <c r="I24" s="94">
        <f t="shared" si="1"/>
        <v>3.2891791999999995</v>
      </c>
      <c r="J24" s="94">
        <f>'2018-19 HN block '!I24-'2018-19 HN places &amp; deductions'!AN24</f>
        <v>52.550315927097721</v>
      </c>
      <c r="K24" s="93">
        <f t="shared" si="2"/>
        <v>28.135035931386891</v>
      </c>
      <c r="L24" s="94">
        <f t="shared" si="4"/>
        <v>266.14299999999997</v>
      </c>
    </row>
    <row r="25" spans="1:12" s="8" customFormat="1" ht="13.5" customHeight="1" x14ac:dyDescent="0.2">
      <c r="A25" s="20">
        <v>308</v>
      </c>
      <c r="B25" s="21" t="s">
        <v>21</v>
      </c>
      <c r="C25" s="92">
        <f>'2018-19 Schools block and CSSB'!H25</f>
        <v>255.79650815884841</v>
      </c>
      <c r="D25" s="92">
        <f>'2018-19 Schools block and CSSB'!N25</f>
        <v>2.9716873114285711</v>
      </c>
      <c r="E25" s="92">
        <f>'2018-19 HN block '!I25</f>
        <v>46.94867637524289</v>
      </c>
      <c r="F25" s="92">
        <f>'2018-19 Early years block'!N25</f>
        <v>25.418667048677122</v>
      </c>
      <c r="G25" s="92">
        <f t="shared" si="3"/>
        <v>331.135538894197</v>
      </c>
      <c r="H25" s="93">
        <f>'2018-19 Schools block and CSSB'!J25</f>
        <v>151.79283137117145</v>
      </c>
      <c r="I25" s="94">
        <f t="shared" si="1"/>
        <v>2.9716873114285711</v>
      </c>
      <c r="J25" s="94">
        <f>'2018-19 HN block '!I25-'2018-19 HN places &amp; deductions'!AN25</f>
        <v>44.434013403814319</v>
      </c>
      <c r="K25" s="93">
        <f t="shared" si="2"/>
        <v>25.418667048677122</v>
      </c>
      <c r="L25" s="94">
        <f t="shared" si="4"/>
        <v>224.61699999999999</v>
      </c>
    </row>
    <row r="26" spans="1:12" s="8" customFormat="1" ht="13.5" customHeight="1" x14ac:dyDescent="0.2">
      <c r="A26" s="20">
        <v>309</v>
      </c>
      <c r="B26" s="21" t="s">
        <v>22</v>
      </c>
      <c r="C26" s="92">
        <f>'2018-19 Schools block and CSSB'!H26</f>
        <v>195.29909860186069</v>
      </c>
      <c r="D26" s="92">
        <f>'2018-19 Schools block and CSSB'!N26</f>
        <v>3.0901301199999995</v>
      </c>
      <c r="E26" s="92">
        <f>'2018-19 HN block '!I26</f>
        <v>35.46608049439476</v>
      </c>
      <c r="F26" s="92">
        <f>'2018-19 Early years block'!N26</f>
        <v>20.185417676017199</v>
      </c>
      <c r="G26" s="92">
        <f t="shared" si="3"/>
        <v>254.04072689227266</v>
      </c>
      <c r="H26" s="93">
        <f>'2018-19 Schools block and CSSB'!J26</f>
        <v>130.3790463130297</v>
      </c>
      <c r="I26" s="94">
        <f t="shared" si="1"/>
        <v>3.0901301199999995</v>
      </c>
      <c r="J26" s="94">
        <f>'2018-19 HN block '!I26-'2018-19 HN places &amp; deductions'!AN26</f>
        <v>33.489921494394757</v>
      </c>
      <c r="K26" s="93">
        <f t="shared" si="2"/>
        <v>20.185417676017199</v>
      </c>
      <c r="L26" s="94">
        <f t="shared" si="4"/>
        <v>187.14500000000001</v>
      </c>
    </row>
    <row r="27" spans="1:12" s="8" customFormat="1" ht="13.5" customHeight="1" x14ac:dyDescent="0.2">
      <c r="A27" s="20">
        <v>310</v>
      </c>
      <c r="B27" s="21" t="s">
        <v>23</v>
      </c>
      <c r="C27" s="92">
        <f>'2018-19 Schools block and CSSB'!H27</f>
        <v>161.94584840131427</v>
      </c>
      <c r="D27" s="92">
        <f>'2018-19 Schools block and CSSB'!N27</f>
        <v>1.19573536</v>
      </c>
      <c r="E27" s="92">
        <f>'2018-19 HN block '!I27</f>
        <v>31.532106204961373</v>
      </c>
      <c r="F27" s="92">
        <f>'2018-19 Early years block'!N27</f>
        <v>17.912756943007736</v>
      </c>
      <c r="G27" s="92">
        <f t="shared" si="3"/>
        <v>212.58644690928335</v>
      </c>
      <c r="H27" s="93">
        <f>'2018-19 Schools block and CSSB'!J27</f>
        <v>93.244413006057243</v>
      </c>
      <c r="I27" s="94">
        <f t="shared" si="1"/>
        <v>1.19573536</v>
      </c>
      <c r="J27" s="94">
        <f>'2018-19 HN block '!I27-'2018-19 HN places &amp; deductions'!AN27</f>
        <v>29.766607204961375</v>
      </c>
      <c r="K27" s="93">
        <f t="shared" si="2"/>
        <v>17.912756943007736</v>
      </c>
      <c r="L27" s="94">
        <f t="shared" si="4"/>
        <v>142.12</v>
      </c>
    </row>
    <row r="28" spans="1:12" s="8" customFormat="1" ht="13.5" customHeight="1" x14ac:dyDescent="0.2">
      <c r="A28" s="20">
        <v>311</v>
      </c>
      <c r="B28" s="21" t="s">
        <v>24</v>
      </c>
      <c r="C28" s="92">
        <f>'2018-19 Schools block and CSSB'!H28</f>
        <v>172.20886429421512</v>
      </c>
      <c r="D28" s="92">
        <f>'2018-19 Schools block and CSSB'!N28</f>
        <v>1.5658021199999999</v>
      </c>
      <c r="E28" s="92">
        <f>'2018-19 HN block '!I28</f>
        <v>23.884993511517695</v>
      </c>
      <c r="F28" s="92">
        <f>'2018-19 Early years block'!N28</f>
        <v>18.421928060030403</v>
      </c>
      <c r="G28" s="92">
        <f t="shared" si="3"/>
        <v>216.08158798576324</v>
      </c>
      <c r="H28" s="93">
        <f>'2018-19 Schools block and CSSB'!J28</f>
        <v>74.561681943132129</v>
      </c>
      <c r="I28" s="94">
        <f t="shared" si="1"/>
        <v>1.5658021199999999</v>
      </c>
      <c r="J28" s="94">
        <f>'2018-19 HN block '!I28-'2018-19 HN places &amp; deductions'!AN28</f>
        <v>20.331997511517695</v>
      </c>
      <c r="K28" s="93">
        <f t="shared" si="2"/>
        <v>18.421928060030403</v>
      </c>
      <c r="L28" s="94">
        <f t="shared" si="4"/>
        <v>114.881</v>
      </c>
    </row>
    <row r="29" spans="1:12" s="8" customFormat="1" ht="13.5" customHeight="1" x14ac:dyDescent="0.2">
      <c r="A29" s="20">
        <v>312</v>
      </c>
      <c r="B29" s="21" t="s">
        <v>25</v>
      </c>
      <c r="C29" s="92">
        <f>'2018-19 Schools block and CSSB'!H29</f>
        <v>215.4722865039532</v>
      </c>
      <c r="D29" s="92">
        <f>'2018-19 Schools block and CSSB'!N29</f>
        <v>2.781336</v>
      </c>
      <c r="E29" s="92">
        <f>'2018-19 HN block '!I29</f>
        <v>38.467913502720712</v>
      </c>
      <c r="F29" s="92">
        <f>'2018-19 Early years block'!N29</f>
        <v>25.1203862841747</v>
      </c>
      <c r="G29" s="92">
        <f t="shared" si="3"/>
        <v>281.84192229084863</v>
      </c>
      <c r="H29" s="93">
        <f>'2018-19 Schools block and CSSB'!J29</f>
        <v>89.605309228199204</v>
      </c>
      <c r="I29" s="94">
        <f t="shared" si="1"/>
        <v>2.781336</v>
      </c>
      <c r="J29" s="94">
        <f>'2018-19 HN block '!I29-'2018-19 HN places &amp; deductions'!AN29</f>
        <v>31.751416502720716</v>
      </c>
      <c r="K29" s="93">
        <f t="shared" si="2"/>
        <v>25.1203862841747</v>
      </c>
      <c r="L29" s="94">
        <f t="shared" si="4"/>
        <v>149.25800000000001</v>
      </c>
    </row>
    <row r="30" spans="1:12" s="8" customFormat="1" ht="13.5" customHeight="1" x14ac:dyDescent="0.2">
      <c r="A30" s="20">
        <v>313</v>
      </c>
      <c r="B30" s="21" t="s">
        <v>26</v>
      </c>
      <c r="C30" s="92">
        <f>'2018-19 Schools block and CSSB'!H30</f>
        <v>184.19566412220723</v>
      </c>
      <c r="D30" s="92">
        <f>'2018-19 Schools block and CSSB'!N30</f>
        <v>1.3570283999999999</v>
      </c>
      <c r="E30" s="92">
        <f>'2018-19 HN block '!I30</f>
        <v>46.925184096509881</v>
      </c>
      <c r="F30" s="92">
        <f>'2018-19 Early years block'!N30</f>
        <v>20.913640445440826</v>
      </c>
      <c r="G30" s="92">
        <f t="shared" si="3"/>
        <v>253.39151706415794</v>
      </c>
      <c r="H30" s="93">
        <f>'2018-19 Schools block and CSSB'!J30</f>
        <v>101.24384087843924</v>
      </c>
      <c r="I30" s="94">
        <f t="shared" si="1"/>
        <v>1.3570283999999999</v>
      </c>
      <c r="J30" s="94">
        <f>'2018-19 HN block '!I30-'2018-19 HN places &amp; deductions'!AN30</f>
        <v>44.65768509650988</v>
      </c>
      <c r="K30" s="93">
        <f t="shared" si="2"/>
        <v>20.913640445440826</v>
      </c>
      <c r="L30" s="94">
        <f t="shared" si="4"/>
        <v>168.172</v>
      </c>
    </row>
    <row r="31" spans="1:12" s="8" customFormat="1" ht="13.5" customHeight="1" x14ac:dyDescent="0.2">
      <c r="A31" s="20">
        <v>314</v>
      </c>
      <c r="B31" s="21" t="s">
        <v>27</v>
      </c>
      <c r="C31" s="92">
        <f>'2018-19 Schools block and CSSB'!H31</f>
        <v>99.863648574931744</v>
      </c>
      <c r="D31" s="92">
        <f>'2018-19 Schools block and CSSB'!N31</f>
        <v>1.0899887499999998</v>
      </c>
      <c r="E31" s="92">
        <f>'2018-19 HN block '!I31</f>
        <v>22.26603140109869</v>
      </c>
      <c r="F31" s="92">
        <f>'2018-19 Early years block'!N31</f>
        <v>12.834723171318096</v>
      </c>
      <c r="G31" s="92">
        <f t="shared" si="3"/>
        <v>136.05439189734852</v>
      </c>
      <c r="H31" s="93">
        <f>'2018-19 Schools block and CSSB'!J31</f>
        <v>50.813613611777747</v>
      </c>
      <c r="I31" s="94">
        <f t="shared" si="1"/>
        <v>1.0899887499999998</v>
      </c>
      <c r="J31" s="94">
        <f>'2018-19 HN block '!I31-'2018-19 HN places &amp; deductions'!AN31</f>
        <v>16.705721401098693</v>
      </c>
      <c r="K31" s="93">
        <f t="shared" si="2"/>
        <v>12.834723171318096</v>
      </c>
      <c r="L31" s="94">
        <f t="shared" si="4"/>
        <v>81.444000000000003</v>
      </c>
    </row>
    <row r="32" spans="1:12" s="8" customFormat="1" ht="13.5" customHeight="1" x14ac:dyDescent="0.2">
      <c r="A32" s="20">
        <v>315</v>
      </c>
      <c r="B32" s="21" t="s">
        <v>28</v>
      </c>
      <c r="C32" s="92">
        <f>'2018-19 Schools block and CSSB'!H32</f>
        <v>119.01250281687638</v>
      </c>
      <c r="D32" s="92">
        <f>'2018-19 Schools block and CSSB'!N32</f>
        <v>1.0209160799999999</v>
      </c>
      <c r="E32" s="92">
        <f>'2018-19 HN block '!I32</f>
        <v>32.661993600304093</v>
      </c>
      <c r="F32" s="92">
        <f>'2018-19 Early years block'!N32</f>
        <v>15.910411860401823</v>
      </c>
      <c r="G32" s="92">
        <f t="shared" si="3"/>
        <v>168.60582435758232</v>
      </c>
      <c r="H32" s="93">
        <f>'2018-19 Schools block and CSSB'!J32</f>
        <v>96.90609686231538</v>
      </c>
      <c r="I32" s="94">
        <f t="shared" si="1"/>
        <v>1.0209160799999999</v>
      </c>
      <c r="J32" s="94">
        <f>'2018-19 HN block '!I32-'2018-19 HN places &amp; deductions'!AN32</f>
        <v>32.103993600304094</v>
      </c>
      <c r="K32" s="93">
        <f t="shared" si="2"/>
        <v>15.910411860401823</v>
      </c>
      <c r="L32" s="94">
        <f t="shared" si="4"/>
        <v>145.941</v>
      </c>
    </row>
    <row r="33" spans="1:12" s="8" customFormat="1" ht="13.5" customHeight="1" x14ac:dyDescent="0.2">
      <c r="A33" s="20">
        <v>316</v>
      </c>
      <c r="B33" s="21" t="s">
        <v>29</v>
      </c>
      <c r="C33" s="92">
        <f>'2018-19 Schools block and CSSB'!H33</f>
        <v>334.27620906194801</v>
      </c>
      <c r="D33" s="92">
        <f>'2018-19 Schools block and CSSB'!N33</f>
        <v>1.88665054</v>
      </c>
      <c r="E33" s="92">
        <f>'2018-19 HN block '!I33</f>
        <v>47.392802548635885</v>
      </c>
      <c r="F33" s="92">
        <f>'2018-19 Early years block'!N33</f>
        <v>28.412743173528224</v>
      </c>
      <c r="G33" s="92">
        <f t="shared" si="3"/>
        <v>411.9684053241121</v>
      </c>
      <c r="H33" s="93">
        <f>'2018-19 Schools block and CSSB'!J33</f>
        <v>167.658130781632</v>
      </c>
      <c r="I33" s="94">
        <f t="shared" si="1"/>
        <v>1.88665054</v>
      </c>
      <c r="J33" s="94">
        <f>'2018-19 HN block '!I33-'2018-19 HN places &amp; deductions'!AN33</f>
        <v>43.240978548635887</v>
      </c>
      <c r="K33" s="93">
        <f t="shared" si="2"/>
        <v>28.412743173528224</v>
      </c>
      <c r="L33" s="94">
        <f t="shared" si="4"/>
        <v>241.19900000000001</v>
      </c>
    </row>
    <row r="34" spans="1:12" s="8" customFormat="1" ht="13.5" customHeight="1" x14ac:dyDescent="0.2">
      <c r="A34" s="20">
        <v>317</v>
      </c>
      <c r="B34" s="21" t="s">
        <v>30</v>
      </c>
      <c r="C34" s="92">
        <f>'2018-19 Schools block and CSSB'!H34</f>
        <v>222.62503914712377</v>
      </c>
      <c r="D34" s="92">
        <f>'2018-19 Schools block and CSSB'!N34</f>
        <v>7.6765524000000003</v>
      </c>
      <c r="E34" s="92">
        <f>'2018-19 HN block '!I34</f>
        <v>42.441671645168654</v>
      </c>
      <c r="F34" s="92">
        <f>'2018-19 Early years block'!N34</f>
        <v>23.185985753754714</v>
      </c>
      <c r="G34" s="92">
        <f t="shared" si="3"/>
        <v>295.92924894604715</v>
      </c>
      <c r="H34" s="93">
        <f>'2018-19 Schools block and CSSB'!J34</f>
        <v>164.88064314356777</v>
      </c>
      <c r="I34" s="94">
        <f t="shared" si="1"/>
        <v>7.6765524000000003</v>
      </c>
      <c r="J34" s="94">
        <f>'2018-19 HN block '!I34-'2018-19 HN places &amp; deductions'!AN34</f>
        <v>39.840669645168653</v>
      </c>
      <c r="K34" s="93">
        <f t="shared" si="2"/>
        <v>23.185985753754714</v>
      </c>
      <c r="L34" s="94">
        <f t="shared" si="4"/>
        <v>235.584</v>
      </c>
    </row>
    <row r="35" spans="1:12" s="8" customFormat="1" ht="13.5" customHeight="1" x14ac:dyDescent="0.2">
      <c r="A35" s="20">
        <v>318</v>
      </c>
      <c r="B35" s="21" t="s">
        <v>31</v>
      </c>
      <c r="C35" s="92">
        <f>'2018-19 Schools block and CSSB'!H35</f>
        <v>111.65435259016331</v>
      </c>
      <c r="D35" s="92">
        <f>'2018-19 Schools block and CSSB'!N35</f>
        <v>0.89485960999999992</v>
      </c>
      <c r="E35" s="92">
        <f>'2018-19 HN block '!I35</f>
        <v>25.327350774320042</v>
      </c>
      <c r="F35" s="92">
        <f>'2018-19 Early years block'!N35</f>
        <v>14.634321496877394</v>
      </c>
      <c r="G35" s="92">
        <f t="shared" si="3"/>
        <v>152.51088447136075</v>
      </c>
      <c r="H35" s="93">
        <f>'2018-19 Schools block and CSSB'!J35</f>
        <v>70.912001338368327</v>
      </c>
      <c r="I35" s="94">
        <f t="shared" si="1"/>
        <v>0.89485960999999992</v>
      </c>
      <c r="J35" s="94">
        <f>'2018-19 HN block '!I35-'2018-19 HN places &amp; deductions'!AN35</f>
        <v>22.274519774320041</v>
      </c>
      <c r="K35" s="93">
        <f t="shared" si="2"/>
        <v>14.634321496877394</v>
      </c>
      <c r="L35" s="94">
        <f t="shared" si="4"/>
        <v>108.71599999999999</v>
      </c>
    </row>
    <row r="36" spans="1:12" s="8" customFormat="1" ht="13.5" customHeight="1" x14ac:dyDescent="0.2">
      <c r="A36" s="20">
        <v>319</v>
      </c>
      <c r="B36" s="21" t="s">
        <v>32</v>
      </c>
      <c r="C36" s="92">
        <f>'2018-19 Schools block and CSSB'!H36</f>
        <v>147.33885809118465</v>
      </c>
      <c r="D36" s="92">
        <f>'2018-19 Schools block and CSSB'!N36</f>
        <v>1.80378064</v>
      </c>
      <c r="E36" s="92">
        <f>'2018-19 HN block '!I36</f>
        <v>37.726873614451613</v>
      </c>
      <c r="F36" s="92">
        <f>'2018-19 Early years block'!N36</f>
        <v>14.678286145749155</v>
      </c>
      <c r="G36" s="92">
        <f t="shared" si="3"/>
        <v>201.54779849138544</v>
      </c>
      <c r="H36" s="93">
        <f>'2018-19 Schools block and CSSB'!J36</f>
        <v>48.662724766909641</v>
      </c>
      <c r="I36" s="94">
        <f t="shared" si="1"/>
        <v>1.80378064</v>
      </c>
      <c r="J36" s="94">
        <f>'2018-19 HN block '!I36-'2018-19 HN places &amp; deductions'!AN36</f>
        <v>32.451716614451612</v>
      </c>
      <c r="K36" s="93">
        <f t="shared" si="2"/>
        <v>14.678286145749155</v>
      </c>
      <c r="L36" s="94">
        <f t="shared" si="4"/>
        <v>97.596999999999994</v>
      </c>
    </row>
    <row r="37" spans="1:12" s="8" customFormat="1" ht="13.5" customHeight="1" x14ac:dyDescent="0.2">
      <c r="A37" s="20">
        <v>320</v>
      </c>
      <c r="B37" s="21" t="s">
        <v>33</v>
      </c>
      <c r="C37" s="92">
        <f>'2018-19 Schools block and CSSB'!H37</f>
        <v>201.11951342085314</v>
      </c>
      <c r="D37" s="92">
        <f>'2018-19 Schools block and CSSB'!N37</f>
        <v>1.55439869</v>
      </c>
      <c r="E37" s="92">
        <f>'2018-19 HN block '!I37</f>
        <v>36.981403972448682</v>
      </c>
      <c r="F37" s="92">
        <f>'2018-19 Early years block'!N37</f>
        <v>22.100323922166606</v>
      </c>
      <c r="G37" s="92">
        <f t="shared" si="3"/>
        <v>261.75564000546842</v>
      </c>
      <c r="H37" s="93">
        <f>'2018-19 Schools block and CSSB'!J37</f>
        <v>115.21784593177912</v>
      </c>
      <c r="I37" s="94">
        <f t="shared" si="1"/>
        <v>1.55439869</v>
      </c>
      <c r="J37" s="94">
        <f>'2018-19 HN block '!I37-'2018-19 HN places &amp; deductions'!AN37</f>
        <v>28.42790497244868</v>
      </c>
      <c r="K37" s="93">
        <f t="shared" si="2"/>
        <v>22.100323922166606</v>
      </c>
      <c r="L37" s="94">
        <f t="shared" si="4"/>
        <v>167.3</v>
      </c>
    </row>
    <row r="38" spans="1:12" s="8" customFormat="1" ht="13.5" customHeight="1" x14ac:dyDescent="0.2">
      <c r="A38" s="20">
        <v>330</v>
      </c>
      <c r="B38" s="21" t="s">
        <v>34</v>
      </c>
      <c r="C38" s="92">
        <f>'2018-19 Schools block and CSSB'!H38</f>
        <v>908.54460205073121</v>
      </c>
      <c r="D38" s="92">
        <f>'2018-19 Schools block and CSSB'!N38</f>
        <v>17.849606059999999</v>
      </c>
      <c r="E38" s="92">
        <f>'2018-19 HN block '!I38</f>
        <v>155.65101322395546</v>
      </c>
      <c r="F38" s="92">
        <f>'2018-19 Early years block'!N38</f>
        <v>90.14980249120272</v>
      </c>
      <c r="G38" s="92">
        <f t="shared" si="3"/>
        <v>1172.1950238258894</v>
      </c>
      <c r="H38" s="93">
        <f>'2018-19 Schools block and CSSB'!J38</f>
        <v>425.63013551631713</v>
      </c>
      <c r="I38" s="94">
        <f t="shared" ref="I38:I69" si="5">D38</f>
        <v>17.849606059999999</v>
      </c>
      <c r="J38" s="94">
        <f>'2018-19 HN block '!I38-'2018-19 HN places &amp; deductions'!AN38</f>
        <v>127.17769022395545</v>
      </c>
      <c r="K38" s="93">
        <f t="shared" ref="K38:K69" si="6">F38</f>
        <v>90.14980249120272</v>
      </c>
      <c r="L38" s="94">
        <f t="shared" si="4"/>
        <v>660.80700000000002</v>
      </c>
    </row>
    <row r="39" spans="1:12" s="8" customFormat="1" ht="13.5" customHeight="1" x14ac:dyDescent="0.2">
      <c r="A39" s="20">
        <v>331</v>
      </c>
      <c r="B39" s="21" t="s">
        <v>35</v>
      </c>
      <c r="C39" s="92">
        <f>'2018-19 Schools block and CSSB'!H39</f>
        <v>234.98097188129799</v>
      </c>
      <c r="D39" s="92">
        <f>'2018-19 Schools block and CSSB'!N39</f>
        <v>3.6665536300000001</v>
      </c>
      <c r="E39" s="92">
        <f>'2018-19 HN block '!I39</f>
        <v>37.446649705132899</v>
      </c>
      <c r="F39" s="92">
        <f>'2018-19 Early years block'!N39</f>
        <v>21.757662485227865</v>
      </c>
      <c r="G39" s="92">
        <f t="shared" si="3"/>
        <v>297.85183770165878</v>
      </c>
      <c r="H39" s="93">
        <f>'2018-19 Schools block and CSSB'!J39</f>
        <v>113.568185541426</v>
      </c>
      <c r="I39" s="94">
        <f t="shared" si="5"/>
        <v>3.6665536300000001</v>
      </c>
      <c r="J39" s="94">
        <f>'2018-19 HN block '!I39-'2018-19 HN places &amp; deductions'!AN39</f>
        <v>32.255150705132898</v>
      </c>
      <c r="K39" s="93">
        <f t="shared" si="6"/>
        <v>21.757662485227865</v>
      </c>
      <c r="L39" s="94">
        <f t="shared" si="4"/>
        <v>171.24799999999999</v>
      </c>
    </row>
    <row r="40" spans="1:12" s="8" customFormat="1" ht="13.5" customHeight="1" x14ac:dyDescent="0.2">
      <c r="A40" s="20">
        <v>332</v>
      </c>
      <c r="B40" s="21" t="s">
        <v>36</v>
      </c>
      <c r="C40" s="92">
        <f>'2018-19 Schools block and CSSB'!H40</f>
        <v>198.22500702917463</v>
      </c>
      <c r="D40" s="92">
        <f>'2018-19 Schools block and CSSB'!N40</f>
        <v>2.0142545999999997</v>
      </c>
      <c r="E40" s="92">
        <f>'2018-19 HN block '!I40</f>
        <v>31.230407625339655</v>
      </c>
      <c r="F40" s="92">
        <f>'2018-19 Early years block'!N40</f>
        <v>18.027387558959177</v>
      </c>
      <c r="G40" s="92">
        <f t="shared" si="3"/>
        <v>249.49705681347348</v>
      </c>
      <c r="H40" s="93">
        <f>'2018-19 Schools block and CSSB'!J40</f>
        <v>97.497615646900684</v>
      </c>
      <c r="I40" s="94">
        <f t="shared" si="5"/>
        <v>2.0142545999999997</v>
      </c>
      <c r="J40" s="94">
        <f>'2018-19 HN block '!I40-'2018-19 HN places &amp; deductions'!AN40</f>
        <v>29.700741625339656</v>
      </c>
      <c r="K40" s="93">
        <f t="shared" si="6"/>
        <v>18.027387558959177</v>
      </c>
      <c r="L40" s="94">
        <f t="shared" si="4"/>
        <v>147.24</v>
      </c>
    </row>
    <row r="41" spans="1:12" s="8" customFormat="1" ht="13.5" customHeight="1" x14ac:dyDescent="0.2">
      <c r="A41" s="20">
        <v>333</v>
      </c>
      <c r="B41" s="21" t="s">
        <v>37</v>
      </c>
      <c r="C41" s="92">
        <f>'2018-19 Schools block and CSSB'!H41</f>
        <v>255.900083910299</v>
      </c>
      <c r="D41" s="92">
        <f>'2018-19 Schools block and CSSB'!N41</f>
        <v>1.9432801799999999</v>
      </c>
      <c r="E41" s="92">
        <f>'2018-19 HN block '!I41</f>
        <v>40.185530161048675</v>
      </c>
      <c r="F41" s="92">
        <f>'2018-19 Early years block'!N41</f>
        <v>23.769647300030954</v>
      </c>
      <c r="G41" s="92">
        <f t="shared" si="3"/>
        <v>321.79854155137866</v>
      </c>
      <c r="H41" s="93">
        <f>'2018-19 Schools block and CSSB'!J41</f>
        <v>151.63201006741895</v>
      </c>
      <c r="I41" s="94">
        <f t="shared" si="5"/>
        <v>1.9432801799999999</v>
      </c>
      <c r="J41" s="94">
        <f>'2018-19 HN block '!I41-'2018-19 HN places &amp; deductions'!AN41</f>
        <v>38.468695161048672</v>
      </c>
      <c r="K41" s="93">
        <f t="shared" si="6"/>
        <v>23.769647300030954</v>
      </c>
      <c r="L41" s="94">
        <f t="shared" si="4"/>
        <v>215.81399999999999</v>
      </c>
    </row>
    <row r="42" spans="1:12" s="8" customFormat="1" ht="13.5" customHeight="1" x14ac:dyDescent="0.2">
      <c r="A42" s="20">
        <v>334</v>
      </c>
      <c r="B42" s="21" t="s">
        <v>38</v>
      </c>
      <c r="C42" s="92">
        <f>'2018-19 Schools block and CSSB'!H42</f>
        <v>149.68239320221991</v>
      </c>
      <c r="D42" s="92">
        <f>'2018-19 Schools block and CSSB'!N42</f>
        <v>2.5132353999999992</v>
      </c>
      <c r="E42" s="92">
        <f>'2018-19 HN block '!I42</f>
        <v>27.243228437461145</v>
      </c>
      <c r="F42" s="92">
        <f>'2018-19 Early years block'!N42</f>
        <v>14.637748213664052</v>
      </c>
      <c r="G42" s="92">
        <f t="shared" si="3"/>
        <v>194.07660525334512</v>
      </c>
      <c r="H42" s="93">
        <f>'2018-19 Schools block and CSSB'!J42</f>
        <v>65.773019670421945</v>
      </c>
      <c r="I42" s="94">
        <f t="shared" si="5"/>
        <v>2.5132353999999992</v>
      </c>
      <c r="J42" s="94">
        <f>'2018-19 HN block '!I42-'2018-19 HN places &amp; deductions'!AN42</f>
        <v>24.493896437461146</v>
      </c>
      <c r="K42" s="93">
        <f t="shared" si="6"/>
        <v>14.637748213664052</v>
      </c>
      <c r="L42" s="94">
        <f t="shared" si="4"/>
        <v>107.41800000000001</v>
      </c>
    </row>
    <row r="43" spans="1:12" s="8" customFormat="1" ht="13.5" customHeight="1" x14ac:dyDescent="0.2">
      <c r="A43" s="20">
        <v>335</v>
      </c>
      <c r="B43" s="21" t="s">
        <v>39</v>
      </c>
      <c r="C43" s="92">
        <f>'2018-19 Schools block and CSSB'!H43</f>
        <v>204.81279612088642</v>
      </c>
      <c r="D43" s="92">
        <f>'2018-19 Schools block and CSSB'!N43</f>
        <v>1.3323268400000001</v>
      </c>
      <c r="E43" s="92">
        <f>'2018-19 HN block '!I43</f>
        <v>31.543284394356906</v>
      </c>
      <c r="F43" s="92">
        <f>'2018-19 Early years block'!N43</f>
        <v>20.862149995617049</v>
      </c>
      <c r="G43" s="92">
        <f t="shared" si="3"/>
        <v>258.5505573508604</v>
      </c>
      <c r="H43" s="93">
        <f>'2018-19 Schools block and CSSB'!J43</f>
        <v>101.15300548739843</v>
      </c>
      <c r="I43" s="94">
        <f t="shared" si="5"/>
        <v>1.3323268400000001</v>
      </c>
      <c r="J43" s="94">
        <f>'2018-19 HN block '!I43-'2018-19 HN places &amp; deductions'!AN43</f>
        <v>29.337284394356907</v>
      </c>
      <c r="K43" s="93">
        <f t="shared" si="6"/>
        <v>20.862149995617049</v>
      </c>
      <c r="L43" s="94">
        <f t="shared" si="4"/>
        <v>152.685</v>
      </c>
    </row>
    <row r="44" spans="1:12" s="8" customFormat="1" ht="13.5" customHeight="1" x14ac:dyDescent="0.2">
      <c r="A44" s="20">
        <v>336</v>
      </c>
      <c r="B44" s="21" t="s">
        <v>40</v>
      </c>
      <c r="C44" s="92">
        <f>'2018-19 Schools block and CSSB'!H44</f>
        <v>182.68475106709153</v>
      </c>
      <c r="D44" s="92">
        <f>'2018-19 Schools block and CSSB'!N44</f>
        <v>1.9711359399999999</v>
      </c>
      <c r="E44" s="92">
        <f>'2018-19 HN block '!I44</f>
        <v>34.549334512068334</v>
      </c>
      <c r="F44" s="92">
        <f>'2018-19 Early years block'!N44</f>
        <v>18.175625832590626</v>
      </c>
      <c r="G44" s="92">
        <f t="shared" si="3"/>
        <v>237.3808473517505</v>
      </c>
      <c r="H44" s="93">
        <f>'2018-19 Schools block and CSSB'!J44</f>
        <v>66.431718513283514</v>
      </c>
      <c r="I44" s="94">
        <f t="shared" si="5"/>
        <v>1.9711359399999999</v>
      </c>
      <c r="J44" s="94">
        <f>'2018-19 HN block '!I44-'2018-19 HN places &amp; deductions'!AN44</f>
        <v>28.155013512068336</v>
      </c>
      <c r="K44" s="93">
        <f t="shared" si="6"/>
        <v>18.175625832590626</v>
      </c>
      <c r="L44" s="94">
        <f t="shared" si="4"/>
        <v>114.733</v>
      </c>
    </row>
    <row r="45" spans="1:12" s="8" customFormat="1" ht="13.5" customHeight="1" x14ac:dyDescent="0.2">
      <c r="A45" s="20">
        <v>340</v>
      </c>
      <c r="B45" s="21" t="s">
        <v>41</v>
      </c>
      <c r="C45" s="92">
        <f>'2018-19 Schools block and CSSB'!H45</f>
        <v>89.718220805695211</v>
      </c>
      <c r="D45" s="92">
        <f>'2018-19 Schools block and CSSB'!N45</f>
        <v>1.0238324099999998</v>
      </c>
      <c r="E45" s="92">
        <f>'2018-19 HN block '!I45</f>
        <v>19.55463082542515</v>
      </c>
      <c r="F45" s="92">
        <f>'2018-19 Early years block'!N45</f>
        <v>11.879621296176198</v>
      </c>
      <c r="G45" s="92">
        <f t="shared" si="3"/>
        <v>122.17630533729655</v>
      </c>
      <c r="H45" s="93">
        <f>'2018-19 Schools block and CSSB'!J45</f>
        <v>56.006423436104228</v>
      </c>
      <c r="I45" s="94">
        <f t="shared" si="5"/>
        <v>1.0238324099999998</v>
      </c>
      <c r="J45" s="94">
        <f>'2018-19 HN block '!I45-'2018-19 HN places &amp; deductions'!AN45</f>
        <v>18.44880182542515</v>
      </c>
      <c r="K45" s="93">
        <f t="shared" si="6"/>
        <v>11.879621296176198</v>
      </c>
      <c r="L45" s="94">
        <f t="shared" si="4"/>
        <v>87.358999999999995</v>
      </c>
    </row>
    <row r="46" spans="1:12" s="8" customFormat="1" ht="13.5" customHeight="1" x14ac:dyDescent="0.2">
      <c r="A46" s="20">
        <v>341</v>
      </c>
      <c r="B46" s="21" t="s">
        <v>42</v>
      </c>
      <c r="C46" s="92">
        <f>'2018-19 Schools block and CSSB'!H46</f>
        <v>302.59117460363808</v>
      </c>
      <c r="D46" s="92">
        <f>'2018-19 Schools block and CSSB'!N46</f>
        <v>7.4654387799999995</v>
      </c>
      <c r="E46" s="92">
        <f>'2018-19 HN block '!I46</f>
        <v>47.27892128090344</v>
      </c>
      <c r="F46" s="92">
        <f>'2018-19 Early years block'!N46</f>
        <v>33.796669152765574</v>
      </c>
      <c r="G46" s="92">
        <f t="shared" si="3"/>
        <v>391.13220381730707</v>
      </c>
      <c r="H46" s="93">
        <f>'2018-19 Schools block and CSSB'!J46</f>
        <v>231.3245434774191</v>
      </c>
      <c r="I46" s="94">
        <f t="shared" si="5"/>
        <v>7.4654387799999995</v>
      </c>
      <c r="J46" s="94">
        <f>'2018-19 HN block '!I46-'2018-19 HN places &amp; deductions'!AN46</f>
        <v>43.943581280903437</v>
      </c>
      <c r="K46" s="93">
        <f t="shared" si="6"/>
        <v>33.796669152765574</v>
      </c>
      <c r="L46" s="94">
        <f t="shared" si="4"/>
        <v>316.52999999999997</v>
      </c>
    </row>
    <row r="47" spans="1:12" s="8" customFormat="1" ht="13.5" customHeight="1" x14ac:dyDescent="0.2">
      <c r="A47" s="20">
        <v>342</v>
      </c>
      <c r="B47" s="21" t="s">
        <v>43</v>
      </c>
      <c r="C47" s="92">
        <f>'2018-19 Schools block and CSSB'!H47</f>
        <v>106.14090066216009</v>
      </c>
      <c r="D47" s="92">
        <f>'2018-19 Schools block and CSSB'!N47</f>
        <v>1.5861910399999999</v>
      </c>
      <c r="E47" s="92">
        <f>'2018-19 HN block '!I47</f>
        <v>22.414073018938545</v>
      </c>
      <c r="F47" s="92">
        <f>'2018-19 Early years block'!N47</f>
        <v>11.603095005812424</v>
      </c>
      <c r="G47" s="92">
        <f t="shared" si="3"/>
        <v>141.74425972691108</v>
      </c>
      <c r="H47" s="93">
        <f>'2018-19 Schools block and CSSB'!J47</f>
        <v>78.193777850849088</v>
      </c>
      <c r="I47" s="94">
        <f t="shared" si="5"/>
        <v>1.5861910399999999</v>
      </c>
      <c r="J47" s="94">
        <f>'2018-19 HN block '!I47-'2018-19 HN places &amp; deductions'!AN47</f>
        <v>21.042073018938545</v>
      </c>
      <c r="K47" s="93">
        <f t="shared" si="6"/>
        <v>11.603095005812424</v>
      </c>
      <c r="L47" s="94">
        <f t="shared" si="4"/>
        <v>112.425</v>
      </c>
    </row>
    <row r="48" spans="1:12" s="8" customFormat="1" ht="13.5" customHeight="1" x14ac:dyDescent="0.2">
      <c r="A48" s="20">
        <v>343</v>
      </c>
      <c r="B48" s="21" t="s">
        <v>44</v>
      </c>
      <c r="C48" s="92">
        <f>'2018-19 Schools block and CSSB'!H48</f>
        <v>156.92004090530887</v>
      </c>
      <c r="D48" s="92">
        <f>'2018-19 Schools block and CSSB'!N48</f>
        <v>1.2537151999999998</v>
      </c>
      <c r="E48" s="92">
        <f>'2018-19 HN block '!I48</f>
        <v>27.845506930710979</v>
      </c>
      <c r="F48" s="92">
        <f>'2018-19 Early years block'!N48</f>
        <v>17.103575930312978</v>
      </c>
      <c r="G48" s="92">
        <f t="shared" si="3"/>
        <v>203.12283896633281</v>
      </c>
      <c r="H48" s="93">
        <f>'2018-19 Schools block and CSSB'!J48</f>
        <v>106.13869360196087</v>
      </c>
      <c r="I48" s="94">
        <f t="shared" si="5"/>
        <v>1.2537151999999998</v>
      </c>
      <c r="J48" s="94">
        <f>'2018-19 HN block '!I48-'2018-19 HN places &amp; deductions'!AN48</f>
        <v>26.447506930710979</v>
      </c>
      <c r="K48" s="93">
        <f t="shared" si="6"/>
        <v>17.103575930312978</v>
      </c>
      <c r="L48" s="94">
        <f t="shared" si="4"/>
        <v>150.94300000000001</v>
      </c>
    </row>
    <row r="49" spans="1:12" s="8" customFormat="1" ht="13.5" customHeight="1" x14ac:dyDescent="0.2">
      <c r="A49" s="20">
        <v>344</v>
      </c>
      <c r="B49" s="21" t="s">
        <v>45</v>
      </c>
      <c r="C49" s="92">
        <f>'2018-19 Schools block and CSSB'!H49</f>
        <v>198.65345921338746</v>
      </c>
      <c r="D49" s="92">
        <f>'2018-19 Schools block and CSSB'!N49</f>
        <v>2.2545173200000002</v>
      </c>
      <c r="E49" s="92">
        <f>'2018-19 HN block '!I49</f>
        <v>35.774507079480713</v>
      </c>
      <c r="F49" s="92">
        <f>'2018-19 Early years block'!N49</f>
        <v>21.176662560497899</v>
      </c>
      <c r="G49" s="92">
        <f t="shared" si="3"/>
        <v>257.85914617336607</v>
      </c>
      <c r="H49" s="93">
        <f>'2018-19 Schools block and CSSB'!J49</f>
        <v>113.23320393969746</v>
      </c>
      <c r="I49" s="94">
        <f t="shared" si="5"/>
        <v>2.2545173200000002</v>
      </c>
      <c r="J49" s="94">
        <f>'2018-19 HN block '!I49-'2018-19 HN places &amp; deductions'!AN49</f>
        <v>31.847556222337857</v>
      </c>
      <c r="K49" s="93">
        <f t="shared" si="6"/>
        <v>21.176662560497899</v>
      </c>
      <c r="L49" s="94">
        <f t="shared" si="4"/>
        <v>168.512</v>
      </c>
    </row>
    <row r="50" spans="1:12" s="8" customFormat="1" ht="13.5" customHeight="1" x14ac:dyDescent="0.2">
      <c r="A50" s="20">
        <v>350</v>
      </c>
      <c r="B50" s="21" t="s">
        <v>46</v>
      </c>
      <c r="C50" s="92">
        <f>'2018-19 Schools block and CSSB'!H50</f>
        <v>203.77083587238889</v>
      </c>
      <c r="D50" s="92">
        <f>'2018-19 Schools block and CSSB'!N50</f>
        <v>1.8504411599999999</v>
      </c>
      <c r="E50" s="92">
        <f>'2018-19 HN block '!I50</f>
        <v>34.53404763846595</v>
      </c>
      <c r="F50" s="92">
        <f>'2018-19 Early years block'!N50</f>
        <v>21.607418583479728</v>
      </c>
      <c r="G50" s="92">
        <f t="shared" si="3"/>
        <v>261.76274325433457</v>
      </c>
      <c r="H50" s="93">
        <f>'2018-19 Schools block and CSSB'!J50</f>
        <v>117.83863968909593</v>
      </c>
      <c r="I50" s="94">
        <f t="shared" si="5"/>
        <v>1.8504411599999999</v>
      </c>
      <c r="J50" s="94">
        <f>'2018-19 HN block '!I50-'2018-19 HN places &amp; deductions'!AN50</f>
        <v>28.575277638465948</v>
      </c>
      <c r="K50" s="93">
        <f t="shared" si="6"/>
        <v>21.607418583479728</v>
      </c>
      <c r="L50" s="94">
        <f t="shared" si="4"/>
        <v>169.87200000000001</v>
      </c>
    </row>
    <row r="51" spans="1:12" s="8" customFormat="1" ht="13.5" customHeight="1" x14ac:dyDescent="0.2">
      <c r="A51" s="20">
        <v>351</v>
      </c>
      <c r="B51" s="21" t="s">
        <v>47</v>
      </c>
      <c r="C51" s="92">
        <f>'2018-19 Schools block and CSSB'!H51</f>
        <v>120.11578574767157</v>
      </c>
      <c r="D51" s="92">
        <f>'2018-19 Schools block and CSSB'!N51</f>
        <v>0.75545927000000002</v>
      </c>
      <c r="E51" s="92">
        <f>'2018-19 HN block '!I51</f>
        <v>29.919540610130653</v>
      </c>
      <c r="F51" s="92">
        <f>'2018-19 Early years block'!N51</f>
        <v>13.686495183617176</v>
      </c>
      <c r="G51" s="92">
        <f t="shared" si="3"/>
        <v>164.4772808114194</v>
      </c>
      <c r="H51" s="93">
        <f>'2018-19 Schools block and CSSB'!J51</f>
        <v>101.60443650815958</v>
      </c>
      <c r="I51" s="94">
        <f t="shared" si="5"/>
        <v>0.75545927000000002</v>
      </c>
      <c r="J51" s="94">
        <f>'2018-19 HN block '!I51-'2018-19 HN places &amp; deductions'!AN51</f>
        <v>28.443540610130654</v>
      </c>
      <c r="K51" s="93">
        <f t="shared" si="6"/>
        <v>13.686495183617176</v>
      </c>
      <c r="L51" s="94">
        <f t="shared" si="4"/>
        <v>144.49</v>
      </c>
    </row>
    <row r="52" spans="1:12" s="8" customFormat="1" ht="13.5" customHeight="1" x14ac:dyDescent="0.2">
      <c r="A52" s="20">
        <v>352</v>
      </c>
      <c r="B52" s="21" t="s">
        <v>48</v>
      </c>
      <c r="C52" s="92">
        <f>'2018-19 Schools block and CSSB'!H52</f>
        <v>398.47054864951411</v>
      </c>
      <c r="D52" s="92">
        <f>'2018-19 Schools block and CSSB'!N52</f>
        <v>3.9889747400000002</v>
      </c>
      <c r="E52" s="92">
        <f>'2018-19 HN block '!I52</f>
        <v>74.762379213531872</v>
      </c>
      <c r="F52" s="92">
        <f>'2018-19 Early years block'!N52</f>
        <v>41.003586744391136</v>
      </c>
      <c r="G52" s="92">
        <f t="shared" si="3"/>
        <v>518.22548934743713</v>
      </c>
      <c r="H52" s="93">
        <f>'2018-19 Schools block and CSSB'!J52</f>
        <v>203.6581355617991</v>
      </c>
      <c r="I52" s="94">
        <f t="shared" si="5"/>
        <v>3.9889747400000002</v>
      </c>
      <c r="J52" s="94">
        <f>'2018-19 HN block '!I52-'2018-19 HN places &amp; deductions'!AN52</f>
        <v>68.984384213531868</v>
      </c>
      <c r="K52" s="93">
        <f t="shared" si="6"/>
        <v>41.003586744391136</v>
      </c>
      <c r="L52" s="94">
        <f t="shared" si="4"/>
        <v>317.63499999999999</v>
      </c>
    </row>
    <row r="53" spans="1:12" s="8" customFormat="1" ht="13.5" customHeight="1" x14ac:dyDescent="0.2">
      <c r="A53" s="20">
        <v>353</v>
      </c>
      <c r="B53" s="21" t="s">
        <v>49</v>
      </c>
      <c r="C53" s="92">
        <f>'2018-19 Schools block and CSSB'!H53</f>
        <v>187.77190520165038</v>
      </c>
      <c r="D53" s="92">
        <f>'2018-19 Schools block and CSSB'!N53</f>
        <v>3.00078852</v>
      </c>
      <c r="E53" s="92">
        <f>'2018-19 HN block '!I53</f>
        <v>31.428931715434668</v>
      </c>
      <c r="F53" s="92">
        <f>'2018-19 Early years block'!N53</f>
        <v>18.690407134034423</v>
      </c>
      <c r="G53" s="92">
        <f t="shared" si="3"/>
        <v>240.89203257111944</v>
      </c>
      <c r="H53" s="93">
        <f>'2018-19 Schools block and CSSB'!J53</f>
        <v>105.44250375952139</v>
      </c>
      <c r="I53" s="94">
        <f t="shared" si="5"/>
        <v>3.00078852</v>
      </c>
      <c r="J53" s="94">
        <f>'2018-19 HN block '!I53-'2018-19 HN places &amp; deductions'!AN53</f>
        <v>23.425614715434669</v>
      </c>
      <c r="K53" s="93">
        <f t="shared" si="6"/>
        <v>18.690407134034423</v>
      </c>
      <c r="L53" s="94">
        <f t="shared" si="4"/>
        <v>150.559</v>
      </c>
    </row>
    <row r="54" spans="1:12" s="8" customFormat="1" ht="13.5" customHeight="1" x14ac:dyDescent="0.2">
      <c r="A54" s="20">
        <v>354</v>
      </c>
      <c r="B54" s="21" t="s">
        <v>50</v>
      </c>
      <c r="C54" s="92">
        <f>'2018-19 Schools block and CSSB'!H54</f>
        <v>160.29678035499043</v>
      </c>
      <c r="D54" s="92">
        <f>'2018-19 Schools block and CSSB'!N54</f>
        <v>1.21262314</v>
      </c>
      <c r="E54" s="92">
        <f>'2018-19 HN block '!I54</f>
        <v>22.838733932627342</v>
      </c>
      <c r="F54" s="92">
        <f>'2018-19 Early years block'!N54</f>
        <v>16.941565217099175</v>
      </c>
      <c r="G54" s="92">
        <f t="shared" si="3"/>
        <v>201.28970264471695</v>
      </c>
      <c r="H54" s="93">
        <f>'2018-19 Schools block and CSSB'!J54</f>
        <v>127.76202949569945</v>
      </c>
      <c r="I54" s="94">
        <f t="shared" si="5"/>
        <v>1.21262314</v>
      </c>
      <c r="J54" s="94">
        <f>'2018-19 HN block '!I54-'2018-19 HN places &amp; deductions'!AN54</f>
        <v>21.624733932627343</v>
      </c>
      <c r="K54" s="93">
        <f t="shared" si="6"/>
        <v>16.941565217099175</v>
      </c>
      <c r="L54" s="94">
        <f t="shared" si="4"/>
        <v>167.541</v>
      </c>
    </row>
    <row r="55" spans="1:12" s="8" customFormat="1" ht="13.5" customHeight="1" x14ac:dyDescent="0.2">
      <c r="A55" s="20">
        <v>355</v>
      </c>
      <c r="B55" s="21" t="s">
        <v>51</v>
      </c>
      <c r="C55" s="92">
        <f>'2018-19 Schools block and CSSB'!H55</f>
        <v>157.91137667514022</v>
      </c>
      <c r="D55" s="92">
        <f>'2018-19 Schools block and CSSB'!N55</f>
        <v>2.7469621800000001</v>
      </c>
      <c r="E55" s="92">
        <f>'2018-19 HN block '!I55</f>
        <v>31.760945465342083</v>
      </c>
      <c r="F55" s="92">
        <f>'2018-19 Early years block'!N55</f>
        <v>19.134624189569262</v>
      </c>
      <c r="G55" s="92">
        <f t="shared" si="3"/>
        <v>211.55390851005154</v>
      </c>
      <c r="H55" s="93">
        <f>'2018-19 Schools block and CSSB'!J55</f>
        <v>111.82854825779923</v>
      </c>
      <c r="I55" s="94">
        <f t="shared" si="5"/>
        <v>2.7469621800000001</v>
      </c>
      <c r="J55" s="94">
        <f>'2018-19 HN block '!I55-'2018-19 HN places &amp; deductions'!AN55</f>
        <v>26.988288665342083</v>
      </c>
      <c r="K55" s="93">
        <f t="shared" si="6"/>
        <v>19.134624189569262</v>
      </c>
      <c r="L55" s="94">
        <f t="shared" si="4"/>
        <v>160.69800000000001</v>
      </c>
    </row>
    <row r="56" spans="1:12" s="8" customFormat="1" ht="13.5" customHeight="1" x14ac:dyDescent="0.2">
      <c r="A56" s="20">
        <v>356</v>
      </c>
      <c r="B56" s="21" t="s">
        <v>52</v>
      </c>
      <c r="C56" s="92">
        <f>'2018-19 Schools block and CSSB'!H56</f>
        <v>163.33140534996784</v>
      </c>
      <c r="D56" s="92">
        <f>'2018-19 Schools block and CSSB'!N56</f>
        <v>1.97372305</v>
      </c>
      <c r="E56" s="92">
        <f>'2018-19 HN block '!I56</f>
        <v>30.613631320874664</v>
      </c>
      <c r="F56" s="92">
        <f>'2018-19 Early years block'!N56</f>
        <v>20.847637262338448</v>
      </c>
      <c r="G56" s="92">
        <f t="shared" si="3"/>
        <v>216.76639698318095</v>
      </c>
      <c r="H56" s="93">
        <f>'2018-19 Schools block and CSSB'!J56</f>
        <v>126.63325649407284</v>
      </c>
      <c r="I56" s="94">
        <f t="shared" si="5"/>
        <v>1.97372305</v>
      </c>
      <c r="J56" s="94">
        <f>'2018-19 HN block '!I56-'2018-19 HN places &amp; deductions'!AN56</f>
        <v>29.111631320874665</v>
      </c>
      <c r="K56" s="93">
        <f t="shared" si="6"/>
        <v>20.847637262338448</v>
      </c>
      <c r="L56" s="94">
        <f t="shared" si="4"/>
        <v>178.566</v>
      </c>
    </row>
    <row r="57" spans="1:12" s="8" customFormat="1" ht="13.5" customHeight="1" x14ac:dyDescent="0.2">
      <c r="A57" s="20">
        <v>357</v>
      </c>
      <c r="B57" s="21" t="s">
        <v>53</v>
      </c>
      <c r="C57" s="92">
        <f>'2018-19 Schools block and CSSB'!H57</f>
        <v>159.01810556029787</v>
      </c>
      <c r="D57" s="92">
        <f>'2018-19 Schools block and CSSB'!N57</f>
        <v>0.89674763999999996</v>
      </c>
      <c r="E57" s="92">
        <f>'2018-19 HN block '!I57</f>
        <v>19.841418650499541</v>
      </c>
      <c r="F57" s="92">
        <f>'2018-19 Early years block'!N57</f>
        <v>16.389648504599425</v>
      </c>
      <c r="G57" s="92">
        <f t="shared" si="3"/>
        <v>196.14592035539684</v>
      </c>
      <c r="H57" s="93">
        <f>'2018-19 Schools block and CSSB'!J57</f>
        <v>90.162107579695885</v>
      </c>
      <c r="I57" s="94">
        <f t="shared" si="5"/>
        <v>0.89674763999999996</v>
      </c>
      <c r="J57" s="94">
        <f>'2018-19 HN block '!I57-'2018-19 HN places &amp; deductions'!AN57</f>
        <v>18.47141865049954</v>
      </c>
      <c r="K57" s="93">
        <f t="shared" si="6"/>
        <v>16.389648504599425</v>
      </c>
      <c r="L57" s="94">
        <f t="shared" si="4"/>
        <v>125.92</v>
      </c>
    </row>
    <row r="58" spans="1:12" s="8" customFormat="1" ht="13.5" customHeight="1" x14ac:dyDescent="0.2">
      <c r="A58" s="20">
        <v>358</v>
      </c>
      <c r="B58" s="21" t="s">
        <v>54</v>
      </c>
      <c r="C58" s="92">
        <f>'2018-19 Schools block and CSSB'!H58</f>
        <v>155.60309297000001</v>
      </c>
      <c r="D58" s="92">
        <f>'2018-19 Schools block and CSSB'!N58</f>
        <v>1.5581119499999998</v>
      </c>
      <c r="E58" s="92">
        <f>'2018-19 HN block '!I58</f>
        <v>25.622693649553046</v>
      </c>
      <c r="F58" s="92">
        <f>'2018-19 Early years block'!N58</f>
        <v>17.21153658674805</v>
      </c>
      <c r="G58" s="92">
        <f t="shared" si="3"/>
        <v>199.99543515630111</v>
      </c>
      <c r="H58" s="93">
        <f>'2018-19 Schools block and CSSB'!J58</f>
        <v>87.961050735442996</v>
      </c>
      <c r="I58" s="94">
        <f t="shared" si="5"/>
        <v>1.5581119499999998</v>
      </c>
      <c r="J58" s="94">
        <f>'2018-19 HN block '!I58-'2018-19 HN places &amp; deductions'!AN58</f>
        <v>22.309528649553044</v>
      </c>
      <c r="K58" s="93">
        <f t="shared" si="6"/>
        <v>17.21153658674805</v>
      </c>
      <c r="L58" s="94">
        <f t="shared" si="4"/>
        <v>129.04</v>
      </c>
    </row>
    <row r="59" spans="1:12" s="8" customFormat="1" ht="13.5" customHeight="1" x14ac:dyDescent="0.2">
      <c r="A59" s="20">
        <v>359</v>
      </c>
      <c r="B59" s="21" t="s">
        <v>55</v>
      </c>
      <c r="C59" s="92">
        <f>'2018-19 Schools block and CSSB'!H59</f>
        <v>200.24137488999997</v>
      </c>
      <c r="D59" s="92">
        <f>'2018-19 Schools block and CSSB'!N59</f>
        <v>0.6305904</v>
      </c>
      <c r="E59" s="92">
        <f>'2018-19 HN block '!I59</f>
        <v>28.902470073057682</v>
      </c>
      <c r="F59" s="92">
        <f>'2018-19 Early years block'!N59</f>
        <v>20.345681768488003</v>
      </c>
      <c r="G59" s="92">
        <f t="shared" si="3"/>
        <v>250.12011713154564</v>
      </c>
      <c r="H59" s="93">
        <f>'2018-19 Schools block and CSSB'!J59</f>
        <v>142.40204804810199</v>
      </c>
      <c r="I59" s="94">
        <f t="shared" si="5"/>
        <v>0.6305904</v>
      </c>
      <c r="J59" s="94">
        <f>'2018-19 HN block '!I59-'2018-19 HN places &amp; deductions'!AN59</f>
        <v>24.973965073057684</v>
      </c>
      <c r="K59" s="93">
        <f t="shared" si="6"/>
        <v>20.345681768488003</v>
      </c>
      <c r="L59" s="94">
        <f t="shared" si="4"/>
        <v>188.352</v>
      </c>
    </row>
    <row r="60" spans="1:12" s="8" customFormat="1" ht="13.5" customHeight="1" x14ac:dyDescent="0.2">
      <c r="A60" s="20">
        <v>370</v>
      </c>
      <c r="B60" s="21" t="s">
        <v>56</v>
      </c>
      <c r="C60" s="92">
        <f>'2018-19 Schools block and CSSB'!H60</f>
        <v>142.88478547009575</v>
      </c>
      <c r="D60" s="92">
        <f>'2018-19 Schools block and CSSB'!N60</f>
        <v>1.8389464999999998</v>
      </c>
      <c r="E60" s="92">
        <f>'2018-19 HN block '!I60</f>
        <v>22.231990182837741</v>
      </c>
      <c r="F60" s="92">
        <f>'2018-19 Early years block'!N60</f>
        <v>14.772795871753072</v>
      </c>
      <c r="G60" s="92">
        <f t="shared" si="3"/>
        <v>181.72851802468654</v>
      </c>
      <c r="H60" s="93">
        <f>'2018-19 Schools block and CSSB'!J60</f>
        <v>67.931980228177736</v>
      </c>
      <c r="I60" s="94">
        <f t="shared" si="5"/>
        <v>1.8389464999999998</v>
      </c>
      <c r="J60" s="94">
        <f>'2018-19 HN block '!I60-'2018-19 HN places &amp; deductions'!AN60</f>
        <v>14.517990182837741</v>
      </c>
      <c r="K60" s="93">
        <f t="shared" si="6"/>
        <v>14.772795871753072</v>
      </c>
      <c r="L60" s="94">
        <f t="shared" si="4"/>
        <v>99.061999999999998</v>
      </c>
    </row>
    <row r="61" spans="1:12" s="8" customFormat="1" ht="13.5" customHeight="1" x14ac:dyDescent="0.2">
      <c r="A61" s="20">
        <v>371</v>
      </c>
      <c r="B61" s="21" t="s">
        <v>57</v>
      </c>
      <c r="C61" s="92">
        <f>'2018-19 Schools block and CSSB'!H61</f>
        <v>191.85507322647675</v>
      </c>
      <c r="D61" s="92">
        <f>'2018-19 Schools block and CSSB'!N61</f>
        <v>1.5594678799999999</v>
      </c>
      <c r="E61" s="92">
        <f>'2018-19 HN block '!I61</f>
        <v>30.697414933350498</v>
      </c>
      <c r="F61" s="92">
        <f>'2018-19 Early years block'!N61</f>
        <v>19.466698985974368</v>
      </c>
      <c r="G61" s="92">
        <f t="shared" si="3"/>
        <v>243.57865502580162</v>
      </c>
      <c r="H61" s="93">
        <f>'2018-19 Schools block and CSSB'!J61</f>
        <v>53.285481047018735</v>
      </c>
      <c r="I61" s="94">
        <f t="shared" si="5"/>
        <v>1.5594678799999999</v>
      </c>
      <c r="J61" s="94">
        <f>'2018-19 HN block '!I61-'2018-19 HN places &amp; deductions'!AN61</f>
        <v>27.592914933350499</v>
      </c>
      <c r="K61" s="93">
        <f t="shared" si="6"/>
        <v>19.466698985974368</v>
      </c>
      <c r="L61" s="94">
        <f t="shared" si="4"/>
        <v>101.905</v>
      </c>
    </row>
    <row r="62" spans="1:12" s="8" customFormat="1" ht="13.5" customHeight="1" x14ac:dyDescent="0.2">
      <c r="A62" s="20">
        <v>372</v>
      </c>
      <c r="B62" s="21" t="s">
        <v>58</v>
      </c>
      <c r="C62" s="92">
        <f>'2018-19 Schools block and CSSB'!H62</f>
        <v>187.1073083024817</v>
      </c>
      <c r="D62" s="92">
        <f>'2018-19 Schools block and CSSB'!N62</f>
        <v>1.0842200999999998</v>
      </c>
      <c r="E62" s="92">
        <f>'2018-19 HN block '!I62</f>
        <v>30.230402496181402</v>
      </c>
      <c r="F62" s="92">
        <f>'2018-19 Early years block'!N62</f>
        <v>17.288599914449676</v>
      </c>
      <c r="G62" s="92">
        <f t="shared" si="3"/>
        <v>235.71053081311277</v>
      </c>
      <c r="H62" s="93">
        <f>'2018-19 Schools block and CSSB'!J62</f>
        <v>49.686542360141694</v>
      </c>
      <c r="I62" s="94">
        <f t="shared" si="5"/>
        <v>1.0842200999999998</v>
      </c>
      <c r="J62" s="94">
        <f>'2018-19 HN block '!I62-'2018-19 HN places &amp; deductions'!AN62</f>
        <v>24.2329034961814</v>
      </c>
      <c r="K62" s="93">
        <f t="shared" si="6"/>
        <v>17.288599914449676</v>
      </c>
      <c r="L62" s="94">
        <f t="shared" si="4"/>
        <v>92.292000000000002</v>
      </c>
    </row>
    <row r="63" spans="1:12" s="8" customFormat="1" ht="13.5" customHeight="1" x14ac:dyDescent="0.2">
      <c r="A63" s="20">
        <v>373</v>
      </c>
      <c r="B63" s="21" t="s">
        <v>59</v>
      </c>
      <c r="C63" s="92">
        <f>'2018-19 Schools block and CSSB'!H63</f>
        <v>321.22177155933559</v>
      </c>
      <c r="D63" s="92">
        <f>'2018-19 Schools block and CSSB'!N63</f>
        <v>7.9783774599999999</v>
      </c>
      <c r="E63" s="92">
        <f>'2018-19 HN block '!I63</f>
        <v>55.275500487900992</v>
      </c>
      <c r="F63" s="92">
        <f>'2018-19 Early years block'!N63</f>
        <v>34.372657659161668</v>
      </c>
      <c r="G63" s="92">
        <f t="shared" si="3"/>
        <v>418.84830716639829</v>
      </c>
      <c r="H63" s="93">
        <f>'2018-19 Schools block and CSSB'!J63</f>
        <v>115.19211925881758</v>
      </c>
      <c r="I63" s="94">
        <f t="shared" si="5"/>
        <v>7.9783774599999999</v>
      </c>
      <c r="J63" s="94">
        <f>'2018-19 HN block '!I63-'2018-19 HN places &amp; deductions'!AN63</f>
        <v>51.48950048790099</v>
      </c>
      <c r="K63" s="93">
        <f t="shared" si="6"/>
        <v>34.372657659161668</v>
      </c>
      <c r="L63" s="94">
        <f t="shared" si="4"/>
        <v>209.03299999999999</v>
      </c>
    </row>
    <row r="64" spans="1:12" s="8" customFormat="1" ht="13.5" customHeight="1" x14ac:dyDescent="0.2">
      <c r="A64" s="20">
        <v>380</v>
      </c>
      <c r="B64" s="21" t="s">
        <v>60</v>
      </c>
      <c r="C64" s="92">
        <f>'2018-19 Schools block and CSSB'!H64</f>
        <v>415.33574813070771</v>
      </c>
      <c r="D64" s="92">
        <f>'2018-19 Schools block and CSSB'!N64</f>
        <v>2.8526964498146112</v>
      </c>
      <c r="E64" s="92">
        <f>'2018-19 HN block '!I64</f>
        <v>67.34722567001748</v>
      </c>
      <c r="F64" s="92">
        <f>'2018-19 Early years block'!N64</f>
        <v>43.955661419549223</v>
      </c>
      <c r="G64" s="92">
        <f t="shared" si="3"/>
        <v>529.49133167008904</v>
      </c>
      <c r="H64" s="93">
        <f>'2018-19 Schools block and CSSB'!J64</f>
        <v>178.0326874339477</v>
      </c>
      <c r="I64" s="94">
        <f t="shared" si="5"/>
        <v>2.8526964498146112</v>
      </c>
      <c r="J64" s="94">
        <f>'2018-19 HN block '!I64-'2018-19 HN places &amp; deductions'!AN64</f>
        <v>57.846269384303191</v>
      </c>
      <c r="K64" s="93">
        <f t="shared" si="6"/>
        <v>43.955661419549223</v>
      </c>
      <c r="L64" s="94">
        <f t="shared" si="4"/>
        <v>282.68700000000001</v>
      </c>
    </row>
    <row r="65" spans="1:12" s="8" customFormat="1" ht="13.5" customHeight="1" x14ac:dyDescent="0.2">
      <c r="A65" s="20">
        <v>381</v>
      </c>
      <c r="B65" s="21" t="s">
        <v>61</v>
      </c>
      <c r="C65" s="92">
        <f>'2018-19 Schools block and CSSB'!H65</f>
        <v>147.19860831561653</v>
      </c>
      <c r="D65" s="92">
        <f>'2018-19 Schools block and CSSB'!N65</f>
        <v>2.76103912</v>
      </c>
      <c r="E65" s="92">
        <f>'2018-19 HN block '!I65</f>
        <v>18.698522535562827</v>
      </c>
      <c r="F65" s="92">
        <f>'2018-19 Early years block'!N65</f>
        <v>14.193470606852951</v>
      </c>
      <c r="G65" s="92">
        <f t="shared" si="3"/>
        <v>182.85164057803229</v>
      </c>
      <c r="H65" s="93">
        <f>'2018-19 Schools block and CSSB'!J65</f>
        <v>63.661601330092502</v>
      </c>
      <c r="I65" s="94">
        <f t="shared" si="5"/>
        <v>2.76103912</v>
      </c>
      <c r="J65" s="94">
        <f>'2018-19 HN block '!I65-'2018-19 HN places &amp; deductions'!AN65</f>
        <v>17.464524821277113</v>
      </c>
      <c r="K65" s="93">
        <f t="shared" si="6"/>
        <v>14.193470606852951</v>
      </c>
      <c r="L65" s="94">
        <f t="shared" si="4"/>
        <v>98.081000000000003</v>
      </c>
    </row>
    <row r="66" spans="1:12" s="8" customFormat="1" ht="13.5" customHeight="1" x14ac:dyDescent="0.2">
      <c r="A66" s="20">
        <v>382</v>
      </c>
      <c r="B66" s="21" t="s">
        <v>62</v>
      </c>
      <c r="C66" s="92">
        <f>'2018-19 Schools block and CSSB'!H66</f>
        <v>288.36737299898329</v>
      </c>
      <c r="D66" s="92">
        <f>'2018-19 Schools block and CSSB'!N66</f>
        <v>2.3406790200000001</v>
      </c>
      <c r="E66" s="92">
        <f>'2018-19 HN block '!I66</f>
        <v>35.663568891980276</v>
      </c>
      <c r="F66" s="92">
        <f>'2018-19 Early years block'!N66</f>
        <v>28.1138038189006</v>
      </c>
      <c r="G66" s="92">
        <f t="shared" si="3"/>
        <v>354.48542472986412</v>
      </c>
      <c r="H66" s="93">
        <f>'2018-19 Schools block and CSSB'!J66</f>
        <v>180.97137559728134</v>
      </c>
      <c r="I66" s="94">
        <f t="shared" si="5"/>
        <v>2.3406790200000001</v>
      </c>
      <c r="J66" s="94">
        <f>'2018-19 HN block '!I66-'2018-19 HN places &amp; deductions'!AN66</f>
        <v>30.674601891980277</v>
      </c>
      <c r="K66" s="93">
        <f t="shared" si="6"/>
        <v>28.1138038189006</v>
      </c>
      <c r="L66" s="94">
        <f t="shared" si="4"/>
        <v>242.1</v>
      </c>
    </row>
    <row r="67" spans="1:12" s="8" customFormat="1" ht="13.5" customHeight="1" x14ac:dyDescent="0.2">
      <c r="A67" s="20">
        <v>383</v>
      </c>
      <c r="B67" s="21" t="s">
        <v>63</v>
      </c>
      <c r="C67" s="92">
        <f>'2018-19 Schools block and CSSB'!H67</f>
        <v>498.97336578439274</v>
      </c>
      <c r="D67" s="92">
        <f>'2018-19 Schools block and CSSB'!N67</f>
        <v>5.1710919999999998</v>
      </c>
      <c r="E67" s="92">
        <f>'2018-19 HN block '!I67</f>
        <v>68.724324473147647</v>
      </c>
      <c r="F67" s="92">
        <f>'2018-19 Early years block'!N67</f>
        <v>58.08886912038723</v>
      </c>
      <c r="G67" s="92">
        <f t="shared" si="3"/>
        <v>630.95765137792762</v>
      </c>
      <c r="H67" s="93">
        <f>'2018-19 Schools block and CSSB'!J67</f>
        <v>307.90119085292685</v>
      </c>
      <c r="I67" s="94">
        <f t="shared" si="5"/>
        <v>5.1710919999999998</v>
      </c>
      <c r="J67" s="94">
        <f>'2018-19 HN block '!I67-'2018-19 HN places &amp; deductions'!AN67</f>
        <v>59.832356473147648</v>
      </c>
      <c r="K67" s="93">
        <f t="shared" si="6"/>
        <v>58.08886912038723</v>
      </c>
      <c r="L67" s="94">
        <f t="shared" si="4"/>
        <v>430.99400000000003</v>
      </c>
    </row>
    <row r="68" spans="1:12" s="8" customFormat="1" ht="13.5" customHeight="1" x14ac:dyDescent="0.2">
      <c r="A68" s="20">
        <v>384</v>
      </c>
      <c r="B68" s="21" t="s">
        <v>64</v>
      </c>
      <c r="C68" s="92">
        <f>'2018-19 Schools block and CSSB'!H68</f>
        <v>213.39882931220001</v>
      </c>
      <c r="D68" s="92">
        <f>'2018-19 Schools block and CSSB'!N68</f>
        <v>1.6315554399999999</v>
      </c>
      <c r="E68" s="92">
        <f>'2018-19 HN block '!I68</f>
        <v>29.460445929632034</v>
      </c>
      <c r="F68" s="92">
        <f>'2018-19 Early years block'!N68</f>
        <v>21.83643088396223</v>
      </c>
      <c r="G68" s="92">
        <f t="shared" si="3"/>
        <v>266.32726156579429</v>
      </c>
      <c r="H68" s="93">
        <f>'2018-19 Schools block and CSSB'!J68</f>
        <v>61.372060251284985</v>
      </c>
      <c r="I68" s="94">
        <f t="shared" si="5"/>
        <v>1.6315554399999999</v>
      </c>
      <c r="J68" s="94">
        <f>'2018-19 HN block '!I68-'2018-19 HN places &amp; deductions'!AN68</f>
        <v>27.128445929632033</v>
      </c>
      <c r="K68" s="93">
        <f t="shared" si="6"/>
        <v>21.83643088396223</v>
      </c>
      <c r="L68" s="94">
        <f t="shared" si="4"/>
        <v>111.968</v>
      </c>
    </row>
    <row r="69" spans="1:12" s="8" customFormat="1" ht="13.5" customHeight="1" x14ac:dyDescent="0.2">
      <c r="A69" s="20">
        <v>390</v>
      </c>
      <c r="B69" s="21" t="s">
        <v>65</v>
      </c>
      <c r="C69" s="92">
        <f>'2018-19 Schools block and CSSB'!H69</f>
        <v>108.90877874522788</v>
      </c>
      <c r="D69" s="92">
        <f>'2018-19 Schools block and CSSB'!N69</f>
        <v>1.7307879199999998</v>
      </c>
      <c r="E69" s="92">
        <f>'2018-19 HN block '!I69</f>
        <v>22.566197317406893</v>
      </c>
      <c r="F69" s="92">
        <f>'2018-19 Early years block'!N69</f>
        <v>13.931367527820148</v>
      </c>
      <c r="G69" s="92">
        <f t="shared" si="3"/>
        <v>147.13713151045494</v>
      </c>
      <c r="H69" s="93">
        <f>'2018-19 Schools block and CSSB'!J69</f>
        <v>64.60755030124389</v>
      </c>
      <c r="I69" s="94">
        <f t="shared" si="5"/>
        <v>1.7307879199999998</v>
      </c>
      <c r="J69" s="94">
        <f>'2018-19 HN block '!I69-'2018-19 HN places &amp; deductions'!AN69</f>
        <v>19.293205317406894</v>
      </c>
      <c r="K69" s="93">
        <f t="shared" si="6"/>
        <v>13.931367527820148</v>
      </c>
      <c r="L69" s="94">
        <f t="shared" si="4"/>
        <v>99.563000000000002</v>
      </c>
    </row>
    <row r="70" spans="1:12" s="8" customFormat="1" ht="13.5" customHeight="1" x14ac:dyDescent="0.2">
      <c r="A70" s="20">
        <v>391</v>
      </c>
      <c r="B70" s="21" t="s">
        <v>66</v>
      </c>
      <c r="C70" s="92">
        <f>'2018-19 Schools block and CSSB'!H70</f>
        <v>159.60607479631491</v>
      </c>
      <c r="D70" s="92">
        <f>'2018-19 Schools block and CSSB'!N70</f>
        <v>1.5935744000000001</v>
      </c>
      <c r="E70" s="92">
        <f>'2018-19 HN block '!I70</f>
        <v>38.111691801944332</v>
      </c>
      <c r="F70" s="92">
        <f>'2018-19 Early years block'!N70</f>
        <v>20.769199239407051</v>
      </c>
      <c r="G70" s="92">
        <f t="shared" si="3"/>
        <v>220.0805402376663</v>
      </c>
      <c r="H70" s="93">
        <f>'2018-19 Schools block and CSSB'!J70</f>
        <v>75.921490873986912</v>
      </c>
      <c r="I70" s="94">
        <f t="shared" ref="I70:I101" si="7">D70</f>
        <v>1.5935744000000001</v>
      </c>
      <c r="J70" s="94">
        <f>'2018-19 HN block '!I70-'2018-19 HN places &amp; deductions'!AN70</f>
        <v>28.398796801944332</v>
      </c>
      <c r="K70" s="93">
        <f t="shared" ref="K70:K101" si="8">F70</f>
        <v>20.769199239407051</v>
      </c>
      <c r="L70" s="94">
        <f t="shared" si="4"/>
        <v>126.68300000000001</v>
      </c>
    </row>
    <row r="71" spans="1:12" s="8" customFormat="1" ht="13.5" customHeight="1" x14ac:dyDescent="0.2">
      <c r="A71" s="20">
        <v>392</v>
      </c>
      <c r="B71" s="21" t="s">
        <v>67</v>
      </c>
      <c r="C71" s="92">
        <f>'2018-19 Schools block and CSSB'!H71</f>
        <v>116.59395323222901</v>
      </c>
      <c r="D71" s="92">
        <f>'2018-19 Schools block and CSSB'!N71</f>
        <v>2.3143451699999997</v>
      </c>
      <c r="E71" s="92">
        <f>'2018-19 HN block '!I71</f>
        <v>20.025295605955034</v>
      </c>
      <c r="F71" s="92">
        <f>'2018-19 Early years block'!N71</f>
        <v>13.526608406196573</v>
      </c>
      <c r="G71" s="92">
        <f t="shared" ref="G71:G134" si="9">C71+D71+E71+F71</f>
        <v>152.4602024143806</v>
      </c>
      <c r="H71" s="93">
        <f>'2018-19 Schools block and CSSB'!J71</f>
        <v>101.82240709620302</v>
      </c>
      <c r="I71" s="94">
        <f t="shared" si="7"/>
        <v>2.3143451699999997</v>
      </c>
      <c r="J71" s="94">
        <f>'2018-19 HN block '!I71-'2018-19 HN places &amp; deductions'!AN71</f>
        <v>19.291295605955032</v>
      </c>
      <c r="K71" s="93">
        <f t="shared" si="8"/>
        <v>13.526608406196573</v>
      </c>
      <c r="L71" s="94">
        <f t="shared" ref="L71:L134" si="10">ROUND(H71+I71+J71+K71,3)</f>
        <v>136.95500000000001</v>
      </c>
    </row>
    <row r="72" spans="1:12" s="8" customFormat="1" ht="13.5" customHeight="1" x14ac:dyDescent="0.2">
      <c r="A72" s="20">
        <v>393</v>
      </c>
      <c r="B72" s="21" t="s">
        <v>68</v>
      </c>
      <c r="C72" s="92">
        <f>'2018-19 Schools block and CSSB'!H72</f>
        <v>89.260313339823824</v>
      </c>
      <c r="D72" s="92">
        <f>'2018-19 Schools block and CSSB'!N72</f>
        <v>3.3801281699999999</v>
      </c>
      <c r="E72" s="92">
        <f>'2018-19 HN block '!I72</f>
        <v>17.420500509751808</v>
      </c>
      <c r="F72" s="92">
        <f>'2018-19 Early years block'!N72</f>
        <v>9.9249311469100281</v>
      </c>
      <c r="G72" s="92">
        <f t="shared" si="9"/>
        <v>119.98587316648566</v>
      </c>
      <c r="H72" s="93">
        <f>'2018-19 Schools block and CSSB'!J72</f>
        <v>62.313322401542827</v>
      </c>
      <c r="I72" s="94">
        <f t="shared" si="7"/>
        <v>3.3801281699999999</v>
      </c>
      <c r="J72" s="94">
        <f>'2018-19 HN block '!I72-'2018-19 HN places &amp; deductions'!AN72</f>
        <v>16.002500509751808</v>
      </c>
      <c r="K72" s="93">
        <f t="shared" si="8"/>
        <v>9.9249311469100281</v>
      </c>
      <c r="L72" s="94">
        <f t="shared" si="10"/>
        <v>91.620999999999995</v>
      </c>
    </row>
    <row r="73" spans="1:12" s="8" customFormat="1" ht="13.5" customHeight="1" x14ac:dyDescent="0.2">
      <c r="A73" s="20">
        <v>394</v>
      </c>
      <c r="B73" s="21" t="s">
        <v>69</v>
      </c>
      <c r="C73" s="92">
        <f>'2018-19 Schools block and CSSB'!H73</f>
        <v>165.7018859362926</v>
      </c>
      <c r="D73" s="92">
        <f>'2018-19 Schools block and CSSB'!N73</f>
        <v>1.25097404</v>
      </c>
      <c r="E73" s="92">
        <f>'2018-19 HN block '!I73</f>
        <v>23.193264336727882</v>
      </c>
      <c r="F73" s="92">
        <f>'2018-19 Early years block'!N73</f>
        <v>19.075303875911576</v>
      </c>
      <c r="G73" s="92">
        <f t="shared" si="9"/>
        <v>209.22142818893204</v>
      </c>
      <c r="H73" s="93">
        <f>'2018-19 Schools block and CSSB'!J73</f>
        <v>60.652388326899583</v>
      </c>
      <c r="I73" s="94">
        <f t="shared" si="7"/>
        <v>1.25097404</v>
      </c>
      <c r="J73" s="94">
        <f>'2018-19 HN block '!I73-'2018-19 HN places &amp; deductions'!AN73</f>
        <v>16.363434336727884</v>
      </c>
      <c r="K73" s="93">
        <f t="shared" si="8"/>
        <v>19.075303875911576</v>
      </c>
      <c r="L73" s="94">
        <f t="shared" si="10"/>
        <v>97.341999999999999</v>
      </c>
    </row>
    <row r="74" spans="1:12" s="8" customFormat="1" ht="13.5" customHeight="1" x14ac:dyDescent="0.2">
      <c r="A74" s="20">
        <v>800</v>
      </c>
      <c r="B74" s="21" t="s">
        <v>70</v>
      </c>
      <c r="C74" s="92">
        <f>'2018-19 Schools block and CSSB'!H74</f>
        <v>101.42536036077867</v>
      </c>
      <c r="D74" s="92">
        <f>'2018-19 Schools block and CSSB'!N74</f>
        <v>1.1215431</v>
      </c>
      <c r="E74" s="92">
        <f>'2018-19 HN block '!I74</f>
        <v>23.635879906595147</v>
      </c>
      <c r="F74" s="92">
        <f>'2018-19 Early years block'!N74</f>
        <v>9.8526006960640284</v>
      </c>
      <c r="G74" s="92">
        <f t="shared" si="9"/>
        <v>136.03538406343785</v>
      </c>
      <c r="H74" s="93">
        <f>'2018-19 Schools block and CSSB'!J74</f>
        <v>22.237450369662657</v>
      </c>
      <c r="I74" s="94">
        <f t="shared" si="7"/>
        <v>1.1215431</v>
      </c>
      <c r="J74" s="94">
        <f>'2018-19 HN block '!I74-'2018-19 HN places &amp; deductions'!AN74</f>
        <v>18.171750906595147</v>
      </c>
      <c r="K74" s="93">
        <f t="shared" si="8"/>
        <v>9.8526006960640284</v>
      </c>
      <c r="L74" s="94">
        <f t="shared" si="10"/>
        <v>51.383000000000003</v>
      </c>
    </row>
    <row r="75" spans="1:12" s="8" customFormat="1" ht="13.5" customHeight="1" x14ac:dyDescent="0.2">
      <c r="A75" s="20">
        <v>801</v>
      </c>
      <c r="B75" s="21" t="s">
        <v>71</v>
      </c>
      <c r="C75" s="92">
        <f>'2018-19 Schools block and CSSB'!H75</f>
        <v>252.02282497990308</v>
      </c>
      <c r="D75" s="92">
        <f>'2018-19 Schools block and CSSB'!N75</f>
        <v>2.82800428</v>
      </c>
      <c r="E75" s="92">
        <f>'2018-19 HN block '!I75</f>
        <v>52.00595598813009</v>
      </c>
      <c r="F75" s="92">
        <f>'2018-19 Early years block'!N75</f>
        <v>36.841271631065943</v>
      </c>
      <c r="G75" s="92">
        <f t="shared" si="9"/>
        <v>343.69805687909906</v>
      </c>
      <c r="H75" s="93">
        <f>'2018-19 Schools block and CSSB'!J75</f>
        <v>87.987503479221104</v>
      </c>
      <c r="I75" s="94">
        <f t="shared" si="7"/>
        <v>2.82800428</v>
      </c>
      <c r="J75" s="94">
        <f>'2018-19 HN block '!I75-'2018-19 HN places &amp; deductions'!AN75</f>
        <v>42.68080298813009</v>
      </c>
      <c r="K75" s="93">
        <f t="shared" si="8"/>
        <v>36.841271631065943</v>
      </c>
      <c r="L75" s="94">
        <f t="shared" si="10"/>
        <v>170.33799999999999</v>
      </c>
    </row>
    <row r="76" spans="1:12" s="8" customFormat="1" ht="13.5" customHeight="1" x14ac:dyDescent="0.2">
      <c r="A76" s="20">
        <v>802</v>
      </c>
      <c r="B76" s="21" t="s">
        <v>72</v>
      </c>
      <c r="C76" s="92">
        <f>'2018-19 Schools block and CSSB'!H76</f>
        <v>119.05659568600714</v>
      </c>
      <c r="D76" s="92">
        <f>'2018-19 Schools block and CSSB'!N76</f>
        <v>2.09174836</v>
      </c>
      <c r="E76" s="92">
        <f>'2018-19 HN block '!I76</f>
        <v>23.671523683672785</v>
      </c>
      <c r="F76" s="92">
        <f>'2018-19 Early years block'!N76</f>
        <v>11.076727145159603</v>
      </c>
      <c r="G76" s="92">
        <f t="shared" si="9"/>
        <v>155.89659487483951</v>
      </c>
      <c r="H76" s="93">
        <f>'2018-19 Schools block and CSSB'!J76</f>
        <v>15.728280802019178</v>
      </c>
      <c r="I76" s="94">
        <f t="shared" si="7"/>
        <v>2.09174836</v>
      </c>
      <c r="J76" s="94">
        <f>'2018-19 HN block '!I76-'2018-19 HN places &amp; deductions'!AN76</f>
        <v>20.026859683672786</v>
      </c>
      <c r="K76" s="93">
        <f t="shared" si="8"/>
        <v>11.076727145159603</v>
      </c>
      <c r="L76" s="94">
        <f t="shared" si="10"/>
        <v>48.923999999999999</v>
      </c>
    </row>
    <row r="77" spans="1:12" s="8" customFormat="1" ht="13.5" customHeight="1" x14ac:dyDescent="0.2">
      <c r="A77" s="20">
        <v>803</v>
      </c>
      <c r="B77" s="21" t="s">
        <v>73</v>
      </c>
      <c r="C77" s="92">
        <f>'2018-19 Schools block and CSSB'!H77</f>
        <v>151.18754574107157</v>
      </c>
      <c r="D77" s="92">
        <f>'2018-19 Schools block and CSSB'!N77</f>
        <v>4.1446932328374402</v>
      </c>
      <c r="E77" s="92">
        <f>'2018-19 HN block '!I77</f>
        <v>31.651948126927699</v>
      </c>
      <c r="F77" s="92">
        <f>'2018-19 Early years block'!N77</f>
        <v>16.441617013603718</v>
      </c>
      <c r="G77" s="92">
        <f t="shared" si="9"/>
        <v>203.42580411444041</v>
      </c>
      <c r="H77" s="93">
        <f>'2018-19 Schools block and CSSB'!J77</f>
        <v>83.968901544733569</v>
      </c>
      <c r="I77" s="94">
        <f t="shared" si="7"/>
        <v>4.1446932328374402</v>
      </c>
      <c r="J77" s="94">
        <f>'2018-19 HN block '!I77-'2018-19 HN places &amp; deductions'!AN77</f>
        <v>27.2238227269277</v>
      </c>
      <c r="K77" s="93">
        <f t="shared" si="8"/>
        <v>16.441617013603718</v>
      </c>
      <c r="L77" s="94">
        <f t="shared" si="10"/>
        <v>131.779</v>
      </c>
    </row>
    <row r="78" spans="1:12" s="8" customFormat="1" ht="13.5" customHeight="1" x14ac:dyDescent="0.2">
      <c r="A78" s="20">
        <v>805</v>
      </c>
      <c r="B78" s="21" t="s">
        <v>74</v>
      </c>
      <c r="C78" s="92">
        <f>'2018-19 Schools block and CSSB'!H78</f>
        <v>62.955174132968246</v>
      </c>
      <c r="D78" s="92">
        <f>'2018-19 Schools block and CSSB'!N78</f>
        <v>0.91338183999999989</v>
      </c>
      <c r="E78" s="92">
        <f>'2018-19 HN block '!I78</f>
        <v>10.809527467495869</v>
      </c>
      <c r="F78" s="92">
        <f>'2018-19 Early years block'!N78</f>
        <v>6.0751911108964514</v>
      </c>
      <c r="G78" s="92">
        <f t="shared" si="9"/>
        <v>80.753274551360576</v>
      </c>
      <c r="H78" s="93">
        <f>'2018-19 Schools block and CSSB'!J78</f>
        <v>32.186906715709249</v>
      </c>
      <c r="I78" s="94">
        <f t="shared" si="7"/>
        <v>0.91338183999999989</v>
      </c>
      <c r="J78" s="94">
        <f>'2018-19 HN block '!I78-'2018-19 HN places &amp; deductions'!AN78</f>
        <v>8.6935274674958691</v>
      </c>
      <c r="K78" s="93">
        <f t="shared" si="8"/>
        <v>6.0751911108964514</v>
      </c>
      <c r="L78" s="94">
        <f t="shared" si="10"/>
        <v>47.869</v>
      </c>
    </row>
    <row r="79" spans="1:12" s="8" customFormat="1" ht="13.5" customHeight="1" x14ac:dyDescent="0.2">
      <c r="A79" s="20">
        <v>806</v>
      </c>
      <c r="B79" s="21" t="s">
        <v>75</v>
      </c>
      <c r="C79" s="92">
        <f>'2018-19 Schools block and CSSB'!H79</f>
        <v>99.862014116699285</v>
      </c>
      <c r="D79" s="92">
        <f>'2018-19 Schools block and CSSB'!N79</f>
        <v>1.1366058199999998</v>
      </c>
      <c r="E79" s="92">
        <f>'2018-19 HN block '!I79</f>
        <v>23.00146625418088</v>
      </c>
      <c r="F79" s="92">
        <f>'2018-19 Early years block'!N79</f>
        <v>11.1771003444676</v>
      </c>
      <c r="G79" s="92">
        <f t="shared" si="9"/>
        <v>135.17718653534777</v>
      </c>
      <c r="H79" s="93">
        <f>'2018-19 Schools block and CSSB'!J79</f>
        <v>24.397591908736302</v>
      </c>
      <c r="I79" s="94">
        <f t="shared" si="7"/>
        <v>1.1366058199999998</v>
      </c>
      <c r="J79" s="94">
        <f>'2018-19 HN block '!I79-'2018-19 HN places &amp; deductions'!AN79</f>
        <v>17.47213825418088</v>
      </c>
      <c r="K79" s="93">
        <f t="shared" si="8"/>
        <v>11.1771003444676</v>
      </c>
      <c r="L79" s="94">
        <f t="shared" si="10"/>
        <v>54.183</v>
      </c>
    </row>
    <row r="80" spans="1:12" s="8" customFormat="1" ht="13.5" customHeight="1" x14ac:dyDescent="0.2">
      <c r="A80" s="20">
        <v>807</v>
      </c>
      <c r="B80" s="21" t="s">
        <v>76</v>
      </c>
      <c r="C80" s="92">
        <f>'2018-19 Schools block and CSSB'!H80</f>
        <v>89.497127899383372</v>
      </c>
      <c r="D80" s="92">
        <f>'2018-19 Schools block and CSSB'!N80</f>
        <v>0.84204783999999988</v>
      </c>
      <c r="E80" s="92">
        <f>'2018-19 HN block '!I80</f>
        <v>16.347740815282918</v>
      </c>
      <c r="F80" s="92">
        <f>'2018-19 Early years block'!N80</f>
        <v>7.714821839704749</v>
      </c>
      <c r="G80" s="92">
        <f t="shared" si="9"/>
        <v>114.40173839437105</v>
      </c>
      <c r="H80" s="93">
        <f>'2018-19 Schools block and CSSB'!J80</f>
        <v>28.012505353067397</v>
      </c>
      <c r="I80" s="94">
        <f t="shared" si="7"/>
        <v>0.84204783999999988</v>
      </c>
      <c r="J80" s="94">
        <f>'2018-19 HN block '!I80-'2018-19 HN places &amp; deductions'!AN80</f>
        <v>13.770575815282918</v>
      </c>
      <c r="K80" s="93">
        <f t="shared" si="8"/>
        <v>7.714821839704749</v>
      </c>
      <c r="L80" s="94">
        <f t="shared" si="10"/>
        <v>50.34</v>
      </c>
    </row>
    <row r="81" spans="1:12" s="8" customFormat="1" ht="13.5" customHeight="1" x14ac:dyDescent="0.2">
      <c r="A81" s="20">
        <v>808</v>
      </c>
      <c r="B81" s="21" t="s">
        <v>77</v>
      </c>
      <c r="C81" s="92">
        <f>'2018-19 Schools block and CSSB'!H81</f>
        <v>123.38927422632007</v>
      </c>
      <c r="D81" s="92">
        <f>'2018-19 Schools block and CSSB'!N81</f>
        <v>0.8493177999999999</v>
      </c>
      <c r="E81" s="92">
        <f>'2018-19 HN block '!I81</f>
        <v>24.318377143809606</v>
      </c>
      <c r="F81" s="92">
        <f>'2018-19 Early years block'!N81</f>
        <v>13.137831486969878</v>
      </c>
      <c r="G81" s="92">
        <f t="shared" si="9"/>
        <v>161.69480065709953</v>
      </c>
      <c r="H81" s="93">
        <f>'2018-19 Schools block and CSSB'!J81</f>
        <v>46.810132028940068</v>
      </c>
      <c r="I81" s="94">
        <f t="shared" si="7"/>
        <v>0.8493177999999999</v>
      </c>
      <c r="J81" s="94">
        <f>'2018-19 HN block '!I81-'2018-19 HN places &amp; deductions'!AN81</f>
        <v>16.635546143809606</v>
      </c>
      <c r="K81" s="93">
        <f t="shared" si="8"/>
        <v>13.137831486969878</v>
      </c>
      <c r="L81" s="94">
        <f t="shared" si="10"/>
        <v>77.433000000000007</v>
      </c>
    </row>
    <row r="82" spans="1:12" s="8" customFormat="1" ht="13.5" customHeight="1" x14ac:dyDescent="0.2">
      <c r="A82" s="20">
        <v>810</v>
      </c>
      <c r="B82" s="21" t="s">
        <v>78</v>
      </c>
      <c r="C82" s="92">
        <f>'2018-19 Schools block and CSSB'!H82</f>
        <v>172.40794882101258</v>
      </c>
      <c r="D82" s="92">
        <f>'2018-19 Schools block and CSSB'!N82</f>
        <v>2.8969157499999998</v>
      </c>
      <c r="E82" s="92">
        <f>'2018-19 HN block '!I82</f>
        <v>29.058309011258544</v>
      </c>
      <c r="F82" s="92">
        <f>'2018-19 Early years block'!N82</f>
        <v>17.711486041146578</v>
      </c>
      <c r="G82" s="92">
        <f t="shared" si="9"/>
        <v>222.07465962341772</v>
      </c>
      <c r="H82" s="93">
        <f>'2018-19 Schools block and CSSB'!J82</f>
        <v>11.075909308476596</v>
      </c>
      <c r="I82" s="94">
        <f t="shared" si="7"/>
        <v>2.8969157499999998</v>
      </c>
      <c r="J82" s="94">
        <f>'2018-19 HN block '!I82-'2018-19 HN places &amp; deductions'!AN82</f>
        <v>22.594655011258546</v>
      </c>
      <c r="K82" s="93">
        <f t="shared" si="8"/>
        <v>17.711486041146578</v>
      </c>
      <c r="L82" s="94">
        <f t="shared" si="10"/>
        <v>54.279000000000003</v>
      </c>
    </row>
    <row r="83" spans="1:12" s="8" customFormat="1" ht="13.5" customHeight="1" x14ac:dyDescent="0.2">
      <c r="A83" s="20">
        <v>811</v>
      </c>
      <c r="B83" s="21" t="s">
        <v>79</v>
      </c>
      <c r="C83" s="92">
        <f>'2018-19 Schools block and CSSB'!H83</f>
        <v>180.16545734556396</v>
      </c>
      <c r="D83" s="92">
        <f>'2018-19 Schools block and CSSB'!N83</f>
        <v>2.1166840599999999</v>
      </c>
      <c r="E83" s="92">
        <f>'2018-19 HN block '!I83</f>
        <v>22.731173652986456</v>
      </c>
      <c r="F83" s="92">
        <f>'2018-19 Early years block'!N83</f>
        <v>17.67030483540735</v>
      </c>
      <c r="G83" s="92">
        <f t="shared" si="9"/>
        <v>222.68361989395777</v>
      </c>
      <c r="H83" s="93">
        <f>'2018-19 Schools block and CSSB'!J83</f>
        <v>117.04649015944096</v>
      </c>
      <c r="I83" s="94">
        <f t="shared" si="7"/>
        <v>2.1166840599999999</v>
      </c>
      <c r="J83" s="94">
        <f>'2018-19 HN block '!I83-'2018-19 HN places &amp; deductions'!AN83</f>
        <v>21.956839652986456</v>
      </c>
      <c r="K83" s="93">
        <f t="shared" si="8"/>
        <v>17.67030483540735</v>
      </c>
      <c r="L83" s="94">
        <f t="shared" si="10"/>
        <v>158.79</v>
      </c>
    </row>
    <row r="84" spans="1:12" s="8" customFormat="1" ht="13.5" customHeight="1" x14ac:dyDescent="0.2">
      <c r="A84" s="20">
        <v>812</v>
      </c>
      <c r="B84" s="21" t="s">
        <v>80</v>
      </c>
      <c r="C84" s="92">
        <f>'2018-19 Schools block and CSSB'!H84</f>
        <v>100.90635259999999</v>
      </c>
      <c r="D84" s="92">
        <f>'2018-19 Schools block and CSSB'!N84</f>
        <v>1.4388313599999998</v>
      </c>
      <c r="E84" s="92">
        <f>'2018-19 HN block '!I84</f>
        <v>17.979226392849334</v>
      </c>
      <c r="F84" s="92">
        <f>'2018-19 Early years block'!N84</f>
        <v>10.213316310562702</v>
      </c>
      <c r="G84" s="92">
        <f t="shared" si="9"/>
        <v>130.53772666341203</v>
      </c>
      <c r="H84" s="93">
        <f>'2018-19 Schools block and CSSB'!J84</f>
        <v>7.6384363071779902</v>
      </c>
      <c r="I84" s="94">
        <f t="shared" si="7"/>
        <v>1.4388313599999998</v>
      </c>
      <c r="J84" s="94">
        <f>'2018-19 HN block '!I84-'2018-19 HN places &amp; deductions'!AN84</f>
        <v>12.386228392849334</v>
      </c>
      <c r="K84" s="93">
        <f t="shared" si="8"/>
        <v>10.213316310562702</v>
      </c>
      <c r="L84" s="94">
        <f t="shared" si="10"/>
        <v>31.677</v>
      </c>
    </row>
    <row r="85" spans="1:12" s="8" customFormat="1" ht="13.5" customHeight="1" x14ac:dyDescent="0.2">
      <c r="A85" s="20">
        <v>813</v>
      </c>
      <c r="B85" s="21" t="s">
        <v>81</v>
      </c>
      <c r="C85" s="92">
        <f>'2018-19 Schools block and CSSB'!H85</f>
        <v>103.36287981999999</v>
      </c>
      <c r="D85" s="92">
        <f>'2018-19 Schools block and CSSB'!N85</f>
        <v>1.1009494399999999</v>
      </c>
      <c r="E85" s="92">
        <f>'2018-19 HN block '!I85</f>
        <v>16.267728525059976</v>
      </c>
      <c r="F85" s="92">
        <f>'2018-19 Early years block'!N85</f>
        <v>9.2105319447179976</v>
      </c>
      <c r="G85" s="92">
        <f t="shared" si="9"/>
        <v>129.94208972977796</v>
      </c>
      <c r="H85" s="93">
        <f>'2018-19 Schools block and CSSB'!J85</f>
        <v>55.252347267238996</v>
      </c>
      <c r="I85" s="94">
        <f t="shared" si="7"/>
        <v>1.1009494399999999</v>
      </c>
      <c r="J85" s="94">
        <f>'2018-19 HN block '!I85-'2018-19 HN places &amp; deductions'!AN85</f>
        <v>15.751728525059976</v>
      </c>
      <c r="K85" s="93">
        <f t="shared" si="8"/>
        <v>9.2105319447179976</v>
      </c>
      <c r="L85" s="94">
        <f t="shared" si="10"/>
        <v>81.316000000000003</v>
      </c>
    </row>
    <row r="86" spans="1:12" s="8" customFormat="1" ht="13.5" customHeight="1" x14ac:dyDescent="0.2">
      <c r="A86" s="20">
        <v>815</v>
      </c>
      <c r="B86" s="21" t="s">
        <v>82</v>
      </c>
      <c r="C86" s="92">
        <f>'2018-19 Schools block and CSSB'!H86</f>
        <v>332.51090825652346</v>
      </c>
      <c r="D86" s="92">
        <f>'2018-19 Schools block and CSSB'!N86</f>
        <v>4.3020815999999993</v>
      </c>
      <c r="E86" s="92">
        <f>'2018-19 HN block '!I86</f>
        <v>49.113184952559415</v>
      </c>
      <c r="F86" s="92">
        <f>'2018-19 Early years block'!N86</f>
        <v>31.303629605000168</v>
      </c>
      <c r="G86" s="92">
        <f t="shared" si="9"/>
        <v>417.22980441408311</v>
      </c>
      <c r="H86" s="93">
        <f>'2018-19 Schools block and CSSB'!J86</f>
        <v>216.75553089838644</v>
      </c>
      <c r="I86" s="94">
        <f t="shared" si="7"/>
        <v>4.3020815999999993</v>
      </c>
      <c r="J86" s="94">
        <f>'2018-19 HN block '!I86-'2018-19 HN places &amp; deductions'!AN86</f>
        <v>45.574019952559418</v>
      </c>
      <c r="K86" s="93">
        <f t="shared" si="8"/>
        <v>31.303629605000168</v>
      </c>
      <c r="L86" s="94">
        <f t="shared" si="10"/>
        <v>297.935</v>
      </c>
    </row>
    <row r="87" spans="1:12" s="8" customFormat="1" ht="13.5" customHeight="1" x14ac:dyDescent="0.2">
      <c r="A87" s="20">
        <v>816</v>
      </c>
      <c r="B87" s="21" t="s">
        <v>83</v>
      </c>
      <c r="C87" s="92">
        <f>'2018-19 Schools block and CSSB'!H87</f>
        <v>94.134308505873179</v>
      </c>
      <c r="D87" s="92">
        <f>'2018-19 Schools block and CSSB'!N87</f>
        <v>3.6534677999999996</v>
      </c>
      <c r="E87" s="92">
        <f>'2018-19 HN block '!I87</f>
        <v>19.081847761351206</v>
      </c>
      <c r="F87" s="92">
        <f>'2018-19 Early years block'!N87</f>
        <v>10.904631354338353</v>
      </c>
      <c r="G87" s="92">
        <f t="shared" si="9"/>
        <v>127.77425542156273</v>
      </c>
      <c r="H87" s="93">
        <f>'2018-19 Schools block and CSSB'!J87</f>
        <v>42.996467254905184</v>
      </c>
      <c r="I87" s="94">
        <f t="shared" si="7"/>
        <v>3.6534677999999996</v>
      </c>
      <c r="J87" s="94">
        <f>'2018-19 HN block '!I87-'2018-19 HN places &amp; deductions'!AN87</f>
        <v>15.446522161351206</v>
      </c>
      <c r="K87" s="93">
        <f t="shared" si="8"/>
        <v>10.904631354338353</v>
      </c>
      <c r="L87" s="94">
        <f t="shared" si="10"/>
        <v>73.001000000000005</v>
      </c>
    </row>
    <row r="88" spans="1:12" s="8" customFormat="1" ht="13.5" customHeight="1" x14ac:dyDescent="0.2">
      <c r="A88" s="20">
        <v>821</v>
      </c>
      <c r="B88" s="21" t="s">
        <v>84</v>
      </c>
      <c r="C88" s="92">
        <f>'2018-19 Schools block and CSSB'!H88</f>
        <v>174.32257796866796</v>
      </c>
      <c r="D88" s="92">
        <f>'2018-19 Schools block and CSSB'!N88</f>
        <v>1.4410483999999999</v>
      </c>
      <c r="E88" s="92">
        <f>'2018-19 HN block '!I88</f>
        <v>28.56543337213294</v>
      </c>
      <c r="F88" s="92">
        <f>'2018-19 Early years block'!N88</f>
        <v>18.153967451802874</v>
      </c>
      <c r="G88" s="92">
        <f t="shared" si="9"/>
        <v>222.48302719260377</v>
      </c>
      <c r="H88" s="93">
        <f>'2018-19 Schools block and CSSB'!J88</f>
        <v>107.14723458564396</v>
      </c>
      <c r="I88" s="94">
        <f t="shared" si="7"/>
        <v>1.4410483999999999</v>
      </c>
      <c r="J88" s="94">
        <f>'2018-19 HN block '!I88-'2018-19 HN places &amp; deductions'!AN88</f>
        <v>27.849266372132941</v>
      </c>
      <c r="K88" s="93">
        <f t="shared" si="8"/>
        <v>18.153967451802874</v>
      </c>
      <c r="L88" s="94">
        <f t="shared" si="10"/>
        <v>154.59200000000001</v>
      </c>
    </row>
    <row r="89" spans="1:12" s="8" customFormat="1" ht="13.5" customHeight="1" x14ac:dyDescent="0.2">
      <c r="A89" s="20">
        <v>822</v>
      </c>
      <c r="B89" s="21" t="s">
        <v>85</v>
      </c>
      <c r="C89" s="92">
        <f>'2018-19 Schools block and CSSB'!H89</f>
        <v>113.04347533184577</v>
      </c>
      <c r="D89" s="92">
        <f>'2018-19 Schools block and CSSB'!N89</f>
        <v>3.4596995599999993</v>
      </c>
      <c r="E89" s="92">
        <f>'2018-19 HN block '!I89</f>
        <v>21.83815656450539</v>
      </c>
      <c r="F89" s="92">
        <f>'2018-19 Early years block'!N89</f>
        <v>11.26479982340055</v>
      </c>
      <c r="G89" s="92">
        <f t="shared" si="9"/>
        <v>149.60613127975171</v>
      </c>
      <c r="H89" s="93">
        <f>'2018-19 Schools block and CSSB'!J89</f>
        <v>40.403951521645766</v>
      </c>
      <c r="I89" s="94">
        <f t="shared" si="7"/>
        <v>3.4596995599999993</v>
      </c>
      <c r="J89" s="94">
        <f>'2018-19 HN block '!I89-'2018-19 HN places &amp; deductions'!AN89</f>
        <v>16.747827564505389</v>
      </c>
      <c r="K89" s="93">
        <f t="shared" si="8"/>
        <v>11.26479982340055</v>
      </c>
      <c r="L89" s="94">
        <f t="shared" si="10"/>
        <v>71.876000000000005</v>
      </c>
    </row>
    <row r="90" spans="1:12" s="8" customFormat="1" ht="13.5" customHeight="1" x14ac:dyDescent="0.2">
      <c r="A90" s="20">
        <v>823</v>
      </c>
      <c r="B90" s="21" t="s">
        <v>86</v>
      </c>
      <c r="C90" s="92">
        <f>'2018-19 Schools block and CSSB'!H90</f>
        <v>167.13258338736702</v>
      </c>
      <c r="D90" s="92">
        <f>'2018-19 Schools block and CSSB'!N90</f>
        <v>1.2363486400000001</v>
      </c>
      <c r="E90" s="92">
        <f>'2018-19 HN block '!I90</f>
        <v>28.21277809217661</v>
      </c>
      <c r="F90" s="92">
        <f>'2018-19 Early years block'!N90</f>
        <v>16.119756024513602</v>
      </c>
      <c r="G90" s="92">
        <f t="shared" si="9"/>
        <v>212.70146614405724</v>
      </c>
      <c r="H90" s="93">
        <f>'2018-19 Schools block and CSSB'!J90</f>
        <v>63.479081440997014</v>
      </c>
      <c r="I90" s="94">
        <f t="shared" si="7"/>
        <v>1.2363486400000001</v>
      </c>
      <c r="J90" s="94">
        <f>'2018-19 HN block '!I90-'2018-19 HN places &amp; deductions'!AN90</f>
        <v>23.063932092176611</v>
      </c>
      <c r="K90" s="93">
        <f t="shared" si="8"/>
        <v>16.119756024513602</v>
      </c>
      <c r="L90" s="94">
        <f t="shared" si="10"/>
        <v>103.899</v>
      </c>
    </row>
    <row r="91" spans="1:12" s="8" customFormat="1" ht="13.5" customHeight="1" x14ac:dyDescent="0.2">
      <c r="A91" s="20">
        <v>825</v>
      </c>
      <c r="B91" s="21" t="s">
        <v>87</v>
      </c>
      <c r="C91" s="92">
        <f>'2018-19 Schools block and CSSB'!H91</f>
        <v>309.65644185289716</v>
      </c>
      <c r="D91" s="92">
        <f>'2018-19 Schools block and CSSB'!N91</f>
        <v>7.4671566999999994</v>
      </c>
      <c r="E91" s="92">
        <f>'2018-19 HN block '!I91</f>
        <v>81.096276373535986</v>
      </c>
      <c r="F91" s="92">
        <f>'2018-19 Early years block'!N91</f>
        <v>31.207077552273653</v>
      </c>
      <c r="G91" s="92">
        <f t="shared" si="9"/>
        <v>429.42695247870677</v>
      </c>
      <c r="H91" s="93">
        <f>'2018-19 Schools block and CSSB'!J91</f>
        <v>165.10867434628219</v>
      </c>
      <c r="I91" s="94">
        <f t="shared" si="7"/>
        <v>7.4671566999999994</v>
      </c>
      <c r="J91" s="94">
        <f>'2018-19 HN block '!I91-'2018-19 HN places &amp; deductions'!AN91</f>
        <v>72.755268373535984</v>
      </c>
      <c r="K91" s="93">
        <f t="shared" si="8"/>
        <v>31.207077552273653</v>
      </c>
      <c r="L91" s="94">
        <f t="shared" si="10"/>
        <v>276.53800000000001</v>
      </c>
    </row>
    <row r="92" spans="1:12" s="8" customFormat="1" ht="13.5" customHeight="1" x14ac:dyDescent="0.2">
      <c r="A92" s="20">
        <v>826</v>
      </c>
      <c r="B92" s="21" t="s">
        <v>88</v>
      </c>
      <c r="C92" s="92">
        <f>'2018-19 Schools block and CSSB'!H92</f>
        <v>184.48928571895112</v>
      </c>
      <c r="D92" s="92">
        <f>'2018-19 Schools block and CSSB'!N92</f>
        <v>1.4782188000000001</v>
      </c>
      <c r="E92" s="92">
        <f>'2018-19 HN block '!I92</f>
        <v>39.990261901074099</v>
      </c>
      <c r="F92" s="92">
        <f>'2018-19 Early years block'!N92</f>
        <v>20.816138301898075</v>
      </c>
      <c r="G92" s="92">
        <f t="shared" si="9"/>
        <v>246.77390472192329</v>
      </c>
      <c r="H92" s="93">
        <f>'2018-19 Schools block and CSSB'!J92</f>
        <v>85.492469459066129</v>
      </c>
      <c r="I92" s="94">
        <f t="shared" si="7"/>
        <v>1.4782188000000001</v>
      </c>
      <c r="J92" s="94">
        <f>'2018-19 HN block '!I92-'2018-19 HN places &amp; deductions'!AN92</f>
        <v>34.599593901074101</v>
      </c>
      <c r="K92" s="93">
        <f t="shared" si="8"/>
        <v>20.816138301898075</v>
      </c>
      <c r="L92" s="94">
        <f t="shared" si="10"/>
        <v>142.386</v>
      </c>
    </row>
    <row r="93" spans="1:12" s="8" customFormat="1" ht="13.5" customHeight="1" x14ac:dyDescent="0.2">
      <c r="A93" s="20">
        <v>830</v>
      </c>
      <c r="B93" s="21" t="s">
        <v>89</v>
      </c>
      <c r="C93" s="92">
        <f>'2018-19 Schools block and CSSB'!H93</f>
        <v>428.50033340930128</v>
      </c>
      <c r="D93" s="92">
        <f>'2018-19 Schools block and CSSB'!N93</f>
        <v>4.5161181799999994</v>
      </c>
      <c r="E93" s="92">
        <f>'2018-19 HN block '!I93</f>
        <v>69.915082865109156</v>
      </c>
      <c r="F93" s="92">
        <f>'2018-19 Early years block'!N93</f>
        <v>41.02258179987497</v>
      </c>
      <c r="G93" s="92">
        <f t="shared" si="9"/>
        <v>543.9541162542854</v>
      </c>
      <c r="H93" s="93">
        <f>'2018-19 Schools block and CSSB'!J93</f>
        <v>270.45895176990831</v>
      </c>
      <c r="I93" s="94">
        <f t="shared" si="7"/>
        <v>4.5161181799999994</v>
      </c>
      <c r="J93" s="94">
        <f>'2018-19 HN block '!I93-'2018-19 HN places &amp; deductions'!AN93</f>
        <v>64.398040722252006</v>
      </c>
      <c r="K93" s="93">
        <f t="shared" si="8"/>
        <v>41.02258179987497</v>
      </c>
      <c r="L93" s="94">
        <f t="shared" si="10"/>
        <v>380.39600000000002</v>
      </c>
    </row>
    <row r="94" spans="1:12" s="8" customFormat="1" ht="13.5" customHeight="1" x14ac:dyDescent="0.2">
      <c r="A94" s="20">
        <v>831</v>
      </c>
      <c r="B94" s="21" t="s">
        <v>90</v>
      </c>
      <c r="C94" s="92">
        <f>'2018-19 Schools block and CSSB'!H94</f>
        <v>168.59594602889118</v>
      </c>
      <c r="D94" s="92">
        <f>'2018-19 Schools block and CSSB'!N94</f>
        <v>3.91894454</v>
      </c>
      <c r="E94" s="92">
        <f>'2018-19 HN block '!I94</f>
        <v>35.429683123651856</v>
      </c>
      <c r="F94" s="92">
        <f>'2018-19 Early years block'!N94</f>
        <v>19.524067952752745</v>
      </c>
      <c r="G94" s="92">
        <f t="shared" si="9"/>
        <v>227.46864164529578</v>
      </c>
      <c r="H94" s="93">
        <f>'2018-19 Schools block and CSSB'!J94</f>
        <v>76.727139049976174</v>
      </c>
      <c r="I94" s="94">
        <f t="shared" si="7"/>
        <v>3.91894454</v>
      </c>
      <c r="J94" s="94">
        <f>'2018-19 HN block '!I94-'2018-19 HN places &amp; deductions'!AN94</f>
        <v>33.221856837937572</v>
      </c>
      <c r="K94" s="93">
        <f t="shared" si="8"/>
        <v>19.524067952752745</v>
      </c>
      <c r="L94" s="94">
        <f t="shared" si="10"/>
        <v>133.392</v>
      </c>
    </row>
    <row r="95" spans="1:12" s="8" customFormat="1" ht="13.5" customHeight="1" x14ac:dyDescent="0.2">
      <c r="A95" s="20">
        <v>835</v>
      </c>
      <c r="B95" s="21" t="s">
        <v>91</v>
      </c>
      <c r="C95" s="92">
        <f>'2018-19 Schools block and CSSB'!H95</f>
        <v>216.42725143619208</v>
      </c>
      <c r="D95" s="92">
        <f>'2018-19 Schools block and CSSB'!N95</f>
        <v>2.1879286599999999</v>
      </c>
      <c r="E95" s="92">
        <f>'2018-19 HN block '!I95</f>
        <v>39.510433186195201</v>
      </c>
      <c r="F95" s="92">
        <f>'2018-19 Early years block'!N95</f>
        <v>17.978528429827904</v>
      </c>
      <c r="G95" s="92">
        <f t="shared" si="9"/>
        <v>276.10414171221521</v>
      </c>
      <c r="H95" s="93">
        <f>'2018-19 Schools block and CSSB'!J95</f>
        <v>112.60008980796512</v>
      </c>
      <c r="I95" s="94">
        <f t="shared" si="7"/>
        <v>2.1879286599999999</v>
      </c>
      <c r="J95" s="94">
        <f>'2018-19 HN block '!I95-'2018-19 HN places &amp; deductions'!AN95</f>
        <v>36.630763186195203</v>
      </c>
      <c r="K95" s="93">
        <f t="shared" si="8"/>
        <v>17.978528429827904</v>
      </c>
      <c r="L95" s="94">
        <f t="shared" si="10"/>
        <v>169.39699999999999</v>
      </c>
    </row>
    <row r="96" spans="1:12" s="8" customFormat="1" ht="13.5" customHeight="1" x14ac:dyDescent="0.2">
      <c r="A96" s="20">
        <v>836</v>
      </c>
      <c r="B96" s="21" t="s">
        <v>92</v>
      </c>
      <c r="C96" s="92">
        <f>'2018-19 Schools block and CSSB'!H96</f>
        <v>74.042954495064237</v>
      </c>
      <c r="D96" s="92">
        <f>'2018-19 Schools block and CSSB'!N96</f>
        <v>0.54634775999999996</v>
      </c>
      <c r="E96" s="92">
        <f>'2018-19 HN block '!I96</f>
        <v>15.73286034412383</v>
      </c>
      <c r="F96" s="92">
        <f>'2018-19 Early years block'!N96</f>
        <v>8.4167459939889486</v>
      </c>
      <c r="G96" s="92">
        <f t="shared" si="9"/>
        <v>98.73890859317703</v>
      </c>
      <c r="H96" s="93">
        <f>'2018-19 Schools block and CSSB'!J96</f>
        <v>14.530302510752245</v>
      </c>
      <c r="I96" s="94">
        <f t="shared" si="7"/>
        <v>0.54634775999999996</v>
      </c>
      <c r="J96" s="94">
        <f>'2018-19 HN block '!I96-'2018-19 HN places &amp; deductions'!AN96</f>
        <v>12.763442344123831</v>
      </c>
      <c r="K96" s="93">
        <f t="shared" si="8"/>
        <v>8.4167459939889486</v>
      </c>
      <c r="L96" s="94">
        <f t="shared" si="10"/>
        <v>36.256999999999998</v>
      </c>
    </row>
    <row r="97" spans="1:12" s="8" customFormat="1" ht="13.5" customHeight="1" x14ac:dyDescent="0.2">
      <c r="A97" s="20">
        <v>837</v>
      </c>
      <c r="B97" s="21" t="s">
        <v>93</v>
      </c>
      <c r="C97" s="92">
        <f>'2018-19 Schools block and CSSB'!H97</f>
        <v>89.772051102496036</v>
      </c>
      <c r="D97" s="92">
        <f>'2018-19 Schools block and CSSB'!N97</f>
        <v>1.28863974</v>
      </c>
      <c r="E97" s="92">
        <f>'2018-19 HN block '!I97</f>
        <v>18.575269354917978</v>
      </c>
      <c r="F97" s="92">
        <f>'2018-19 Early years block'!N97</f>
        <v>10.746650351095926</v>
      </c>
      <c r="G97" s="92">
        <f t="shared" si="9"/>
        <v>120.38261054850993</v>
      </c>
      <c r="H97" s="93">
        <f>'2018-19 Schools block and CSSB'!J97</f>
        <v>6.7350355001790518</v>
      </c>
      <c r="I97" s="94">
        <f t="shared" si="7"/>
        <v>1.28863974</v>
      </c>
      <c r="J97" s="94">
        <f>'2018-19 HN block '!I97-'2018-19 HN places &amp; deductions'!AN97</f>
        <v>16.481436354917978</v>
      </c>
      <c r="K97" s="93">
        <f t="shared" si="8"/>
        <v>10.746650351095926</v>
      </c>
      <c r="L97" s="94">
        <f t="shared" si="10"/>
        <v>35.252000000000002</v>
      </c>
    </row>
    <row r="98" spans="1:12" s="8" customFormat="1" ht="13.5" customHeight="1" x14ac:dyDescent="0.2">
      <c r="A98" s="20">
        <v>840</v>
      </c>
      <c r="B98" s="21" t="s">
        <v>94</v>
      </c>
      <c r="C98" s="92">
        <f>'2018-19 Schools block and CSSB'!H98</f>
        <v>298.58174498568718</v>
      </c>
      <c r="D98" s="92">
        <f>'2018-19 Schools block and CSSB'!N98</f>
        <v>2.82810972</v>
      </c>
      <c r="E98" s="92">
        <f>'2018-19 HN block '!I98</f>
        <v>51.130445066093159</v>
      </c>
      <c r="F98" s="92">
        <f>'2018-19 Early years block'!N98</f>
        <v>31.715125364308097</v>
      </c>
      <c r="G98" s="92">
        <f t="shared" si="9"/>
        <v>384.25542513608843</v>
      </c>
      <c r="H98" s="93">
        <f>'2018-19 Schools block and CSSB'!J98</f>
        <v>200.58904268668218</v>
      </c>
      <c r="I98" s="94">
        <f t="shared" si="7"/>
        <v>2.82810972</v>
      </c>
      <c r="J98" s="94">
        <f>'2018-19 HN block '!I98-'2018-19 HN places &amp; deductions'!AN98</f>
        <v>46.730115066093163</v>
      </c>
      <c r="K98" s="93">
        <f t="shared" si="8"/>
        <v>31.715125364308097</v>
      </c>
      <c r="L98" s="94">
        <f t="shared" si="10"/>
        <v>281.86200000000002</v>
      </c>
    </row>
    <row r="99" spans="1:12" s="8" customFormat="1" ht="13.5" customHeight="1" x14ac:dyDescent="0.2">
      <c r="A99" s="20">
        <v>841</v>
      </c>
      <c r="B99" s="21" t="s">
        <v>95</v>
      </c>
      <c r="C99" s="92">
        <f>'2018-19 Schools block and CSSB'!H99</f>
        <v>65.101548879999996</v>
      </c>
      <c r="D99" s="92">
        <f>'2018-19 Schools block and CSSB'!N99</f>
        <v>1.45439052</v>
      </c>
      <c r="E99" s="92">
        <f>'2018-19 HN block '!I99</f>
        <v>12.253403831333014</v>
      </c>
      <c r="F99" s="92">
        <f>'2018-19 Early years block'!N99</f>
        <v>6.9797518268363756</v>
      </c>
      <c r="G99" s="92">
        <f t="shared" si="9"/>
        <v>85.789095058169394</v>
      </c>
      <c r="H99" s="93">
        <f>'2018-19 Schools block and CSSB'!J99</f>
        <v>6.6882285445520058</v>
      </c>
      <c r="I99" s="94">
        <f t="shared" si="7"/>
        <v>1.45439052</v>
      </c>
      <c r="J99" s="94">
        <f>'2018-19 HN block '!I99-'2018-19 HN places &amp; deductions'!AN99</f>
        <v>8.6029008313330131</v>
      </c>
      <c r="K99" s="93">
        <f t="shared" si="8"/>
        <v>6.9797518268363756</v>
      </c>
      <c r="L99" s="94">
        <f t="shared" si="10"/>
        <v>23.725000000000001</v>
      </c>
    </row>
    <row r="100" spans="1:12" s="8" customFormat="1" ht="13.5" customHeight="1" x14ac:dyDescent="0.2">
      <c r="A100" s="20">
        <v>845</v>
      </c>
      <c r="B100" s="21" t="s">
        <v>96</v>
      </c>
      <c r="C100" s="92">
        <f>'2018-19 Schools block and CSSB'!H100</f>
        <v>273.17738953603316</v>
      </c>
      <c r="D100" s="92">
        <f>'2018-19 Schools block and CSSB'!N100</f>
        <v>8.1212716</v>
      </c>
      <c r="E100" s="92">
        <f>'2018-19 HN block '!I100</f>
        <v>51.709211877944661</v>
      </c>
      <c r="F100" s="92">
        <f>'2018-19 Early years block'!N100</f>
        <v>25.485981492249966</v>
      </c>
      <c r="G100" s="92">
        <f t="shared" si="9"/>
        <v>358.49385450622776</v>
      </c>
      <c r="H100" s="93">
        <f>'2018-19 Schools block and CSSB'!J100</f>
        <v>154.20869612736215</v>
      </c>
      <c r="I100" s="94">
        <f t="shared" si="7"/>
        <v>8.1212716</v>
      </c>
      <c r="J100" s="94">
        <f>'2018-19 HN block '!I100-'2018-19 HN places &amp; deductions'!AN100</f>
        <v>40.279728877944663</v>
      </c>
      <c r="K100" s="93">
        <f t="shared" si="8"/>
        <v>25.485981492249966</v>
      </c>
      <c r="L100" s="94">
        <f t="shared" si="10"/>
        <v>228.096</v>
      </c>
    </row>
    <row r="101" spans="1:12" s="8" customFormat="1" ht="13.5" customHeight="1" x14ac:dyDescent="0.2">
      <c r="A101" s="20">
        <v>846</v>
      </c>
      <c r="B101" s="21" t="s">
        <v>97</v>
      </c>
      <c r="C101" s="92">
        <f>'2018-19 Schools block and CSSB'!H101</f>
        <v>132.87604315866767</v>
      </c>
      <c r="D101" s="92">
        <f>'2018-19 Schools block and CSSB'!N101</f>
        <v>2.6800614599999997</v>
      </c>
      <c r="E101" s="92">
        <f>'2018-19 HN block '!I101</f>
        <v>25.297969758951783</v>
      </c>
      <c r="F101" s="92">
        <f>'2018-19 Early years block'!N101</f>
        <v>15.585894926874326</v>
      </c>
      <c r="G101" s="92">
        <f t="shared" si="9"/>
        <v>176.43996930449376</v>
      </c>
      <c r="H101" s="93">
        <f>'2018-19 Schools block and CSSB'!J101</f>
        <v>120.28940860577468</v>
      </c>
      <c r="I101" s="94">
        <f t="shared" si="7"/>
        <v>2.6800614599999997</v>
      </c>
      <c r="J101" s="94">
        <f>'2018-19 HN block '!I101-'2018-19 HN places &amp; deductions'!AN101</f>
        <v>24.687969758951784</v>
      </c>
      <c r="K101" s="93">
        <f t="shared" si="8"/>
        <v>15.585894926874326</v>
      </c>
      <c r="L101" s="94">
        <f t="shared" si="10"/>
        <v>163.24299999999999</v>
      </c>
    </row>
    <row r="102" spans="1:12" s="8" customFormat="1" ht="13.5" customHeight="1" x14ac:dyDescent="0.2">
      <c r="A102" s="20">
        <v>850</v>
      </c>
      <c r="B102" s="21" t="s">
        <v>98</v>
      </c>
      <c r="C102" s="92">
        <f>'2018-19 Schools block and CSSB'!H102</f>
        <v>732.20484296258451</v>
      </c>
      <c r="D102" s="92">
        <f>'2018-19 Schools block and CSSB'!N102</f>
        <v>8.1155060799999994</v>
      </c>
      <c r="E102" s="92">
        <f>'2018-19 HN block '!I102</f>
        <v>111.60337599449608</v>
      </c>
      <c r="F102" s="92">
        <f>'2018-19 Early years block'!N102</f>
        <v>79.165878457753763</v>
      </c>
      <c r="G102" s="92">
        <f t="shared" si="9"/>
        <v>931.08960349483436</v>
      </c>
      <c r="H102" s="93">
        <f>'2018-19 Schools block and CSSB'!J102</f>
        <v>558.91155770393846</v>
      </c>
      <c r="I102" s="94">
        <f t="shared" ref="I102:I133" si="11">D102</f>
        <v>8.1155060799999994</v>
      </c>
      <c r="J102" s="94">
        <f>'2018-19 HN block '!I102-'2018-19 HN places &amp; deductions'!AN102</f>
        <v>102.48320899449608</v>
      </c>
      <c r="K102" s="93">
        <f t="shared" ref="K102:K133" si="12">F102</f>
        <v>79.165878457753763</v>
      </c>
      <c r="L102" s="94">
        <f t="shared" si="10"/>
        <v>748.67600000000004</v>
      </c>
    </row>
    <row r="103" spans="1:12" s="8" customFormat="1" ht="13.5" customHeight="1" x14ac:dyDescent="0.2">
      <c r="A103" s="20">
        <v>851</v>
      </c>
      <c r="B103" s="21" t="s">
        <v>99</v>
      </c>
      <c r="C103" s="92">
        <f>'2018-19 Schools block and CSSB'!H103</f>
        <v>112.78016437996408</v>
      </c>
      <c r="D103" s="92">
        <f>'2018-19 Schools block and CSSB'!N103</f>
        <v>0.79893611999999992</v>
      </c>
      <c r="E103" s="92">
        <f>'2018-19 HN block '!I103</f>
        <v>19.960594764944663</v>
      </c>
      <c r="F103" s="92">
        <f>'2018-19 Early years block'!N103</f>
        <v>14.153516420619862</v>
      </c>
      <c r="G103" s="92">
        <f t="shared" si="9"/>
        <v>147.69321168552861</v>
      </c>
      <c r="H103" s="93">
        <f>'2018-19 Schools block and CSSB'!J103</f>
        <v>40.377154818283081</v>
      </c>
      <c r="I103" s="94">
        <f t="shared" si="11"/>
        <v>0.79893611999999992</v>
      </c>
      <c r="J103" s="94">
        <f>'2018-19 HN block '!I103-'2018-19 HN places &amp; deductions'!AN103</f>
        <v>15.350260764944663</v>
      </c>
      <c r="K103" s="93">
        <f t="shared" si="12"/>
        <v>14.153516420619862</v>
      </c>
      <c r="L103" s="94">
        <f t="shared" si="10"/>
        <v>70.680000000000007</v>
      </c>
    </row>
    <row r="104" spans="1:12" s="8" customFormat="1" ht="13.5" customHeight="1" x14ac:dyDescent="0.2">
      <c r="A104" s="20">
        <v>852</v>
      </c>
      <c r="B104" s="21" t="s">
        <v>100</v>
      </c>
      <c r="C104" s="92">
        <f>'2018-19 Schools block and CSSB'!H104</f>
        <v>139.00069415243001</v>
      </c>
      <c r="D104" s="92">
        <f>'2018-19 Schools block and CSSB'!N104</f>
        <v>2.06315128</v>
      </c>
      <c r="E104" s="92">
        <f>'2018-19 HN block '!I104</f>
        <v>23.869023916175149</v>
      </c>
      <c r="F104" s="92">
        <f>'2018-19 Early years block'!N104</f>
        <v>16.70999359320005</v>
      </c>
      <c r="G104" s="92">
        <f t="shared" si="9"/>
        <v>181.64286294180519</v>
      </c>
      <c r="H104" s="93">
        <f>'2018-19 Schools block and CSSB'!J104</f>
        <v>86.548553821607015</v>
      </c>
      <c r="I104" s="94">
        <f t="shared" si="11"/>
        <v>2.06315128</v>
      </c>
      <c r="J104" s="94">
        <f>'2018-19 HN block '!I104-'2018-19 HN places &amp; deductions'!AN104</f>
        <v>20.613418916175149</v>
      </c>
      <c r="K104" s="93">
        <f t="shared" si="12"/>
        <v>16.70999359320005</v>
      </c>
      <c r="L104" s="94">
        <f t="shared" si="10"/>
        <v>125.935</v>
      </c>
    </row>
    <row r="105" spans="1:12" s="8" customFormat="1" ht="13.5" customHeight="1" x14ac:dyDescent="0.2">
      <c r="A105" s="20">
        <v>855</v>
      </c>
      <c r="B105" s="21" t="s">
        <v>101</v>
      </c>
      <c r="C105" s="92">
        <f>'2018-19 Schools block and CSSB'!H105</f>
        <v>380.1442133573882</v>
      </c>
      <c r="D105" s="92">
        <f>'2018-19 Schools block and CSSB'!N105</f>
        <v>3.2842527399999994</v>
      </c>
      <c r="E105" s="92">
        <f>'2018-19 HN block '!I105</f>
        <v>67.574781885746958</v>
      </c>
      <c r="F105" s="92">
        <f>'2018-19 Early years block'!N105</f>
        <v>34.905820955024979</v>
      </c>
      <c r="G105" s="92">
        <f t="shared" si="9"/>
        <v>485.90906893816015</v>
      </c>
      <c r="H105" s="93">
        <f>'2018-19 Schools block and CSSB'!J105</f>
        <v>80.253790268377188</v>
      </c>
      <c r="I105" s="94">
        <f t="shared" si="11"/>
        <v>3.2842527399999994</v>
      </c>
      <c r="J105" s="94">
        <f>'2018-19 HN block '!I105-'2018-19 HN places &amp; deductions'!AN105</f>
        <v>57.928157885746955</v>
      </c>
      <c r="K105" s="93">
        <f t="shared" si="12"/>
        <v>34.905820955024979</v>
      </c>
      <c r="L105" s="94">
        <f t="shared" si="10"/>
        <v>176.37200000000001</v>
      </c>
    </row>
    <row r="106" spans="1:12" s="8" customFormat="1" ht="13.5" customHeight="1" x14ac:dyDescent="0.2">
      <c r="A106" s="20">
        <v>856</v>
      </c>
      <c r="B106" s="21" t="s">
        <v>102</v>
      </c>
      <c r="C106" s="92">
        <f>'2018-19 Schools block and CSSB'!H106</f>
        <v>240.63569137352903</v>
      </c>
      <c r="D106" s="92">
        <f>'2018-19 Schools block and CSSB'!N106</f>
        <v>1.8724239099999997</v>
      </c>
      <c r="E106" s="92">
        <f>'2018-19 HN block '!I106</f>
        <v>49.373814477183238</v>
      </c>
      <c r="F106" s="92">
        <f>'2018-19 Early years block'!N106</f>
        <v>23.904876679745072</v>
      </c>
      <c r="G106" s="92">
        <f t="shared" si="9"/>
        <v>315.78680644045738</v>
      </c>
      <c r="H106" s="93">
        <f>'2018-19 Schools block and CSSB'!J106</f>
        <v>163.33337217167607</v>
      </c>
      <c r="I106" s="94">
        <f t="shared" si="11"/>
        <v>1.8724239099999997</v>
      </c>
      <c r="J106" s="94">
        <f>'2018-19 HN block '!I106-'2018-19 HN places &amp; deductions'!AN106</f>
        <v>45.807983477183235</v>
      </c>
      <c r="K106" s="93">
        <f t="shared" si="12"/>
        <v>23.904876679745072</v>
      </c>
      <c r="L106" s="94">
        <f t="shared" si="10"/>
        <v>234.91900000000001</v>
      </c>
    </row>
    <row r="107" spans="1:12" s="8" customFormat="1" ht="13.5" customHeight="1" x14ac:dyDescent="0.2">
      <c r="A107" s="20">
        <v>857</v>
      </c>
      <c r="B107" s="21" t="s">
        <v>103</v>
      </c>
      <c r="C107" s="92">
        <f>'2018-19 Schools block and CSSB'!H107</f>
        <v>22.968704840000001</v>
      </c>
      <c r="D107" s="92">
        <f>'2018-19 Schools block and CSSB'!N107</f>
        <v>0.16302527999999999</v>
      </c>
      <c r="E107" s="92">
        <f>'2018-19 HN block '!I107</f>
        <v>3.7735723988902157</v>
      </c>
      <c r="F107" s="92">
        <f>'2018-19 Early years block'!N107</f>
        <v>1.9487771817596249</v>
      </c>
      <c r="G107" s="92">
        <f t="shared" si="9"/>
        <v>28.854079700649841</v>
      </c>
      <c r="H107" s="93">
        <f>'2018-19 Schools block and CSSB'!J107</f>
        <v>3.0218128448320032</v>
      </c>
      <c r="I107" s="94">
        <f t="shared" si="11"/>
        <v>0.16302527999999999</v>
      </c>
      <c r="J107" s="94">
        <f>'2018-19 HN block '!I107-'2018-19 HN places &amp; deductions'!AN107</f>
        <v>3.5995723988902157</v>
      </c>
      <c r="K107" s="93">
        <f t="shared" si="12"/>
        <v>1.9487771817596249</v>
      </c>
      <c r="L107" s="94">
        <f t="shared" si="10"/>
        <v>8.7330000000000005</v>
      </c>
    </row>
    <row r="108" spans="1:12" s="8" customFormat="1" ht="13.5" customHeight="1" x14ac:dyDescent="0.2">
      <c r="A108" s="20">
        <v>860</v>
      </c>
      <c r="B108" s="21" t="s">
        <v>104</v>
      </c>
      <c r="C108" s="92">
        <f>'2018-19 Schools block and CSSB'!H108</f>
        <v>471.75418667233834</v>
      </c>
      <c r="D108" s="92">
        <f>'2018-19 Schools block and CSSB'!N108</f>
        <v>6.4648282799999999</v>
      </c>
      <c r="E108" s="92">
        <f>'2018-19 HN block '!I108</f>
        <v>75.79176889080459</v>
      </c>
      <c r="F108" s="92">
        <f>'2018-19 Early years block'!N108</f>
        <v>48.771064513008675</v>
      </c>
      <c r="G108" s="92">
        <f t="shared" si="9"/>
        <v>602.78184835615161</v>
      </c>
      <c r="H108" s="93">
        <f>'2018-19 Schools block and CSSB'!J108</f>
        <v>202.98350503842926</v>
      </c>
      <c r="I108" s="94">
        <f t="shared" si="11"/>
        <v>6.4648282799999999</v>
      </c>
      <c r="J108" s="94">
        <f>'2018-19 HN block '!I108-'2018-19 HN places &amp; deductions'!AN108</f>
        <v>60.230369890804596</v>
      </c>
      <c r="K108" s="93">
        <f t="shared" si="12"/>
        <v>48.771064513008675</v>
      </c>
      <c r="L108" s="94">
        <f t="shared" si="10"/>
        <v>318.45</v>
      </c>
    </row>
    <row r="109" spans="1:12" s="8" customFormat="1" ht="13.5" customHeight="1" x14ac:dyDescent="0.2">
      <c r="A109" s="20">
        <v>861</v>
      </c>
      <c r="B109" s="21" t="s">
        <v>105</v>
      </c>
      <c r="C109" s="92">
        <f>'2018-19 Schools block and CSSB'!H109</f>
        <v>162.26634334544235</v>
      </c>
      <c r="D109" s="92">
        <f>'2018-19 Schools block and CSSB'!N109</f>
        <v>5.4090904200000001</v>
      </c>
      <c r="E109" s="92">
        <f>'2018-19 HN block '!I109</f>
        <v>31.346422234836247</v>
      </c>
      <c r="F109" s="92">
        <f>'2018-19 Early years block'!N109</f>
        <v>18.515363103407825</v>
      </c>
      <c r="G109" s="92">
        <f t="shared" si="9"/>
        <v>217.53721910368643</v>
      </c>
      <c r="H109" s="93">
        <f>'2018-19 Schools block and CSSB'!J109</f>
        <v>37.624977557857321</v>
      </c>
      <c r="I109" s="94">
        <f t="shared" si="11"/>
        <v>5.4090904200000001</v>
      </c>
      <c r="J109" s="94">
        <f>'2018-19 HN block '!I109-'2018-19 HN places &amp; deductions'!AN109</f>
        <v>29.928462234836246</v>
      </c>
      <c r="K109" s="93">
        <f t="shared" si="12"/>
        <v>18.515363103407825</v>
      </c>
      <c r="L109" s="94">
        <f t="shared" si="10"/>
        <v>91.477999999999994</v>
      </c>
    </row>
    <row r="110" spans="1:12" s="8" customFormat="1" ht="13.5" customHeight="1" x14ac:dyDescent="0.2">
      <c r="A110" s="20">
        <v>865</v>
      </c>
      <c r="B110" s="21" t="s">
        <v>106</v>
      </c>
      <c r="C110" s="92">
        <f>'2018-19 Schools block and CSSB'!H110</f>
        <v>267.8576763523314</v>
      </c>
      <c r="D110" s="92">
        <f>'2018-19 Schools block and CSSB'!N110</f>
        <v>2.5148514399999997</v>
      </c>
      <c r="E110" s="92">
        <f>'2018-19 HN block '!I110</f>
        <v>46.135284064855007</v>
      </c>
      <c r="F110" s="92">
        <f>'2018-19 Early years block'!N110</f>
        <v>26.549480699546105</v>
      </c>
      <c r="G110" s="92">
        <f t="shared" si="9"/>
        <v>343.05729255673248</v>
      </c>
      <c r="H110" s="93">
        <f>'2018-19 Schools block and CSSB'!J110</f>
        <v>111.94779744785141</v>
      </c>
      <c r="I110" s="94">
        <f t="shared" si="11"/>
        <v>2.5148514399999997</v>
      </c>
      <c r="J110" s="94">
        <f>'2018-19 HN block '!I110-'2018-19 HN places &amp; deductions'!AN110</f>
        <v>39.255284064855005</v>
      </c>
      <c r="K110" s="93">
        <f t="shared" si="12"/>
        <v>26.549480699546105</v>
      </c>
      <c r="L110" s="94">
        <f t="shared" si="10"/>
        <v>180.267</v>
      </c>
    </row>
    <row r="111" spans="1:12" s="8" customFormat="1" ht="13.5" customHeight="1" x14ac:dyDescent="0.2">
      <c r="A111" s="20">
        <v>866</v>
      </c>
      <c r="B111" s="21" t="s">
        <v>107</v>
      </c>
      <c r="C111" s="92">
        <f>'2018-19 Schools block and CSSB'!H111</f>
        <v>131.77550700501109</v>
      </c>
      <c r="D111" s="92">
        <f>'2018-19 Schools block and CSSB'!N111</f>
        <v>0.94525332000000006</v>
      </c>
      <c r="E111" s="92">
        <f>'2018-19 HN block '!I111</f>
        <v>30.471949867782257</v>
      </c>
      <c r="F111" s="92">
        <f>'2018-19 Early years block'!N111</f>
        <v>14.542129959729429</v>
      </c>
      <c r="G111" s="92">
        <f t="shared" si="9"/>
        <v>177.73484015252279</v>
      </c>
      <c r="H111" s="93">
        <f>'2018-19 Schools block and CSSB'!J111</f>
        <v>42.479623578596112</v>
      </c>
      <c r="I111" s="94">
        <f t="shared" si="11"/>
        <v>0.94525332000000006</v>
      </c>
      <c r="J111" s="94">
        <f>'2018-19 HN block '!I111-'2018-19 HN places &amp; deductions'!AN111</f>
        <v>25.708697324925115</v>
      </c>
      <c r="K111" s="93">
        <f t="shared" si="12"/>
        <v>14.542129959729429</v>
      </c>
      <c r="L111" s="94">
        <f t="shared" si="10"/>
        <v>83.676000000000002</v>
      </c>
    </row>
    <row r="112" spans="1:12" s="8" customFormat="1" ht="13.5" customHeight="1" x14ac:dyDescent="0.2">
      <c r="A112" s="20">
        <v>867</v>
      </c>
      <c r="B112" s="21" t="s">
        <v>108</v>
      </c>
      <c r="C112" s="92">
        <f>'2018-19 Schools block and CSSB'!H112</f>
        <v>67.494544121418286</v>
      </c>
      <c r="D112" s="92">
        <f>'2018-19 Schools block and CSSB'!N112</f>
        <v>1.0408377600000001</v>
      </c>
      <c r="E112" s="92">
        <f>'2018-19 HN block '!I112</f>
        <v>16.19025094089476</v>
      </c>
      <c r="F112" s="92">
        <f>'2018-19 Early years block'!N112</f>
        <v>7.4229479489575256</v>
      </c>
      <c r="G112" s="92">
        <f t="shared" si="9"/>
        <v>92.148580771270574</v>
      </c>
      <c r="H112" s="93">
        <f>'2018-19 Schools block and CSSB'!J112</f>
        <v>46.69902970735928</v>
      </c>
      <c r="I112" s="94">
        <f t="shared" si="11"/>
        <v>1.0408377600000001</v>
      </c>
      <c r="J112" s="94">
        <f>'2018-19 HN block '!I112-'2018-19 HN places &amp; deductions'!AN112</f>
        <v>15.490250940894761</v>
      </c>
      <c r="K112" s="93">
        <f t="shared" si="12"/>
        <v>7.4229479489575256</v>
      </c>
      <c r="L112" s="94">
        <f t="shared" si="10"/>
        <v>70.653000000000006</v>
      </c>
    </row>
    <row r="113" spans="1:12" s="8" customFormat="1" ht="13.5" customHeight="1" x14ac:dyDescent="0.2">
      <c r="A113" s="20">
        <v>868</v>
      </c>
      <c r="B113" s="21" t="s">
        <v>109</v>
      </c>
      <c r="C113" s="92">
        <f>'2018-19 Schools block and CSSB'!H113</f>
        <v>84.099886913344847</v>
      </c>
      <c r="D113" s="92">
        <f>'2018-19 Schools block and CSSB'!N113</f>
        <v>1.1423208999999999</v>
      </c>
      <c r="E113" s="92">
        <f>'2018-19 HN block '!I113</f>
        <v>19.391527500700391</v>
      </c>
      <c r="F113" s="92">
        <f>'2018-19 Early years block'!N113</f>
        <v>9.4922252657761739</v>
      </c>
      <c r="G113" s="92">
        <f t="shared" si="9"/>
        <v>114.12596057982141</v>
      </c>
      <c r="H113" s="93">
        <f>'2018-19 Schools block and CSSB'!J113</f>
        <v>34.47164056533984</v>
      </c>
      <c r="I113" s="94">
        <f t="shared" si="11"/>
        <v>1.1423208999999999</v>
      </c>
      <c r="J113" s="94">
        <f>'2018-19 HN block '!I113-'2018-19 HN places &amp; deductions'!AN113</f>
        <v>18.006195500700393</v>
      </c>
      <c r="K113" s="93">
        <f t="shared" si="12"/>
        <v>9.4922252657761739</v>
      </c>
      <c r="L113" s="94">
        <f t="shared" si="10"/>
        <v>63.112000000000002</v>
      </c>
    </row>
    <row r="114" spans="1:12" s="8" customFormat="1" ht="13.5" customHeight="1" x14ac:dyDescent="0.2">
      <c r="A114" s="20">
        <v>869</v>
      </c>
      <c r="B114" s="21" t="s">
        <v>110</v>
      </c>
      <c r="C114" s="92">
        <f>'2018-19 Schools block and CSSB'!H114</f>
        <v>98.010935739999994</v>
      </c>
      <c r="D114" s="92">
        <f>'2018-19 Schools block and CSSB'!N114</f>
        <v>0.99256211999999999</v>
      </c>
      <c r="E114" s="92">
        <f>'2018-19 HN block '!I114</f>
        <v>19.958536575703885</v>
      </c>
      <c r="F114" s="92">
        <f>'2018-19 Early years block'!N114</f>
        <v>9.5548604467193954</v>
      </c>
      <c r="G114" s="92">
        <f t="shared" si="9"/>
        <v>128.51689488242329</v>
      </c>
      <c r="H114" s="93">
        <f>'2018-19 Schools block and CSSB'!J114</f>
        <v>64.162224871134001</v>
      </c>
      <c r="I114" s="94">
        <f t="shared" si="11"/>
        <v>0.99256211999999999</v>
      </c>
      <c r="J114" s="94">
        <f>'2018-19 HN block '!I114-'2018-19 HN places &amp; deductions'!AN114</f>
        <v>17.849037575703885</v>
      </c>
      <c r="K114" s="93">
        <f t="shared" si="12"/>
        <v>9.5548604467193954</v>
      </c>
      <c r="L114" s="94">
        <f t="shared" si="10"/>
        <v>92.558999999999997</v>
      </c>
    </row>
    <row r="115" spans="1:12" s="8" customFormat="1" ht="13.5" customHeight="1" x14ac:dyDescent="0.2">
      <c r="A115" s="20">
        <v>870</v>
      </c>
      <c r="B115" s="21" t="s">
        <v>111</v>
      </c>
      <c r="C115" s="92">
        <f>'2018-19 Schools block and CSSB'!H115</f>
        <v>86.823517244318467</v>
      </c>
      <c r="D115" s="92">
        <f>'2018-19 Schools block and CSSB'!N115</f>
        <v>1.30529579</v>
      </c>
      <c r="E115" s="92">
        <f>'2018-19 HN block '!I115</f>
        <v>19.511547443688272</v>
      </c>
      <c r="F115" s="92">
        <f>'2018-19 Early years block'!N115</f>
        <v>12.478332738889925</v>
      </c>
      <c r="G115" s="92">
        <f t="shared" si="9"/>
        <v>120.11869321689667</v>
      </c>
      <c r="H115" s="93">
        <f>'2018-19 Schools block and CSSB'!J115</f>
        <v>45.634276728450459</v>
      </c>
      <c r="I115" s="94">
        <f t="shared" si="11"/>
        <v>1.30529579</v>
      </c>
      <c r="J115" s="94">
        <f>'2018-19 HN block '!I115-'2018-19 HN places &amp; deductions'!AN115</f>
        <v>17.754554443688271</v>
      </c>
      <c r="K115" s="93">
        <f t="shared" si="12"/>
        <v>12.478332738889925</v>
      </c>
      <c r="L115" s="94">
        <f t="shared" si="10"/>
        <v>77.171999999999997</v>
      </c>
    </row>
    <row r="116" spans="1:12" s="8" customFormat="1" ht="13.5" customHeight="1" x14ac:dyDescent="0.2">
      <c r="A116" s="20">
        <v>871</v>
      </c>
      <c r="B116" s="21" t="s">
        <v>112</v>
      </c>
      <c r="C116" s="92">
        <f>'2018-19 Schools block and CSSB'!H116</f>
        <v>127.48673494308481</v>
      </c>
      <c r="D116" s="92">
        <f>'2018-19 Schools block and CSSB'!N116</f>
        <v>0.62499749999999998</v>
      </c>
      <c r="E116" s="92">
        <f>'2018-19 HN block '!I116</f>
        <v>23.027892886426184</v>
      </c>
      <c r="F116" s="92">
        <f>'2018-19 Early years block'!N116</f>
        <v>14.357920206352526</v>
      </c>
      <c r="G116" s="92">
        <f t="shared" si="9"/>
        <v>165.49754553586351</v>
      </c>
      <c r="H116" s="93">
        <f>'2018-19 Schools block and CSSB'!J116</f>
        <v>34.835383903074813</v>
      </c>
      <c r="I116" s="94">
        <f t="shared" si="11"/>
        <v>0.62499749999999998</v>
      </c>
      <c r="J116" s="94">
        <f>'2018-19 HN block '!I116-'2018-19 HN places &amp; deductions'!AN116</f>
        <v>17.845129172140471</v>
      </c>
      <c r="K116" s="93">
        <f t="shared" si="12"/>
        <v>14.357920206352526</v>
      </c>
      <c r="L116" s="94">
        <f t="shared" si="10"/>
        <v>67.662999999999997</v>
      </c>
    </row>
    <row r="117" spans="1:12" s="8" customFormat="1" ht="13.5" customHeight="1" x14ac:dyDescent="0.2">
      <c r="A117" s="20">
        <v>872</v>
      </c>
      <c r="B117" s="21" t="s">
        <v>113</v>
      </c>
      <c r="C117" s="92">
        <f>'2018-19 Schools block and CSSB'!H117</f>
        <v>99.54272004852875</v>
      </c>
      <c r="D117" s="92">
        <f>'2018-19 Schools block and CSSB'!N117</f>
        <v>0.94404235999999997</v>
      </c>
      <c r="E117" s="92">
        <f>'2018-19 HN block '!I117</f>
        <v>18.444197413416784</v>
      </c>
      <c r="F117" s="92">
        <f>'2018-19 Early years block'!N117</f>
        <v>10.455856663958167</v>
      </c>
      <c r="G117" s="92">
        <f t="shared" si="9"/>
        <v>129.38681648590369</v>
      </c>
      <c r="H117" s="93">
        <f>'2018-19 Schools block and CSSB'!J117</f>
        <v>53.573571225997767</v>
      </c>
      <c r="I117" s="94">
        <f t="shared" si="11"/>
        <v>0.94404235999999997</v>
      </c>
      <c r="J117" s="94">
        <f>'2018-19 HN block '!I117-'2018-19 HN places &amp; deductions'!AN117</f>
        <v>17.058197413416785</v>
      </c>
      <c r="K117" s="93">
        <f t="shared" si="12"/>
        <v>10.455856663958167</v>
      </c>
      <c r="L117" s="94">
        <f t="shared" si="10"/>
        <v>82.031999999999996</v>
      </c>
    </row>
    <row r="118" spans="1:12" s="8" customFormat="1" ht="13.5" customHeight="1" x14ac:dyDescent="0.2">
      <c r="A118" s="20">
        <v>873</v>
      </c>
      <c r="B118" s="21" t="s">
        <v>114</v>
      </c>
      <c r="C118" s="92">
        <f>'2018-19 Schools block and CSSB'!H118</f>
        <v>341.46759086530471</v>
      </c>
      <c r="D118" s="92">
        <f>'2018-19 Schools block and CSSB'!N118</f>
        <v>8.0344024399999991</v>
      </c>
      <c r="E118" s="92">
        <f>'2018-19 HN block '!I118</f>
        <v>67.159614885166278</v>
      </c>
      <c r="F118" s="92">
        <f>'2018-19 Early years block'!N118</f>
        <v>36.721482741709096</v>
      </c>
      <c r="G118" s="92">
        <f t="shared" si="9"/>
        <v>453.3830909321801</v>
      </c>
      <c r="H118" s="93">
        <f>'2018-19 Schools block and CSSB'!J118</f>
        <v>125.79845418200779</v>
      </c>
      <c r="I118" s="94">
        <f t="shared" si="11"/>
        <v>8.0344024399999991</v>
      </c>
      <c r="J118" s="94">
        <f>'2018-19 HN block '!I118-'2018-19 HN places &amp; deductions'!AN118</f>
        <v>56.835964885166277</v>
      </c>
      <c r="K118" s="93">
        <f t="shared" si="12"/>
        <v>36.721482741709096</v>
      </c>
      <c r="L118" s="94">
        <f t="shared" si="10"/>
        <v>227.39</v>
      </c>
    </row>
    <row r="119" spans="1:12" s="8" customFormat="1" ht="13.5" customHeight="1" x14ac:dyDescent="0.2">
      <c r="A119" s="20">
        <v>874</v>
      </c>
      <c r="B119" s="21" t="s">
        <v>115</v>
      </c>
      <c r="C119" s="92">
        <f>'2018-19 Schools block and CSSB'!H119</f>
        <v>157.32637201767037</v>
      </c>
      <c r="D119" s="92">
        <f>'2018-19 Schools block and CSSB'!N119</f>
        <v>1.4630053999999999</v>
      </c>
      <c r="E119" s="92">
        <f>'2018-19 HN block '!I119</f>
        <v>28.702882347805179</v>
      </c>
      <c r="F119" s="92">
        <f>'2018-19 Early years block'!N119</f>
        <v>17.403392593248512</v>
      </c>
      <c r="G119" s="92">
        <f t="shared" si="9"/>
        <v>204.89565235872402</v>
      </c>
      <c r="H119" s="93">
        <f>'2018-19 Schools block and CSSB'!J119</f>
        <v>53.115750415681376</v>
      </c>
      <c r="I119" s="94">
        <f t="shared" si="11"/>
        <v>1.4630053999999999</v>
      </c>
      <c r="J119" s="94">
        <f>'2018-19 HN block '!I119-'2018-19 HN places &amp; deductions'!AN119</f>
        <v>26.27521234780518</v>
      </c>
      <c r="K119" s="93">
        <f t="shared" si="12"/>
        <v>17.403392593248512</v>
      </c>
      <c r="L119" s="94">
        <f t="shared" si="10"/>
        <v>98.257000000000005</v>
      </c>
    </row>
    <row r="120" spans="1:12" s="8" customFormat="1" ht="13.5" customHeight="1" x14ac:dyDescent="0.2">
      <c r="A120" s="20">
        <v>876</v>
      </c>
      <c r="B120" s="21" t="s">
        <v>116</v>
      </c>
      <c r="C120" s="92">
        <f>'2018-19 Schools block and CSSB'!H120</f>
        <v>84.318746228850998</v>
      </c>
      <c r="D120" s="92">
        <f>'2018-19 Schools block and CSSB'!N120</f>
        <v>0.67685198999999996</v>
      </c>
      <c r="E120" s="92">
        <f>'2018-19 HN block '!I120</f>
        <v>16.500038546433125</v>
      </c>
      <c r="F120" s="92">
        <f>'2018-19 Early years block'!N120</f>
        <v>9.8204181556851022</v>
      </c>
      <c r="G120" s="92">
        <f t="shared" si="9"/>
        <v>111.31605492096924</v>
      </c>
      <c r="H120" s="93">
        <f>'2018-19 Schools block and CSSB'!J120</f>
        <v>51.425587103395998</v>
      </c>
      <c r="I120" s="94">
        <f t="shared" si="11"/>
        <v>0.67685198999999996</v>
      </c>
      <c r="J120" s="94">
        <f>'2018-19 HN block '!I120-'2018-19 HN places &amp; deductions'!AN120</f>
        <v>13.870901546433124</v>
      </c>
      <c r="K120" s="93">
        <f t="shared" si="12"/>
        <v>9.8204181556851022</v>
      </c>
      <c r="L120" s="94">
        <f t="shared" si="10"/>
        <v>75.793999999999997</v>
      </c>
    </row>
    <row r="121" spans="1:12" s="8" customFormat="1" ht="13.5" customHeight="1" x14ac:dyDescent="0.2">
      <c r="A121" s="20">
        <v>877</v>
      </c>
      <c r="B121" s="21" t="s">
        <v>117</v>
      </c>
      <c r="C121" s="92">
        <f>'2018-19 Schools block and CSSB'!H121</f>
        <v>129.71848783469665</v>
      </c>
      <c r="D121" s="92">
        <f>'2018-19 Schools block and CSSB'!N121</f>
        <v>0.86407003999999987</v>
      </c>
      <c r="E121" s="92">
        <f>'2018-19 HN block '!I121</f>
        <v>20.132390403934728</v>
      </c>
      <c r="F121" s="92">
        <f>'2018-19 Early years block'!N121</f>
        <v>13.7049223894797</v>
      </c>
      <c r="G121" s="92">
        <f t="shared" si="9"/>
        <v>164.41987066811106</v>
      </c>
      <c r="H121" s="93">
        <f>'2018-19 Schools block and CSSB'!J121</f>
        <v>73.051697163458641</v>
      </c>
      <c r="I121" s="94">
        <f t="shared" si="11"/>
        <v>0.86407003999999987</v>
      </c>
      <c r="J121" s="94">
        <f>'2018-19 HN block '!I121-'2018-19 HN places &amp; deductions'!AN121</f>
        <v>18.057559403934729</v>
      </c>
      <c r="K121" s="93">
        <f t="shared" si="12"/>
        <v>13.7049223894797</v>
      </c>
      <c r="L121" s="94">
        <f t="shared" si="10"/>
        <v>105.678</v>
      </c>
    </row>
    <row r="122" spans="1:12" s="8" customFormat="1" ht="13.5" customHeight="1" x14ac:dyDescent="0.2">
      <c r="A122" s="20">
        <v>878</v>
      </c>
      <c r="B122" s="21" t="s">
        <v>118</v>
      </c>
      <c r="C122" s="92">
        <f>'2018-19 Schools block and CSSB'!H122</f>
        <v>394.11775123230058</v>
      </c>
      <c r="D122" s="92">
        <f>'2018-19 Schools block and CSSB'!N122</f>
        <v>3.5631254999999999</v>
      </c>
      <c r="E122" s="92">
        <f>'2018-19 HN block '!I122</f>
        <v>68.392275973921713</v>
      </c>
      <c r="F122" s="92">
        <f>'2018-19 Early years block'!N122</f>
        <v>38.104174119578978</v>
      </c>
      <c r="G122" s="92">
        <f t="shared" si="9"/>
        <v>504.17732682580129</v>
      </c>
      <c r="H122" s="93">
        <f>'2018-19 Schools block and CSSB'!J122</f>
        <v>176.82176042082543</v>
      </c>
      <c r="I122" s="94">
        <f t="shared" si="11"/>
        <v>3.5631254999999999</v>
      </c>
      <c r="J122" s="94">
        <f>'2018-19 HN block '!I122-'2018-19 HN places &amp; deductions'!AN122</f>
        <v>62.422275973921714</v>
      </c>
      <c r="K122" s="93">
        <f t="shared" si="12"/>
        <v>38.104174119578978</v>
      </c>
      <c r="L122" s="94">
        <f t="shared" si="10"/>
        <v>280.911</v>
      </c>
    </row>
    <row r="123" spans="1:12" s="8" customFormat="1" ht="13.5" customHeight="1" x14ac:dyDescent="0.2">
      <c r="A123" s="20">
        <v>879</v>
      </c>
      <c r="B123" s="21" t="s">
        <v>119</v>
      </c>
      <c r="C123" s="92">
        <f>'2018-19 Schools block and CSSB'!H123</f>
        <v>149.55001579073743</v>
      </c>
      <c r="D123" s="92">
        <f>'2018-19 Schools block and CSSB'!N123</f>
        <v>3.6792539199999998</v>
      </c>
      <c r="E123" s="92">
        <f>'2018-19 HN block '!I123</f>
        <v>29.826033332110665</v>
      </c>
      <c r="F123" s="92">
        <f>'2018-19 Early years block'!N123</f>
        <v>16.894248488232279</v>
      </c>
      <c r="G123" s="92">
        <f t="shared" si="9"/>
        <v>199.94955153108037</v>
      </c>
      <c r="H123" s="93">
        <f>'2018-19 Schools block and CSSB'!J123</f>
        <v>27.494827994631454</v>
      </c>
      <c r="I123" s="94">
        <f t="shared" si="11"/>
        <v>3.6792539199999998</v>
      </c>
      <c r="J123" s="94">
        <f>'2018-19 HN block '!I123-'2018-19 HN places &amp; deductions'!AN123</f>
        <v>23.105596332110665</v>
      </c>
      <c r="K123" s="93">
        <f t="shared" si="12"/>
        <v>16.894248488232279</v>
      </c>
      <c r="L123" s="94">
        <f t="shared" si="10"/>
        <v>71.174000000000007</v>
      </c>
    </row>
    <row r="124" spans="1:12" s="8" customFormat="1" ht="13.5" customHeight="1" x14ac:dyDescent="0.2">
      <c r="A124" s="20">
        <v>880</v>
      </c>
      <c r="B124" s="21" t="s">
        <v>120</v>
      </c>
      <c r="C124" s="92">
        <f>'2018-19 Schools block and CSSB'!H124</f>
        <v>73.843330230444266</v>
      </c>
      <c r="D124" s="92">
        <f>'2018-19 Schools block and CSSB'!N124</f>
        <v>1.3109856600000001</v>
      </c>
      <c r="E124" s="92">
        <f>'2018-19 HN block '!I124</f>
        <v>17.498760545117566</v>
      </c>
      <c r="F124" s="92">
        <f>'2018-19 Early years block'!N124</f>
        <v>7.403198422733575</v>
      </c>
      <c r="G124" s="92">
        <f t="shared" si="9"/>
        <v>100.05627485829541</v>
      </c>
      <c r="H124" s="93">
        <f>'2018-19 Schools block and CSSB'!J124</f>
        <v>16.291470967757263</v>
      </c>
      <c r="I124" s="94">
        <f t="shared" si="11"/>
        <v>1.3109856600000001</v>
      </c>
      <c r="J124" s="94">
        <f>'2018-19 HN block '!I124-'2018-19 HN places &amp; deductions'!AN124</f>
        <v>12.128760545117565</v>
      </c>
      <c r="K124" s="93">
        <f t="shared" si="12"/>
        <v>7.403198422733575</v>
      </c>
      <c r="L124" s="94">
        <f t="shared" si="10"/>
        <v>37.134</v>
      </c>
    </row>
    <row r="125" spans="1:12" s="8" customFormat="1" ht="13.5" customHeight="1" x14ac:dyDescent="0.2">
      <c r="A125" s="20">
        <v>881</v>
      </c>
      <c r="B125" s="21" t="s">
        <v>121</v>
      </c>
      <c r="C125" s="92">
        <f>'2018-19 Schools block and CSSB'!H125</f>
        <v>837.9226585062155</v>
      </c>
      <c r="D125" s="92">
        <f>'2018-19 Schools block and CSSB'!N125</f>
        <v>12.279513149999998</v>
      </c>
      <c r="E125" s="92">
        <f>'2018-19 HN block '!I125</f>
        <v>139.10480799271653</v>
      </c>
      <c r="F125" s="92">
        <f>'2018-19 Early years block'!N125</f>
        <v>80.778420463164906</v>
      </c>
      <c r="G125" s="92">
        <f t="shared" si="9"/>
        <v>1070.0854001120967</v>
      </c>
      <c r="H125" s="93">
        <f>'2018-19 Schools block and CSSB'!J125</f>
        <v>275.94107297441911</v>
      </c>
      <c r="I125" s="94">
        <f t="shared" si="11"/>
        <v>12.279513149999998</v>
      </c>
      <c r="J125" s="94">
        <f>'2018-19 HN block '!I125-'2018-19 HN places &amp; deductions'!AN125</f>
        <v>114.61000824985939</v>
      </c>
      <c r="K125" s="93">
        <f t="shared" si="12"/>
        <v>80.778420463164906</v>
      </c>
      <c r="L125" s="94">
        <f t="shared" si="10"/>
        <v>483.60899999999998</v>
      </c>
    </row>
    <row r="126" spans="1:12" s="8" customFormat="1" ht="13.5" customHeight="1" x14ac:dyDescent="0.2">
      <c r="A126" s="20">
        <v>882</v>
      </c>
      <c r="B126" s="21" t="s">
        <v>122</v>
      </c>
      <c r="C126" s="92">
        <f>'2018-19 Schools block and CSSB'!H126</f>
        <v>117.42080015190274</v>
      </c>
      <c r="D126" s="92">
        <f>'2018-19 Schools block and CSSB'!N126</f>
        <v>1.73814684</v>
      </c>
      <c r="E126" s="92">
        <f>'2018-19 HN block '!I126</f>
        <v>18.633624656296266</v>
      </c>
      <c r="F126" s="92">
        <f>'2018-19 Early years block'!N126</f>
        <v>10.082126472424852</v>
      </c>
      <c r="G126" s="92">
        <f t="shared" si="9"/>
        <v>147.87469812062386</v>
      </c>
      <c r="H126" s="93">
        <f>'2018-19 Schools block and CSSB'!J126</f>
        <v>25.891087886719731</v>
      </c>
      <c r="I126" s="94">
        <f t="shared" si="11"/>
        <v>1.73814684</v>
      </c>
      <c r="J126" s="94">
        <f>'2018-19 HN block '!I126-'2018-19 HN places &amp; deductions'!AN126</f>
        <v>11.684943656296266</v>
      </c>
      <c r="K126" s="93">
        <f t="shared" si="12"/>
        <v>10.082126472424852</v>
      </c>
      <c r="L126" s="94">
        <f t="shared" si="10"/>
        <v>49.396000000000001</v>
      </c>
    </row>
    <row r="127" spans="1:12" s="8" customFormat="1" ht="13.5" customHeight="1" x14ac:dyDescent="0.2">
      <c r="A127" s="20">
        <v>883</v>
      </c>
      <c r="B127" s="21" t="s">
        <v>123</v>
      </c>
      <c r="C127" s="92">
        <f>'2018-19 Schools block and CSSB'!H127</f>
        <v>115.97327152306461</v>
      </c>
      <c r="D127" s="92">
        <f>'2018-19 Schools block and CSSB'!N127</f>
        <v>2.0380932499999997</v>
      </c>
      <c r="E127" s="92">
        <f>'2018-19 HN block '!I127</f>
        <v>22.592868544250852</v>
      </c>
      <c r="F127" s="92">
        <f>'2018-19 Early years block'!N127</f>
        <v>11.941719954713674</v>
      </c>
      <c r="G127" s="92">
        <f t="shared" si="9"/>
        <v>152.54595327202915</v>
      </c>
      <c r="H127" s="93">
        <f>'2018-19 Schools block and CSSB'!J127</f>
        <v>18.643037785481617</v>
      </c>
      <c r="I127" s="94">
        <f t="shared" si="11"/>
        <v>2.0380932499999997</v>
      </c>
      <c r="J127" s="94">
        <f>'2018-19 HN block '!I127-'2018-19 HN places &amp; deductions'!AN127</f>
        <v>17.17886854425085</v>
      </c>
      <c r="K127" s="93">
        <f t="shared" si="12"/>
        <v>11.941719954713674</v>
      </c>
      <c r="L127" s="94">
        <f t="shared" si="10"/>
        <v>49.802</v>
      </c>
    </row>
    <row r="128" spans="1:12" s="8" customFormat="1" ht="13.5" customHeight="1" x14ac:dyDescent="0.2">
      <c r="A128" s="20">
        <v>884</v>
      </c>
      <c r="B128" s="21" t="s">
        <v>124</v>
      </c>
      <c r="C128" s="92">
        <f>'2018-19 Schools block and CSSB'!H128</f>
        <v>99.341409586813469</v>
      </c>
      <c r="D128" s="92">
        <f>'2018-19 Schools block and CSSB'!N128</f>
        <v>0.68506493999999996</v>
      </c>
      <c r="E128" s="92">
        <f>'2018-19 HN block '!I128</f>
        <v>14.978983434765784</v>
      </c>
      <c r="F128" s="92">
        <f>'2018-19 Early years block'!N128</f>
        <v>9.0112288174878969</v>
      </c>
      <c r="G128" s="92">
        <f t="shared" si="9"/>
        <v>124.01668677906716</v>
      </c>
      <c r="H128" s="93">
        <f>'2018-19 Schools block and CSSB'!J128</f>
        <v>56.930057426384479</v>
      </c>
      <c r="I128" s="94">
        <f t="shared" si="11"/>
        <v>0.68506493999999996</v>
      </c>
      <c r="J128" s="94">
        <f>'2018-19 HN block '!I128-'2018-19 HN places &amp; deductions'!AN128</f>
        <v>12.455648434765784</v>
      </c>
      <c r="K128" s="93">
        <f t="shared" si="12"/>
        <v>9.0112288174878969</v>
      </c>
      <c r="L128" s="94">
        <f t="shared" si="10"/>
        <v>79.081999999999994</v>
      </c>
    </row>
    <row r="129" spans="1:12" s="8" customFormat="1" ht="13.5" customHeight="1" x14ac:dyDescent="0.2">
      <c r="A129" s="20">
        <v>885</v>
      </c>
      <c r="B129" s="21" t="s">
        <v>125</v>
      </c>
      <c r="C129" s="92">
        <f>'2018-19 Schools block and CSSB'!H129</f>
        <v>315.24665252914588</v>
      </c>
      <c r="D129" s="92">
        <f>'2018-19 Schools block and CSSB'!N129</f>
        <v>3.76616946</v>
      </c>
      <c r="E129" s="92">
        <f>'2018-19 HN block '!I129</f>
        <v>49.85172276300645</v>
      </c>
      <c r="F129" s="92">
        <f>'2018-19 Early years block'!N129</f>
        <v>34.067935683747166</v>
      </c>
      <c r="G129" s="92">
        <f t="shared" si="9"/>
        <v>402.93248043589955</v>
      </c>
      <c r="H129" s="93">
        <f>'2018-19 Schools block and CSSB'!J129</f>
        <v>134.95985038938394</v>
      </c>
      <c r="I129" s="94">
        <f t="shared" si="11"/>
        <v>3.76616946</v>
      </c>
      <c r="J129" s="94">
        <f>'2018-19 HN block '!I129-'2018-19 HN places &amp; deductions'!AN129</f>
        <v>41.431489905863593</v>
      </c>
      <c r="K129" s="93">
        <f t="shared" si="12"/>
        <v>34.067935683747166</v>
      </c>
      <c r="L129" s="94">
        <f t="shared" si="10"/>
        <v>214.22499999999999</v>
      </c>
    </row>
    <row r="130" spans="1:12" s="8" customFormat="1" ht="13.5" customHeight="1" x14ac:dyDescent="0.2">
      <c r="A130" s="20">
        <v>886</v>
      </c>
      <c r="B130" s="21" t="s">
        <v>126</v>
      </c>
      <c r="C130" s="92">
        <f>'2018-19 Schools block and CSSB'!H130</f>
        <v>881.66457299510205</v>
      </c>
      <c r="D130" s="92">
        <f>'2018-19 Schools block and CSSB'!N130</f>
        <v>13.76108032</v>
      </c>
      <c r="E130" s="92">
        <f>'2018-19 HN block '!I130</f>
        <v>201.3429543380031</v>
      </c>
      <c r="F130" s="92">
        <f>'2018-19 Early years block'!N130</f>
        <v>83.305031121542342</v>
      </c>
      <c r="G130" s="92">
        <f t="shared" si="9"/>
        <v>1180.0736387746474</v>
      </c>
      <c r="H130" s="93">
        <f>'2018-19 Schools block and CSSB'!J130</f>
        <v>393.33826471412533</v>
      </c>
      <c r="I130" s="94">
        <f t="shared" si="11"/>
        <v>13.76108032</v>
      </c>
      <c r="J130" s="94">
        <f>'2018-19 HN block '!I130-'2018-19 HN places &amp; deductions'!AN130</f>
        <v>186.19079633800311</v>
      </c>
      <c r="K130" s="93">
        <f t="shared" si="12"/>
        <v>83.305031121542342</v>
      </c>
      <c r="L130" s="94">
        <f t="shared" si="10"/>
        <v>676.59500000000003</v>
      </c>
    </row>
    <row r="131" spans="1:12" s="8" customFormat="1" ht="13.5" customHeight="1" x14ac:dyDescent="0.2">
      <c r="A131" s="20">
        <v>887</v>
      </c>
      <c r="B131" s="21" t="s">
        <v>127</v>
      </c>
      <c r="C131" s="92">
        <f>'2018-19 Schools block and CSSB'!H131</f>
        <v>174.77514057765094</v>
      </c>
      <c r="D131" s="92">
        <f>'2018-19 Schools block and CSSB'!N131</f>
        <v>0.71377877999999995</v>
      </c>
      <c r="E131" s="92">
        <f>'2018-19 HN block '!I131</f>
        <v>37.137805565336151</v>
      </c>
      <c r="F131" s="92">
        <f>'2018-19 Early years block'!N131</f>
        <v>17.13130900386648</v>
      </c>
      <c r="G131" s="92">
        <f t="shared" si="9"/>
        <v>229.75803392685359</v>
      </c>
      <c r="H131" s="93">
        <f>'2018-19 Schools block and CSSB'!J131</f>
        <v>40.527102705913961</v>
      </c>
      <c r="I131" s="94">
        <f t="shared" si="11"/>
        <v>0.71377877999999995</v>
      </c>
      <c r="J131" s="94">
        <f>'2018-19 HN block '!I131-'2018-19 HN places &amp; deductions'!AN131</f>
        <v>25.411508565336149</v>
      </c>
      <c r="K131" s="93">
        <f t="shared" si="12"/>
        <v>17.13130900386648</v>
      </c>
      <c r="L131" s="94">
        <f t="shared" si="10"/>
        <v>83.784000000000006</v>
      </c>
    </row>
    <row r="132" spans="1:12" s="8" customFormat="1" ht="13.5" customHeight="1" x14ac:dyDescent="0.2">
      <c r="A132" s="20">
        <v>888</v>
      </c>
      <c r="B132" s="21" t="s">
        <v>128</v>
      </c>
      <c r="C132" s="92">
        <f>'2018-19 Schools block and CSSB'!H132</f>
        <v>727.85521017889471</v>
      </c>
      <c r="D132" s="92">
        <f>'2018-19 Schools block and CSSB'!N132</f>
        <v>6.4346131199999999</v>
      </c>
      <c r="E132" s="92">
        <f>'2018-19 HN block '!I132</f>
        <v>113.36110106246328</v>
      </c>
      <c r="F132" s="92">
        <f>'2018-19 Early years block'!N132</f>
        <v>78.571826924700616</v>
      </c>
      <c r="G132" s="92">
        <f t="shared" si="9"/>
        <v>926.22275128605861</v>
      </c>
      <c r="H132" s="93">
        <f>'2018-19 Schools block and CSSB'!J132</f>
        <v>613.17789878600979</v>
      </c>
      <c r="I132" s="94">
        <f t="shared" si="11"/>
        <v>6.4346131199999999</v>
      </c>
      <c r="J132" s="94">
        <f>'2018-19 HN block '!I132-'2018-19 HN places &amp; deductions'!AN132</f>
        <v>103.16294606246328</v>
      </c>
      <c r="K132" s="93">
        <f t="shared" si="12"/>
        <v>78.571826924700616</v>
      </c>
      <c r="L132" s="94">
        <f t="shared" si="10"/>
        <v>801.34699999999998</v>
      </c>
    </row>
    <row r="133" spans="1:12" s="8" customFormat="1" ht="13.5" customHeight="1" x14ac:dyDescent="0.2">
      <c r="A133" s="20">
        <v>889</v>
      </c>
      <c r="B133" s="21" t="s">
        <v>129</v>
      </c>
      <c r="C133" s="92">
        <f>'2018-19 Schools block and CSSB'!H133</f>
        <v>120.83768922773881</v>
      </c>
      <c r="D133" s="92">
        <f>'2018-19 Schools block and CSSB'!N133</f>
        <v>2.6522245600000001</v>
      </c>
      <c r="E133" s="92">
        <f>'2018-19 HN block '!I133</f>
        <v>19.089166902223486</v>
      </c>
      <c r="F133" s="92">
        <f>'2018-19 Early years block'!N133</f>
        <v>11.405088071937049</v>
      </c>
      <c r="G133" s="92">
        <f t="shared" si="9"/>
        <v>153.98416876189935</v>
      </c>
      <c r="H133" s="93">
        <f>'2018-19 Schools block and CSSB'!J133</f>
        <v>71.451839839837817</v>
      </c>
      <c r="I133" s="94">
        <f t="shared" si="11"/>
        <v>2.6522245600000001</v>
      </c>
      <c r="J133" s="94">
        <f>'2018-19 HN block '!I133-'2018-19 HN places &amp; deductions'!AN133</f>
        <v>18.080160902223486</v>
      </c>
      <c r="K133" s="93">
        <f t="shared" si="12"/>
        <v>11.405088071937049</v>
      </c>
      <c r="L133" s="94">
        <f t="shared" si="10"/>
        <v>103.589</v>
      </c>
    </row>
    <row r="134" spans="1:12" s="8" customFormat="1" ht="13.5" customHeight="1" x14ac:dyDescent="0.2">
      <c r="A134" s="20">
        <v>890</v>
      </c>
      <c r="B134" s="21" t="s">
        <v>130</v>
      </c>
      <c r="C134" s="92">
        <f>'2018-19 Schools block and CSSB'!H134</f>
        <v>80.07169272395484</v>
      </c>
      <c r="D134" s="92">
        <f>'2018-19 Schools block and CSSB'!N134</f>
        <v>1.5869305</v>
      </c>
      <c r="E134" s="92">
        <f>'2018-19 HN block '!I134</f>
        <v>19.181623388339879</v>
      </c>
      <c r="F134" s="92">
        <f>'2018-19 Early years block'!N134</f>
        <v>8.7492064824562483</v>
      </c>
      <c r="G134" s="92">
        <f t="shared" si="9"/>
        <v>109.58945309475097</v>
      </c>
      <c r="H134" s="93">
        <f>'2018-19 Schools block and CSSB'!J134</f>
        <v>18.523382757484828</v>
      </c>
      <c r="I134" s="94">
        <f t="shared" ref="I134:I154" si="13">D134</f>
        <v>1.5869305</v>
      </c>
      <c r="J134" s="94">
        <f>'2018-19 HN block '!I134-'2018-19 HN places &amp; deductions'!AN134</f>
        <v>15.686617388339879</v>
      </c>
      <c r="K134" s="93">
        <f t="shared" ref="K134:K154" si="14">F134</f>
        <v>8.7492064824562483</v>
      </c>
      <c r="L134" s="94">
        <f t="shared" si="10"/>
        <v>44.545999999999999</v>
      </c>
    </row>
    <row r="135" spans="1:12" s="8" customFormat="1" ht="13.5" customHeight="1" x14ac:dyDescent="0.2">
      <c r="A135" s="20">
        <v>891</v>
      </c>
      <c r="B135" s="21" t="s">
        <v>131</v>
      </c>
      <c r="C135" s="92">
        <f>'2018-19 Schools block and CSSB'!H135</f>
        <v>469.11755098107517</v>
      </c>
      <c r="D135" s="92">
        <f>'2018-19 Schools block and CSSB'!N135</f>
        <v>6.6535752799999992</v>
      </c>
      <c r="E135" s="92">
        <f>'2018-19 HN block '!I135</f>
        <v>63.976977456538087</v>
      </c>
      <c r="F135" s="92">
        <f>'2018-19 Early years block'!N135</f>
        <v>48.653872478240274</v>
      </c>
      <c r="G135" s="92">
        <f t="shared" ref="G135:G155" si="15">C135+D135+E135+F135</f>
        <v>588.40197619585354</v>
      </c>
      <c r="H135" s="93">
        <f>'2018-19 Schools block and CSSB'!J135</f>
        <v>182.50105909810094</v>
      </c>
      <c r="I135" s="94">
        <f t="shared" si="13"/>
        <v>6.6535752799999992</v>
      </c>
      <c r="J135" s="94">
        <f>'2018-19 HN block '!I135-'2018-19 HN places &amp; deductions'!AN135</f>
        <v>58.545319456538088</v>
      </c>
      <c r="K135" s="93">
        <f t="shared" si="14"/>
        <v>48.653872478240274</v>
      </c>
      <c r="L135" s="94">
        <f t="shared" ref="L135:L155" si="16">ROUND(H135+I135+J135+K135,3)</f>
        <v>296.35399999999998</v>
      </c>
    </row>
    <row r="136" spans="1:12" s="8" customFormat="1" ht="13.5" customHeight="1" x14ac:dyDescent="0.2">
      <c r="A136" s="20">
        <v>892</v>
      </c>
      <c r="B136" s="21" t="s">
        <v>132</v>
      </c>
      <c r="C136" s="92">
        <f>'2018-19 Schools block and CSSB'!H136</f>
        <v>205.39268637481905</v>
      </c>
      <c r="D136" s="92">
        <f>'2018-19 Schools block and CSSB'!N136</f>
        <v>7.0837290799999995</v>
      </c>
      <c r="E136" s="92">
        <f>'2018-19 HN block '!I136</f>
        <v>31.765833760055667</v>
      </c>
      <c r="F136" s="92">
        <f>'2018-19 Early years block'!N136</f>
        <v>22.085703849565625</v>
      </c>
      <c r="G136" s="92">
        <f t="shared" si="15"/>
        <v>266.32795306444035</v>
      </c>
      <c r="H136" s="93">
        <f>'2018-19 Schools block and CSSB'!J136</f>
        <v>55.085543782654042</v>
      </c>
      <c r="I136" s="94">
        <f t="shared" si="13"/>
        <v>7.0837290799999995</v>
      </c>
      <c r="J136" s="94">
        <f>'2018-19 HN block '!I136-'2018-19 HN places &amp; deductions'!AN136</f>
        <v>25.478502760055669</v>
      </c>
      <c r="K136" s="93">
        <f t="shared" si="14"/>
        <v>22.085703849565625</v>
      </c>
      <c r="L136" s="94">
        <f t="shared" si="16"/>
        <v>109.733</v>
      </c>
    </row>
    <row r="137" spans="1:12" s="8" customFormat="1" ht="13.5" customHeight="1" x14ac:dyDescent="0.2">
      <c r="A137" s="20">
        <v>893</v>
      </c>
      <c r="B137" s="21" t="s">
        <v>133</v>
      </c>
      <c r="C137" s="92">
        <f>'2018-19 Schools block and CSSB'!H137</f>
        <v>157.87245278999998</v>
      </c>
      <c r="D137" s="92">
        <f>'2018-19 Schools block and CSSB'!N137</f>
        <v>3.1603891200000001</v>
      </c>
      <c r="E137" s="92">
        <f>'2018-19 HN block '!I137</f>
        <v>25.716088282598918</v>
      </c>
      <c r="F137" s="92">
        <f>'2018-19 Early years block'!N137</f>
        <v>15.399531410247928</v>
      </c>
      <c r="G137" s="92">
        <f t="shared" si="15"/>
        <v>202.14846160284682</v>
      </c>
      <c r="H137" s="93">
        <f>'2018-19 Schools block and CSSB'!J137</f>
        <v>75.397010234825004</v>
      </c>
      <c r="I137" s="94">
        <f t="shared" si="13"/>
        <v>3.1603891200000001</v>
      </c>
      <c r="J137" s="94">
        <f>'2018-19 HN block '!I137-'2018-19 HN places &amp; deductions'!AN137</f>
        <v>20.908266282598916</v>
      </c>
      <c r="K137" s="93">
        <f t="shared" si="14"/>
        <v>15.399531410247928</v>
      </c>
      <c r="L137" s="94">
        <f t="shared" si="16"/>
        <v>114.86499999999999</v>
      </c>
    </row>
    <row r="138" spans="1:12" s="8" customFormat="1" ht="13.5" customHeight="1" x14ac:dyDescent="0.2">
      <c r="A138" s="20">
        <v>894</v>
      </c>
      <c r="B138" s="21" t="s">
        <v>134</v>
      </c>
      <c r="C138" s="92">
        <f>'2018-19 Schools block and CSSB'!H138</f>
        <v>111.34922080595774</v>
      </c>
      <c r="D138" s="92">
        <f>'2018-19 Schools block and CSSB'!N138</f>
        <v>1.0824225999999999</v>
      </c>
      <c r="E138" s="92">
        <f>'2018-19 HN block '!I138</f>
        <v>21.6422180768351</v>
      </c>
      <c r="F138" s="92">
        <f>'2018-19 Early years block'!N138</f>
        <v>12.197255771411825</v>
      </c>
      <c r="G138" s="92">
        <f t="shared" si="15"/>
        <v>146.27111725420465</v>
      </c>
      <c r="H138" s="93">
        <f>'2018-19 Schools block and CSSB'!J138</f>
        <v>66.033983335947752</v>
      </c>
      <c r="I138" s="94">
        <f t="shared" si="13"/>
        <v>1.0824225999999999</v>
      </c>
      <c r="J138" s="94">
        <f>'2018-19 HN block '!I138-'2018-19 HN places &amp; deductions'!AN138</f>
        <v>19.926218076835099</v>
      </c>
      <c r="K138" s="93">
        <f t="shared" si="14"/>
        <v>12.197255771411825</v>
      </c>
      <c r="L138" s="94">
        <f t="shared" si="16"/>
        <v>99.24</v>
      </c>
    </row>
    <row r="139" spans="1:12" s="8" customFormat="1" ht="13.5" customHeight="1" x14ac:dyDescent="0.2">
      <c r="A139" s="20">
        <v>895</v>
      </c>
      <c r="B139" s="21" t="s">
        <v>135</v>
      </c>
      <c r="C139" s="92">
        <f>'2018-19 Schools block and CSSB'!H139</f>
        <v>207.68358983439143</v>
      </c>
      <c r="D139" s="92">
        <f>'2018-19 Schools block and CSSB'!N139</f>
        <v>2.9356749500000001</v>
      </c>
      <c r="E139" s="92">
        <f>'2018-19 HN block '!I139</f>
        <v>34.940161181476114</v>
      </c>
      <c r="F139" s="92">
        <f>'2018-19 Early years block'!N139</f>
        <v>21.55282021924538</v>
      </c>
      <c r="G139" s="92">
        <f t="shared" si="15"/>
        <v>267.11224618511295</v>
      </c>
      <c r="H139" s="93">
        <f>'2018-19 Schools block and CSSB'!J139</f>
        <v>81.314393682063454</v>
      </c>
      <c r="I139" s="94">
        <f t="shared" si="13"/>
        <v>2.9356749500000001</v>
      </c>
      <c r="J139" s="94">
        <f>'2018-19 HN block '!I139-'2018-19 HN places &amp; deductions'!AN139</f>
        <v>31.280328610047544</v>
      </c>
      <c r="K139" s="93">
        <f t="shared" si="14"/>
        <v>21.55282021924538</v>
      </c>
      <c r="L139" s="94">
        <f t="shared" si="16"/>
        <v>137.083</v>
      </c>
    </row>
    <row r="140" spans="1:12" s="8" customFormat="1" ht="13.5" customHeight="1" x14ac:dyDescent="0.2">
      <c r="A140" s="20">
        <v>896</v>
      </c>
      <c r="B140" s="21" t="s">
        <v>136</v>
      </c>
      <c r="C140" s="92">
        <f>'2018-19 Schools block and CSSB'!H140</f>
        <v>198.94261244576316</v>
      </c>
      <c r="D140" s="92">
        <f>'2018-19 Schools block and CSSB'!N140</f>
        <v>3.04144046</v>
      </c>
      <c r="E140" s="92">
        <f>'2018-19 HN block '!I140</f>
        <v>38.048802916047848</v>
      </c>
      <c r="F140" s="92">
        <f>'2018-19 Early years block'!N140</f>
        <v>20.685629665031438</v>
      </c>
      <c r="G140" s="92">
        <f t="shared" si="15"/>
        <v>260.71848548684244</v>
      </c>
      <c r="H140" s="93">
        <f>'2018-19 Schools block and CSSB'!J140</f>
        <v>140.07451098181917</v>
      </c>
      <c r="I140" s="94">
        <f t="shared" si="13"/>
        <v>3.04144046</v>
      </c>
      <c r="J140" s="94">
        <f>'2018-19 HN block '!I140-'2018-19 HN places &amp; deductions'!AN140</f>
        <v>35.167142916047851</v>
      </c>
      <c r="K140" s="93">
        <f t="shared" si="14"/>
        <v>20.685629665031438</v>
      </c>
      <c r="L140" s="94">
        <f t="shared" si="16"/>
        <v>198.96899999999999</v>
      </c>
    </row>
    <row r="141" spans="1:12" s="8" customFormat="1" ht="13.5" customHeight="1" x14ac:dyDescent="0.2">
      <c r="A141" s="20">
        <v>908</v>
      </c>
      <c r="B141" s="21" t="s">
        <v>137</v>
      </c>
      <c r="C141" s="92">
        <f>'2018-19 Schools block and CSSB'!H141</f>
        <v>301.33699691628954</v>
      </c>
      <c r="D141" s="92">
        <f>'2018-19 Schools block and CSSB'!N141</f>
        <v>4.1685247499999996</v>
      </c>
      <c r="E141" s="92">
        <f>'2018-19 HN block '!I141</f>
        <v>41.711638495810931</v>
      </c>
      <c r="F141" s="92">
        <f>'2018-19 Early years block'!N141</f>
        <v>28.237409515860481</v>
      </c>
      <c r="G141" s="92">
        <f t="shared" si="15"/>
        <v>375.45456967796093</v>
      </c>
      <c r="H141" s="93">
        <f>'2018-19 Schools block and CSSB'!J141</f>
        <v>71.24126927813461</v>
      </c>
      <c r="I141" s="94">
        <f t="shared" si="13"/>
        <v>4.1685247499999996</v>
      </c>
      <c r="J141" s="94">
        <f>'2018-19 HN block '!I141-'2018-19 HN places &amp; deductions'!AN141</f>
        <v>30.35798769581093</v>
      </c>
      <c r="K141" s="93">
        <f t="shared" si="14"/>
        <v>28.237409515860481</v>
      </c>
      <c r="L141" s="94">
        <f t="shared" si="16"/>
        <v>134.005</v>
      </c>
    </row>
    <row r="142" spans="1:12" s="8" customFormat="1" ht="13.5" customHeight="1" x14ac:dyDescent="0.2">
      <c r="A142" s="20">
        <v>909</v>
      </c>
      <c r="B142" s="21" t="s">
        <v>138</v>
      </c>
      <c r="C142" s="92">
        <f>'2018-19 Schools block and CSSB'!H142</f>
        <v>280.1167754444516</v>
      </c>
      <c r="D142" s="92">
        <f>'2018-19 Schools block and CSSB'!N142</f>
        <v>4.9524262499999994</v>
      </c>
      <c r="E142" s="92">
        <f>'2018-19 HN block '!I142</f>
        <v>42.749844349097707</v>
      </c>
      <c r="F142" s="92">
        <f>'2018-19 Early years block'!N142</f>
        <v>26.959026842198249</v>
      </c>
      <c r="G142" s="92">
        <f t="shared" si="15"/>
        <v>354.77807288574752</v>
      </c>
      <c r="H142" s="93">
        <f>'2018-19 Schools block and CSSB'!J142</f>
        <v>178.11231561457964</v>
      </c>
      <c r="I142" s="94">
        <f t="shared" si="13"/>
        <v>4.9524262499999994</v>
      </c>
      <c r="J142" s="94">
        <f>'2018-19 HN block '!I142-'2018-19 HN places &amp; deductions'!AN142</f>
        <v>38.791717349097709</v>
      </c>
      <c r="K142" s="93">
        <f t="shared" si="14"/>
        <v>26.959026842198249</v>
      </c>
      <c r="L142" s="94">
        <f t="shared" si="16"/>
        <v>248.815</v>
      </c>
    </row>
    <row r="143" spans="1:12" s="8" customFormat="1" ht="13.5" customHeight="1" x14ac:dyDescent="0.2">
      <c r="A143" s="20">
        <v>916</v>
      </c>
      <c r="B143" s="21" t="s">
        <v>139</v>
      </c>
      <c r="C143" s="92">
        <f>'2018-19 Schools block and CSSB'!H143</f>
        <v>348.42514006886285</v>
      </c>
      <c r="D143" s="92">
        <f>'2018-19 Schools block and CSSB'!N143</f>
        <v>2.5681359899999996</v>
      </c>
      <c r="E143" s="92">
        <f>'2018-19 HN block '!I143</f>
        <v>58.918689645749566</v>
      </c>
      <c r="F143" s="92">
        <f>'2018-19 Early years block'!N143</f>
        <v>33.011349298921552</v>
      </c>
      <c r="G143" s="92">
        <f t="shared" si="15"/>
        <v>442.92331500353396</v>
      </c>
      <c r="H143" s="93">
        <f>'2018-19 Schools block and CSSB'!J143</f>
        <v>164.67474489166389</v>
      </c>
      <c r="I143" s="94">
        <f t="shared" si="13"/>
        <v>2.5681359899999996</v>
      </c>
      <c r="J143" s="94">
        <f>'2018-19 HN block '!I143-'2018-19 HN places &amp; deductions'!AN143</f>
        <v>55.225361645749565</v>
      </c>
      <c r="K143" s="93">
        <f t="shared" si="14"/>
        <v>33.011349298921552</v>
      </c>
      <c r="L143" s="94">
        <f t="shared" si="16"/>
        <v>255.48</v>
      </c>
    </row>
    <row r="144" spans="1:12" s="8" customFormat="1" ht="13.5" customHeight="1" x14ac:dyDescent="0.2">
      <c r="A144" s="20">
        <v>919</v>
      </c>
      <c r="B144" s="21" t="s">
        <v>140</v>
      </c>
      <c r="C144" s="92">
        <f>'2018-19 Schools block and CSSB'!H144</f>
        <v>739.30912147017784</v>
      </c>
      <c r="D144" s="92">
        <f>'2018-19 Schools block and CSSB'!N144</f>
        <v>5.7529765600000005</v>
      </c>
      <c r="E144" s="92">
        <f>'2018-19 HN block '!I144</f>
        <v>110.8095649667944</v>
      </c>
      <c r="F144" s="92">
        <f>'2018-19 Early years block'!N144</f>
        <v>88.430926697983594</v>
      </c>
      <c r="G144" s="92">
        <f t="shared" si="15"/>
        <v>944.30258969495583</v>
      </c>
      <c r="H144" s="93">
        <f>'2018-19 Schools block and CSSB'!J144</f>
        <v>393.67928258378384</v>
      </c>
      <c r="I144" s="94">
        <f t="shared" si="13"/>
        <v>5.7529765600000005</v>
      </c>
      <c r="J144" s="94">
        <f>'2018-19 HN block '!I144-'2018-19 HN places &amp; deductions'!AN144</f>
        <v>100.8345669667944</v>
      </c>
      <c r="K144" s="93">
        <f t="shared" si="14"/>
        <v>88.430926697983594</v>
      </c>
      <c r="L144" s="94">
        <f t="shared" si="16"/>
        <v>588.69799999999998</v>
      </c>
    </row>
    <row r="145" spans="1:12" s="8" customFormat="1" ht="13.5" customHeight="1" x14ac:dyDescent="0.2">
      <c r="A145" s="20">
        <v>921</v>
      </c>
      <c r="B145" s="21" t="s">
        <v>141</v>
      </c>
      <c r="C145" s="92">
        <f>'2018-19 Schools block and CSSB'!H145</f>
        <v>69.466038693558545</v>
      </c>
      <c r="D145" s="92">
        <f>'2018-19 Schools block and CSSB'!N145</f>
        <v>0.62965397999999995</v>
      </c>
      <c r="E145" s="92">
        <f>'2018-19 HN block '!I145</f>
        <v>15.063736235751012</v>
      </c>
      <c r="F145" s="92">
        <f>'2018-19 Early years block'!N145</f>
        <v>6.7051570931531277</v>
      </c>
      <c r="G145" s="92">
        <f t="shared" si="15"/>
        <v>91.864586002462687</v>
      </c>
      <c r="H145" s="93">
        <f>'2018-19 Schools block and CSSB'!J145</f>
        <v>50.784244106668545</v>
      </c>
      <c r="I145" s="94">
        <f t="shared" si="13"/>
        <v>0.62965397999999995</v>
      </c>
      <c r="J145" s="94">
        <f>'2018-19 HN block '!I145-'2018-19 HN places &amp; deductions'!AN145</f>
        <v>13.505732235751012</v>
      </c>
      <c r="K145" s="93">
        <f t="shared" si="14"/>
        <v>6.7051570931531277</v>
      </c>
      <c r="L145" s="94">
        <f t="shared" si="16"/>
        <v>71.625</v>
      </c>
    </row>
    <row r="146" spans="1:12" s="8" customFormat="1" ht="13.5" customHeight="1" x14ac:dyDescent="0.2">
      <c r="A146" s="20">
        <v>925</v>
      </c>
      <c r="B146" s="21" t="s">
        <v>142</v>
      </c>
      <c r="C146" s="92">
        <f>'2018-19 Schools block and CSSB'!H146</f>
        <v>410.3662099774341</v>
      </c>
      <c r="D146" s="92">
        <f>'2018-19 Schools block and CSSB'!N146</f>
        <v>5.737464189999999</v>
      </c>
      <c r="E146" s="92">
        <f>'2018-19 HN block '!I146</f>
        <v>83.737172081526367</v>
      </c>
      <c r="F146" s="92">
        <f>'2018-19 Early years block'!N146</f>
        <v>41.181859780474433</v>
      </c>
      <c r="G146" s="92">
        <f t="shared" si="15"/>
        <v>541.02270602943486</v>
      </c>
      <c r="H146" s="93">
        <f>'2018-19 Schools block and CSSB'!J146</f>
        <v>139.61348696673201</v>
      </c>
      <c r="I146" s="94">
        <f t="shared" si="13"/>
        <v>5.737464189999999</v>
      </c>
      <c r="J146" s="94">
        <f>'2018-19 HN block '!I146-'2018-19 HN places &amp; deductions'!AN146</f>
        <v>69.221509081526364</v>
      </c>
      <c r="K146" s="93">
        <f t="shared" si="14"/>
        <v>41.181859780474433</v>
      </c>
      <c r="L146" s="94">
        <f t="shared" si="16"/>
        <v>255.75399999999999</v>
      </c>
    </row>
    <row r="147" spans="1:12" s="8" customFormat="1" ht="13.5" customHeight="1" x14ac:dyDescent="0.2">
      <c r="A147" s="20">
        <v>926</v>
      </c>
      <c r="B147" s="21" t="s">
        <v>143</v>
      </c>
      <c r="C147" s="92">
        <f>'2018-19 Schools block and CSSB'!H147</f>
        <v>473.0431949363936</v>
      </c>
      <c r="D147" s="92">
        <f>'2018-19 Schools block and CSSB'!N147</f>
        <v>3.2723576799999998</v>
      </c>
      <c r="E147" s="92">
        <f>'2018-19 HN block '!I147</f>
        <v>80.46212323719466</v>
      </c>
      <c r="F147" s="92">
        <f>'2018-19 Early years block'!N147</f>
        <v>42.817636083639329</v>
      </c>
      <c r="G147" s="92">
        <f t="shared" si="15"/>
        <v>599.59531193722762</v>
      </c>
      <c r="H147" s="93">
        <f>'2018-19 Schools block and CSSB'!J147</f>
        <v>163.0341307353136</v>
      </c>
      <c r="I147" s="94">
        <f t="shared" si="13"/>
        <v>3.2723576799999998</v>
      </c>
      <c r="J147" s="94">
        <f>'2018-19 HN block '!I147-'2018-19 HN places &amp; deductions'!AN147</f>
        <v>68.996790437194662</v>
      </c>
      <c r="K147" s="93">
        <f t="shared" si="14"/>
        <v>42.817636083639329</v>
      </c>
      <c r="L147" s="94">
        <f t="shared" si="16"/>
        <v>278.12099999999998</v>
      </c>
    </row>
    <row r="148" spans="1:12" s="8" customFormat="1" ht="13.5" customHeight="1" x14ac:dyDescent="0.2">
      <c r="A148" s="20">
        <v>928</v>
      </c>
      <c r="B148" s="21" t="s">
        <v>144</v>
      </c>
      <c r="C148" s="92">
        <f>'2018-19 Schools block and CSSB'!H148</f>
        <v>455.13254998308111</v>
      </c>
      <c r="D148" s="92">
        <f>'2018-19 Schools block and CSSB'!N148</f>
        <v>10.98495381</v>
      </c>
      <c r="E148" s="92">
        <f>'2018-19 HN block '!I148</f>
        <v>71.924479147206796</v>
      </c>
      <c r="F148" s="92">
        <f>'2018-19 Early years block'!N148</f>
        <v>45.275384494842768</v>
      </c>
      <c r="G148" s="92">
        <f t="shared" si="15"/>
        <v>583.31736743513068</v>
      </c>
      <c r="H148" s="93">
        <f>'2018-19 Schools block and CSSB'!J148</f>
        <v>121.77317917480033</v>
      </c>
      <c r="I148" s="94">
        <f t="shared" si="13"/>
        <v>10.98495381</v>
      </c>
      <c r="J148" s="94">
        <f>'2018-19 HN block '!I148-'2018-19 HN places &amp; deductions'!AN148</f>
        <v>54.744808747206797</v>
      </c>
      <c r="K148" s="93">
        <f t="shared" si="14"/>
        <v>45.275384494842768</v>
      </c>
      <c r="L148" s="94">
        <f t="shared" si="16"/>
        <v>232.77799999999999</v>
      </c>
    </row>
    <row r="149" spans="1:12" s="8" customFormat="1" ht="13.5" customHeight="1" x14ac:dyDescent="0.2">
      <c r="A149" s="20">
        <v>929</v>
      </c>
      <c r="B149" s="21" t="s">
        <v>145</v>
      </c>
      <c r="C149" s="92">
        <f>'2018-19 Schools block and CSSB'!H149</f>
        <v>179.92468685742529</v>
      </c>
      <c r="D149" s="92">
        <f>'2018-19 Schools block and CSSB'!N149</f>
        <v>3.1630237599999997</v>
      </c>
      <c r="E149" s="92">
        <f>'2018-19 HN block '!I149</f>
        <v>32.610367301219455</v>
      </c>
      <c r="F149" s="92">
        <f>'2018-19 Early years block'!N149</f>
        <v>16.76379146434083</v>
      </c>
      <c r="G149" s="92">
        <f t="shared" si="15"/>
        <v>232.46186938298558</v>
      </c>
      <c r="H149" s="93">
        <f>'2018-19 Schools block and CSSB'!J149</f>
        <v>100.9670706688303</v>
      </c>
      <c r="I149" s="94">
        <f t="shared" si="13"/>
        <v>3.1630237599999997</v>
      </c>
      <c r="J149" s="94">
        <f>'2018-19 HN block '!I149-'2018-19 HN places &amp; deductions'!AN149</f>
        <v>29.098244501219455</v>
      </c>
      <c r="K149" s="93">
        <f t="shared" si="14"/>
        <v>16.76379146434083</v>
      </c>
      <c r="L149" s="94">
        <f t="shared" si="16"/>
        <v>149.99199999999999</v>
      </c>
    </row>
    <row r="150" spans="1:12" s="8" customFormat="1" ht="13.5" customHeight="1" x14ac:dyDescent="0.2">
      <c r="A150" s="20">
        <v>931</v>
      </c>
      <c r="B150" s="21" t="s">
        <v>146</v>
      </c>
      <c r="C150" s="92">
        <f>'2018-19 Schools block and CSSB'!H150</f>
        <v>365.79662606463199</v>
      </c>
      <c r="D150" s="92">
        <f>'2018-19 Schools block and CSSB'!N150</f>
        <v>4.0407869637999996</v>
      </c>
      <c r="E150" s="92">
        <f>'2018-19 HN block '!I150</f>
        <v>62.312051424463498</v>
      </c>
      <c r="F150" s="92">
        <f>'2018-19 Early years block'!N150</f>
        <v>37.828277601990123</v>
      </c>
      <c r="G150" s="92">
        <f t="shared" si="15"/>
        <v>469.9777420548856</v>
      </c>
      <c r="H150" s="93">
        <f>'2018-19 Schools block and CSSB'!J150</f>
        <v>122.50683806854794</v>
      </c>
      <c r="I150" s="94">
        <f t="shared" si="13"/>
        <v>4.0407869637999996</v>
      </c>
      <c r="J150" s="94">
        <f>'2018-19 HN block '!I150-'2018-19 HN places &amp; deductions'!AN150</f>
        <v>51.807904424463501</v>
      </c>
      <c r="K150" s="93">
        <f t="shared" si="14"/>
        <v>37.828277601990123</v>
      </c>
      <c r="L150" s="94">
        <f t="shared" si="16"/>
        <v>216.184</v>
      </c>
    </row>
    <row r="151" spans="1:12" s="8" customFormat="1" ht="13.5" customHeight="1" x14ac:dyDescent="0.2">
      <c r="A151" s="20">
        <v>933</v>
      </c>
      <c r="B151" s="21" t="s">
        <v>147</v>
      </c>
      <c r="C151" s="92">
        <f>'2018-19 Schools block and CSSB'!H151</f>
        <v>282.86676062025617</v>
      </c>
      <c r="D151" s="92">
        <f>'2018-19 Schools block and CSSB'!N151</f>
        <v>8.2886696999999998</v>
      </c>
      <c r="E151" s="92">
        <f>'2018-19 HN block '!I151</f>
        <v>50.88397661445903</v>
      </c>
      <c r="F151" s="92">
        <f>'2018-19 Early years block'!N151</f>
        <v>28.165723315169249</v>
      </c>
      <c r="G151" s="92">
        <f t="shared" si="15"/>
        <v>370.20513024988446</v>
      </c>
      <c r="H151" s="93">
        <f>'2018-19 Schools block and CSSB'!J151</f>
        <v>129.20248940549922</v>
      </c>
      <c r="I151" s="94">
        <f t="shared" si="13"/>
        <v>8.2886696999999998</v>
      </c>
      <c r="J151" s="94">
        <f>'2018-19 HN block '!I151-'2018-19 HN places &amp; deductions'!AN151</f>
        <v>46.872325043030457</v>
      </c>
      <c r="K151" s="93">
        <f t="shared" si="14"/>
        <v>28.165723315169249</v>
      </c>
      <c r="L151" s="94">
        <f t="shared" si="16"/>
        <v>212.529</v>
      </c>
    </row>
    <row r="152" spans="1:12" s="8" customFormat="1" ht="13.5" customHeight="1" x14ac:dyDescent="0.2">
      <c r="A152" s="20">
        <v>935</v>
      </c>
      <c r="B152" s="21" t="s">
        <v>148</v>
      </c>
      <c r="C152" s="92">
        <f>'2018-19 Schools block and CSSB'!H152</f>
        <v>400.2138701133108</v>
      </c>
      <c r="D152" s="92">
        <f>'2018-19 Schools block and CSSB'!N152</f>
        <v>8.7732961599999992</v>
      </c>
      <c r="E152" s="92">
        <f>'2018-19 HN block '!I152</f>
        <v>61.469255120815198</v>
      </c>
      <c r="F152" s="92">
        <f>'2018-19 Early years block'!N152</f>
        <v>36.234304457246161</v>
      </c>
      <c r="G152" s="92">
        <f t="shared" si="15"/>
        <v>506.69072585137212</v>
      </c>
      <c r="H152" s="93">
        <f>'2018-19 Schools block and CSSB'!J152</f>
        <v>131.16071149777895</v>
      </c>
      <c r="I152" s="94">
        <f t="shared" si="13"/>
        <v>8.7732961599999992</v>
      </c>
      <c r="J152" s="94">
        <f>'2018-19 HN block '!I152-'2018-19 HN places &amp; deductions'!AN152</f>
        <v>50.571203477958058</v>
      </c>
      <c r="K152" s="93">
        <f t="shared" si="14"/>
        <v>36.234304457246161</v>
      </c>
      <c r="L152" s="94">
        <f t="shared" si="16"/>
        <v>226.74</v>
      </c>
    </row>
    <row r="153" spans="1:12" s="8" customFormat="1" ht="13.5" customHeight="1" x14ac:dyDescent="0.2">
      <c r="A153" s="20">
        <v>936</v>
      </c>
      <c r="B153" s="21" t="s">
        <v>149</v>
      </c>
      <c r="C153" s="92">
        <f>'2018-19 Schools block and CSSB'!H153</f>
        <v>612.7228311729732</v>
      </c>
      <c r="D153" s="92">
        <f>'2018-19 Schools block and CSSB'!N153</f>
        <v>6.3088777599999997</v>
      </c>
      <c r="E153" s="92">
        <f>'2018-19 HN block '!I153</f>
        <v>145.55217105391307</v>
      </c>
      <c r="F153" s="92">
        <f>'2018-19 Early years block'!N153</f>
        <v>73.956123927170907</v>
      </c>
      <c r="G153" s="92">
        <f t="shared" si="15"/>
        <v>838.54000391405714</v>
      </c>
      <c r="H153" s="93">
        <f>'2018-19 Schools block and CSSB'!J153</f>
        <v>278.48664818451397</v>
      </c>
      <c r="I153" s="94">
        <f t="shared" si="13"/>
        <v>6.3088777599999997</v>
      </c>
      <c r="J153" s="94">
        <f>'2018-19 HN block '!I153-'2018-19 HN places &amp; deductions'!AN153</f>
        <v>130.06061619677021</v>
      </c>
      <c r="K153" s="93">
        <f t="shared" si="14"/>
        <v>73.956123927170907</v>
      </c>
      <c r="L153" s="94">
        <f t="shared" si="16"/>
        <v>488.81200000000001</v>
      </c>
    </row>
    <row r="154" spans="1:12" s="8" customFormat="1" ht="13.5" customHeight="1" x14ac:dyDescent="0.2">
      <c r="A154" s="20">
        <v>937</v>
      </c>
      <c r="B154" s="21" t="s">
        <v>150</v>
      </c>
      <c r="C154" s="92">
        <f>'2018-19 Schools block and CSSB'!H154</f>
        <v>316.44523593122329</v>
      </c>
      <c r="D154" s="92">
        <f>'2018-19 Schools block and CSSB'!N154</f>
        <v>4.4240750299999991</v>
      </c>
      <c r="E154" s="92">
        <f>'2018-19 HN block '!I154</f>
        <v>61.299845515255733</v>
      </c>
      <c r="F154" s="92">
        <f>'2018-19 Early years block'!N154</f>
        <v>32.395436905661789</v>
      </c>
      <c r="G154" s="92">
        <f t="shared" si="15"/>
        <v>414.5645933821408</v>
      </c>
      <c r="H154" s="93">
        <f>'2018-19 Schools block and CSSB'!J154</f>
        <v>144.47018494328432</v>
      </c>
      <c r="I154" s="94">
        <f t="shared" si="13"/>
        <v>4.4240750299999991</v>
      </c>
      <c r="J154" s="94">
        <f>'2018-19 HN block '!I154-'2018-19 HN places &amp; deductions'!AN154</f>
        <v>50.322693115255731</v>
      </c>
      <c r="K154" s="93">
        <f t="shared" si="14"/>
        <v>32.395436905661789</v>
      </c>
      <c r="L154" s="94">
        <f t="shared" si="16"/>
        <v>231.61199999999999</v>
      </c>
    </row>
    <row r="155" spans="1:12" s="8" customFormat="1" ht="13.5" customHeight="1" x14ac:dyDescent="0.2">
      <c r="A155" s="22">
        <v>938</v>
      </c>
      <c r="B155" s="23" t="s">
        <v>151</v>
      </c>
      <c r="C155" s="96">
        <f>'2018-19 Schools block and CSSB'!H155</f>
        <v>445.64499469386703</v>
      </c>
      <c r="D155" s="96">
        <f>'2018-19 Schools block and CSSB'!N155</f>
        <v>8.6718684800000005</v>
      </c>
      <c r="E155" s="96">
        <f>'2018-19 HN block '!I155</f>
        <v>79.342975299948776</v>
      </c>
      <c r="F155" s="96">
        <f>'2018-19 Early years block'!N155</f>
        <v>49.252068351071109</v>
      </c>
      <c r="G155" s="96">
        <f t="shared" si="15"/>
        <v>582.91190682488696</v>
      </c>
      <c r="H155" s="93">
        <f>'2018-19 Schools block and CSSB'!J155</f>
        <v>286.859446141315</v>
      </c>
      <c r="I155" s="98">
        <f t="shared" ref="I155" si="17">D155</f>
        <v>8.6718684800000005</v>
      </c>
      <c r="J155" s="98">
        <f>'2018-19 HN block '!I155-'2018-19 HN places &amp; deductions'!AN155</f>
        <v>74.250655014234496</v>
      </c>
      <c r="K155" s="97">
        <f t="shared" ref="K155" si="18">F155</f>
        <v>49.252068351071109</v>
      </c>
      <c r="L155" s="94">
        <f t="shared" si="16"/>
        <v>419.03399999999999</v>
      </c>
    </row>
    <row r="156" spans="1:12" s="9" customFormat="1" ht="13.5" customHeight="1" x14ac:dyDescent="0.2">
      <c r="A156" s="37"/>
      <c r="B156" s="38"/>
      <c r="C156" s="86"/>
      <c r="D156" s="86"/>
      <c r="E156" s="83"/>
      <c r="F156" s="86"/>
      <c r="G156" s="83"/>
      <c r="H156" s="83"/>
      <c r="I156" s="87"/>
      <c r="J156" s="87"/>
      <c r="K156" s="87"/>
      <c r="L156" s="87"/>
    </row>
    <row r="157" spans="1:12" s="9" customFormat="1" ht="12.6" customHeight="1" x14ac:dyDescent="0.2">
      <c r="A157" s="39" t="s">
        <v>152</v>
      </c>
      <c r="B157" s="40"/>
      <c r="C157" s="105">
        <v>6006.2580441233213</v>
      </c>
      <c r="D157" s="105">
        <v>86.952807634324515</v>
      </c>
      <c r="E157" s="105">
        <v>1240.5262457749743</v>
      </c>
      <c r="F157" s="105">
        <v>699.45395646500424</v>
      </c>
      <c r="G157" s="105">
        <v>8033.1910539976234</v>
      </c>
      <c r="H157" s="105">
        <v>3434.9068436618677</v>
      </c>
      <c r="I157" s="105">
        <v>86.952807634324515</v>
      </c>
      <c r="J157" s="105">
        <v>1129.24626208926</v>
      </c>
      <c r="K157" s="105">
        <v>699.45395646500424</v>
      </c>
      <c r="L157" s="105">
        <v>5350.5599999999986</v>
      </c>
    </row>
    <row r="158" spans="1:12" s="9" customFormat="1" ht="13.5" customHeight="1" x14ac:dyDescent="0.2">
      <c r="A158" s="39" t="s">
        <v>153</v>
      </c>
      <c r="B158" s="40"/>
      <c r="C158" s="105">
        <v>7941.7994818736897</v>
      </c>
      <c r="D158" s="105">
        <v>100.97639311981462</v>
      </c>
      <c r="E158" s="105">
        <v>1320.5882246367364</v>
      </c>
      <c r="F158" s="105">
        <v>838.11464747445871</v>
      </c>
      <c r="G158" s="105">
        <v>10201.478747104702</v>
      </c>
      <c r="H158" s="105">
        <v>4265.2272862381515</v>
      </c>
      <c r="I158" s="105">
        <v>100.97639311981462</v>
      </c>
      <c r="J158" s="105">
        <v>1154.3551149795935</v>
      </c>
      <c r="K158" s="105">
        <v>838.11464747445871</v>
      </c>
      <c r="L158" s="105">
        <v>6358.6730000000007</v>
      </c>
    </row>
    <row r="159" spans="1:12" s="9" customFormat="1" ht="13.5" customHeight="1" x14ac:dyDescent="0.2">
      <c r="A159" s="39" t="s">
        <v>154</v>
      </c>
      <c r="B159" s="40"/>
      <c r="C159" s="105">
        <v>7494.219436364353</v>
      </c>
      <c r="D159" s="105">
        <v>107.95605260283746</v>
      </c>
      <c r="E159" s="105">
        <v>1394.8146045404669</v>
      </c>
      <c r="F159" s="105">
        <v>794.61076852136034</v>
      </c>
      <c r="G159" s="105">
        <v>9791.600862029014</v>
      </c>
      <c r="H159" s="105">
        <v>3156.3741037643467</v>
      </c>
      <c r="I159" s="105">
        <v>107.95605260283746</v>
      </c>
      <c r="J159" s="105">
        <v>1181.4845838261811</v>
      </c>
      <c r="K159" s="105">
        <v>794.61076852136034</v>
      </c>
      <c r="L159" s="105">
        <v>5240.4230000000007</v>
      </c>
    </row>
    <row r="160" spans="1:12" s="9" customFormat="1" ht="13.5" customHeight="1" x14ac:dyDescent="0.2">
      <c r="A160" s="39" t="s">
        <v>155</v>
      </c>
      <c r="B160" s="40"/>
      <c r="C160" s="105">
        <v>12241.850865247961</v>
      </c>
      <c r="D160" s="105">
        <v>172.72751168380003</v>
      </c>
      <c r="E160" s="105">
        <v>2158.9657189546324</v>
      </c>
      <c r="F160" s="105">
        <v>1245.551424094067</v>
      </c>
      <c r="G160" s="105">
        <v>15819.095519980461</v>
      </c>
      <c r="H160" s="105">
        <v>5917.3926147333341</v>
      </c>
      <c r="I160" s="105">
        <v>172.72751168380003</v>
      </c>
      <c r="J160" s="105">
        <v>1895.1785102546328</v>
      </c>
      <c r="K160" s="105">
        <v>1245.551424094067</v>
      </c>
      <c r="L160" s="105">
        <v>9230.8479999999981</v>
      </c>
    </row>
    <row r="161" spans="1:12" s="9" customFormat="1" ht="13.5" customHeight="1" x14ac:dyDescent="0.2">
      <c r="A161" s="39"/>
      <c r="B161" s="41"/>
      <c r="C161" s="105"/>
      <c r="D161" s="105"/>
      <c r="E161" s="105"/>
      <c r="F161" s="105"/>
      <c r="G161" s="105"/>
      <c r="H161" s="105"/>
      <c r="I161" s="105"/>
      <c r="J161" s="105"/>
      <c r="K161" s="105"/>
      <c r="L161" s="105"/>
    </row>
    <row r="162" spans="1:12" s="9" customFormat="1" ht="13.5" customHeight="1" x14ac:dyDescent="0.2">
      <c r="A162" s="39" t="s">
        <v>156</v>
      </c>
      <c r="B162" s="41"/>
      <c r="C162" s="105">
        <v>6006.2580441233213</v>
      </c>
      <c r="D162" s="105">
        <v>86.952807634324515</v>
      </c>
      <c r="E162" s="105">
        <v>1240.5262457749743</v>
      </c>
      <c r="F162" s="105">
        <v>699.45395646500424</v>
      </c>
      <c r="G162" s="105">
        <v>8033.1910539976234</v>
      </c>
      <c r="H162" s="105">
        <v>3434.9068436618677</v>
      </c>
      <c r="I162" s="105">
        <v>86.952807634324515</v>
      </c>
      <c r="J162" s="105">
        <v>1129.24626208926</v>
      </c>
      <c r="K162" s="105">
        <v>699.45395646500424</v>
      </c>
      <c r="L162" s="105">
        <v>5350.5599999999986</v>
      </c>
    </row>
    <row r="163" spans="1:12" s="9" customFormat="1" ht="13.5" customHeight="1" x14ac:dyDescent="0.2">
      <c r="A163" s="39" t="s">
        <v>157</v>
      </c>
      <c r="B163" s="41"/>
      <c r="C163" s="105">
        <v>3637.175516271921</v>
      </c>
      <c r="D163" s="105">
        <v>49.488888079999995</v>
      </c>
      <c r="E163" s="105">
        <v>607.5511097798543</v>
      </c>
      <c r="F163" s="105">
        <v>369.94853276384714</v>
      </c>
      <c r="G163" s="105">
        <v>4664.1640468956221</v>
      </c>
      <c r="H163" s="105">
        <v>1398.2937956094727</v>
      </c>
      <c r="I163" s="105">
        <v>49.488888079999995</v>
      </c>
      <c r="J163" s="105">
        <v>514.64858459413995</v>
      </c>
      <c r="K163" s="105">
        <v>369.94853276384714</v>
      </c>
      <c r="L163" s="105">
        <v>2332.38</v>
      </c>
    </row>
    <row r="164" spans="1:12" s="9" customFormat="1" ht="13.5" customHeight="1" x14ac:dyDescent="0.2">
      <c r="A164" s="39" t="s">
        <v>158</v>
      </c>
      <c r="B164" s="41"/>
      <c r="C164" s="105">
        <v>2780.8538863255189</v>
      </c>
      <c r="D164" s="105">
        <v>44.214487009999992</v>
      </c>
      <c r="E164" s="105">
        <v>477.47139719590831</v>
      </c>
      <c r="F164" s="105">
        <v>278.50294517228053</v>
      </c>
      <c r="G164" s="105">
        <v>3581.0427157037079</v>
      </c>
      <c r="H164" s="105">
        <v>1092.7683351270568</v>
      </c>
      <c r="I164" s="105">
        <v>44.214487009999992</v>
      </c>
      <c r="J164" s="105">
        <v>412.94575136733692</v>
      </c>
      <c r="K164" s="105">
        <v>278.50294517228053</v>
      </c>
      <c r="L164" s="105">
        <v>1828.4309999999998</v>
      </c>
    </row>
    <row r="165" spans="1:12" s="9" customFormat="1" ht="13.5" customHeight="1" x14ac:dyDescent="0.2">
      <c r="A165" s="39" t="s">
        <v>159</v>
      </c>
      <c r="B165" s="41"/>
      <c r="C165" s="105">
        <v>1559.3825771483714</v>
      </c>
      <c r="D165" s="105">
        <v>21.456686999999995</v>
      </c>
      <c r="E165" s="105">
        <v>291.78827745120088</v>
      </c>
      <c r="F165" s="105">
        <v>170.79102363376938</v>
      </c>
      <c r="G165" s="105">
        <v>2043.4185652333417</v>
      </c>
      <c r="H165" s="105">
        <v>804.96863690639373</v>
      </c>
      <c r="I165" s="105">
        <v>21.456686999999995</v>
      </c>
      <c r="J165" s="105">
        <v>240.35228065120089</v>
      </c>
      <c r="K165" s="105">
        <v>170.79102363376938</v>
      </c>
      <c r="L165" s="105">
        <v>1237.568</v>
      </c>
    </row>
    <row r="166" spans="1:12" s="9" customFormat="1" ht="13.5" customHeight="1" x14ac:dyDescent="0.2">
      <c r="A166" s="39" t="s">
        <v>160</v>
      </c>
      <c r="B166" s="41"/>
      <c r="C166" s="105">
        <v>4590.0998113805535</v>
      </c>
      <c r="D166" s="105">
        <v>55.342348670000007</v>
      </c>
      <c r="E166" s="105">
        <v>787.09556015499243</v>
      </c>
      <c r="F166" s="105">
        <v>492.86716387066366</v>
      </c>
      <c r="G166" s="105">
        <v>5925.4048840762089</v>
      </c>
      <c r="H166" s="105">
        <v>3027.3210243640679</v>
      </c>
      <c r="I166" s="105">
        <v>55.342348670000007</v>
      </c>
      <c r="J166" s="105">
        <v>708.73527692642097</v>
      </c>
      <c r="K166" s="105">
        <v>492.86716387066366</v>
      </c>
      <c r="L166" s="105">
        <v>4284.262999999999</v>
      </c>
    </row>
    <row r="167" spans="1:12" s="9" customFormat="1" ht="13.5" customHeight="1" x14ac:dyDescent="0.2">
      <c r="A167" s="39" t="s">
        <v>161</v>
      </c>
      <c r="B167" s="41"/>
      <c r="C167" s="105">
        <v>4997.7134049700062</v>
      </c>
      <c r="D167" s="105">
        <v>70.90040475379999</v>
      </c>
      <c r="E167" s="105">
        <v>1010.8023612653683</v>
      </c>
      <c r="F167" s="105">
        <v>535.06459111431752</v>
      </c>
      <c r="G167" s="105">
        <v>6614.4807621034925</v>
      </c>
      <c r="H167" s="105">
        <v>2662.8151858047545</v>
      </c>
      <c r="I167" s="105">
        <v>70.90040475379999</v>
      </c>
      <c r="J167" s="105">
        <v>896.00002740822538</v>
      </c>
      <c r="K167" s="105">
        <v>535.06459111431752</v>
      </c>
      <c r="L167" s="105">
        <v>4164.7790000000005</v>
      </c>
    </row>
    <row r="168" spans="1:12" s="9" customFormat="1" ht="13.5" customHeight="1" x14ac:dyDescent="0.2">
      <c r="A168" s="39" t="s">
        <v>162</v>
      </c>
      <c r="B168" s="41"/>
      <c r="C168" s="105">
        <v>2953.7077620177461</v>
      </c>
      <c r="D168" s="105">
        <v>41.247705412837441</v>
      </c>
      <c r="E168" s="105">
        <v>548.62247913036947</v>
      </c>
      <c r="F168" s="105">
        <v>304.26185508057773</v>
      </c>
      <c r="G168" s="105">
        <v>3847.8398016415308</v>
      </c>
      <c r="H168" s="105">
        <v>1083.9415479994923</v>
      </c>
      <c r="I168" s="105">
        <v>41.247705412837441</v>
      </c>
      <c r="J168" s="105">
        <v>469.05516681608378</v>
      </c>
      <c r="K168" s="105">
        <v>304.26185508057773</v>
      </c>
      <c r="L168" s="105">
        <v>1898.5059999999999</v>
      </c>
    </row>
    <row r="169" spans="1:12" s="9" customFormat="1" ht="13.5" customHeight="1" x14ac:dyDescent="0.2">
      <c r="A169" s="39" t="s">
        <v>163</v>
      </c>
      <c r="B169" s="41"/>
      <c r="C169" s="105">
        <v>3769.1061069226207</v>
      </c>
      <c r="D169" s="105">
        <v>56.282432499999992</v>
      </c>
      <c r="E169" s="105">
        <v>638.47649725746589</v>
      </c>
      <c r="F169" s="105">
        <v>377.73784008226556</v>
      </c>
      <c r="G169" s="105">
        <v>4841.6028767623529</v>
      </c>
      <c r="H169" s="105">
        <v>1740.0852593692791</v>
      </c>
      <c r="I169" s="105">
        <v>56.282432499999992</v>
      </c>
      <c r="J169" s="105">
        <v>544.79162000032306</v>
      </c>
      <c r="K169" s="105">
        <v>377.73784008226556</v>
      </c>
      <c r="L169" s="105">
        <v>2718.8969999999995</v>
      </c>
    </row>
    <row r="170" spans="1:12" s="9" customFormat="1" ht="13.5" customHeight="1" x14ac:dyDescent="0.2">
      <c r="A170" s="42" t="s">
        <v>164</v>
      </c>
      <c r="B170" s="43"/>
      <c r="C170" s="106">
        <v>3389.8307184492637</v>
      </c>
      <c r="D170" s="106">
        <v>42.727003979814612</v>
      </c>
      <c r="E170" s="106">
        <v>512.56086589667586</v>
      </c>
      <c r="F170" s="106">
        <v>349.10288837216422</v>
      </c>
      <c r="G170" s="106">
        <v>4294.2214766979178</v>
      </c>
      <c r="H170" s="106">
        <v>1528.8002195553152</v>
      </c>
      <c r="I170" s="106">
        <v>42.727003979814612</v>
      </c>
      <c r="J170" s="106">
        <v>444.48950129667583</v>
      </c>
      <c r="K170" s="106">
        <v>349.10288837216422</v>
      </c>
      <c r="L170" s="106">
        <v>2365.1200000000003</v>
      </c>
    </row>
    <row r="171" spans="1:12" s="9" customFormat="1" ht="13.5" customHeight="1" x14ac:dyDescent="0.2">
      <c r="A171" s="14"/>
      <c r="B171" s="84"/>
      <c r="C171" s="13"/>
      <c r="D171" s="13"/>
      <c r="E171" s="13"/>
      <c r="F171" s="13"/>
      <c r="G171" s="13"/>
      <c r="H171" s="13"/>
      <c r="I171" s="13"/>
      <c r="J171" s="13"/>
      <c r="K171" s="13"/>
      <c r="L171" s="13"/>
    </row>
    <row r="172" spans="1:12" s="9" customFormat="1" ht="13.5" customHeight="1" x14ac:dyDescent="0.2">
      <c r="A172" s="15" t="s">
        <v>179</v>
      </c>
      <c r="B172" s="12"/>
      <c r="C172" s="13"/>
      <c r="D172" s="13"/>
      <c r="E172" s="13"/>
      <c r="F172" s="13"/>
      <c r="G172" s="13"/>
      <c r="H172" s="13"/>
      <c r="I172" s="13"/>
      <c r="J172" s="13"/>
      <c r="K172" s="13"/>
      <c r="L172" s="13"/>
    </row>
  </sheetData>
  <mergeCells count="3">
    <mergeCell ref="C1:G1"/>
    <mergeCell ref="A1:B2"/>
    <mergeCell ref="H1:L1"/>
  </mergeCells>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59999389629810485"/>
  </sheetPr>
  <dimension ref="A1:N172"/>
  <sheetViews>
    <sheetView showGridLines="0" zoomScale="85" zoomScaleNormal="85" workbookViewId="0">
      <pane xSplit="2" ySplit="5" topLeftCell="C6" activePane="bottomRight" state="frozen"/>
      <selection activeCell="M1" sqref="A1:XFD1"/>
      <selection pane="topRight" activeCell="M1" sqref="A1:XFD1"/>
      <selection pane="bottomLeft" activeCell="M1" sqref="A1:XFD1"/>
      <selection pane="bottomRight" activeCell="C6" sqref="C6"/>
    </sheetView>
  </sheetViews>
  <sheetFormatPr defaultRowHeight="12.75" x14ac:dyDescent="0.2"/>
  <cols>
    <col min="1" max="1" width="6.77734375" style="14" customWidth="1"/>
    <col min="2" max="2" width="24.77734375" style="12" customWidth="1"/>
    <col min="3" max="3" width="13.88671875" style="9" customWidth="1"/>
    <col min="4" max="6" width="11.77734375" style="9" customWidth="1"/>
    <col min="7" max="7" width="19.21875" style="191" customWidth="1"/>
    <col min="8" max="8" width="26.5546875" style="9" customWidth="1"/>
    <col min="9" max="9" width="15.21875" style="9" customWidth="1"/>
    <col min="10" max="10" width="18" style="9" customWidth="1"/>
    <col min="11" max="11" width="12.77734375" style="9" customWidth="1"/>
    <col min="12" max="12" width="13.6640625" style="9" customWidth="1"/>
    <col min="13" max="13" width="19.109375" style="9" bestFit="1" customWidth="1"/>
    <col min="14" max="14" width="18.5546875" style="9" customWidth="1"/>
    <col min="15" max="16384" width="8.88671875" style="9"/>
  </cols>
  <sheetData>
    <row r="1" spans="1:14" s="10" customFormat="1" ht="30" customHeight="1" x14ac:dyDescent="0.2">
      <c r="A1" s="216" t="s">
        <v>261</v>
      </c>
      <c r="B1" s="217"/>
      <c r="C1" s="205" t="s">
        <v>186</v>
      </c>
      <c r="D1" s="206"/>
      <c r="E1" s="206"/>
      <c r="F1" s="206"/>
      <c r="G1" s="206"/>
      <c r="H1" s="206"/>
      <c r="I1" s="206"/>
      <c r="J1" s="207"/>
      <c r="K1" s="215" t="s">
        <v>198</v>
      </c>
      <c r="L1" s="215"/>
      <c r="M1" s="215"/>
      <c r="N1" s="215"/>
    </row>
    <row r="2" spans="1:14" s="10" customFormat="1" ht="103.5" customHeight="1" x14ac:dyDescent="0.2">
      <c r="A2" s="218"/>
      <c r="B2" s="219"/>
      <c r="C2" s="54" t="s">
        <v>193</v>
      </c>
      <c r="D2" s="54" t="s">
        <v>194</v>
      </c>
      <c r="E2" s="54" t="s">
        <v>187</v>
      </c>
      <c r="F2" s="54" t="s">
        <v>243</v>
      </c>
      <c r="G2" s="185" t="s">
        <v>195</v>
      </c>
      <c r="H2" s="54" t="s">
        <v>275</v>
      </c>
      <c r="I2" s="175" t="s">
        <v>266</v>
      </c>
      <c r="J2" s="54" t="s">
        <v>276</v>
      </c>
      <c r="K2" s="54" t="s">
        <v>202</v>
      </c>
      <c r="L2" s="54" t="s">
        <v>244</v>
      </c>
      <c r="M2" s="54" t="s">
        <v>203</v>
      </c>
      <c r="N2" s="54" t="s">
        <v>226</v>
      </c>
    </row>
    <row r="3" spans="1:14" s="10" customFormat="1" ht="15.6" customHeight="1" x14ac:dyDescent="0.2">
      <c r="A3" s="218"/>
      <c r="B3" s="219"/>
      <c r="C3" s="114" t="s">
        <v>188</v>
      </c>
      <c r="D3" s="114" t="s">
        <v>189</v>
      </c>
      <c r="E3" s="114" t="s">
        <v>190</v>
      </c>
      <c r="F3" s="114" t="s">
        <v>191</v>
      </c>
      <c r="G3" s="186" t="s">
        <v>192</v>
      </c>
      <c r="H3" s="174" t="s">
        <v>196</v>
      </c>
      <c r="I3" s="174" t="s">
        <v>199</v>
      </c>
      <c r="J3" s="114" t="s">
        <v>200</v>
      </c>
      <c r="K3" s="114" t="s">
        <v>204</v>
      </c>
      <c r="L3" s="114" t="s">
        <v>205</v>
      </c>
      <c r="M3" s="114" t="s">
        <v>212</v>
      </c>
      <c r="N3" s="114" t="s">
        <v>213</v>
      </c>
    </row>
    <row r="4" spans="1:14" s="60" customFormat="1" ht="19.5" customHeight="1" x14ac:dyDescent="0.2">
      <c r="A4" s="220"/>
      <c r="B4" s="221"/>
      <c r="C4" s="59"/>
      <c r="D4" s="59"/>
      <c r="E4" s="59"/>
      <c r="F4" s="59"/>
      <c r="G4" s="187"/>
      <c r="H4" s="59" t="s">
        <v>197</v>
      </c>
      <c r="I4" s="59"/>
      <c r="J4" s="59" t="s">
        <v>267</v>
      </c>
      <c r="K4" s="59"/>
      <c r="L4" s="59" t="s">
        <v>201</v>
      </c>
      <c r="M4" s="59"/>
      <c r="N4" s="59" t="s">
        <v>268</v>
      </c>
    </row>
    <row r="5" spans="1:14" s="11" customFormat="1" ht="13.5" customHeight="1" x14ac:dyDescent="0.2">
      <c r="A5" s="18" t="s">
        <v>1</v>
      </c>
      <c r="B5" s="27"/>
      <c r="C5" s="160">
        <v>4057.8688956749033</v>
      </c>
      <c r="D5" s="160">
        <v>5228.7410599785017</v>
      </c>
      <c r="E5" s="121">
        <v>4497815</v>
      </c>
      <c r="F5" s="121">
        <v>2777462</v>
      </c>
      <c r="G5" s="176">
        <v>909.95463867932597</v>
      </c>
      <c r="H5" s="122">
        <v>33684.127827609322</v>
      </c>
      <c r="I5" s="79">
        <v>16910.226979211624</v>
      </c>
      <c r="J5" s="122">
        <v>16773.900848397709</v>
      </c>
      <c r="K5" s="160">
        <v>33.580142932014816</v>
      </c>
      <c r="L5" s="123">
        <v>7275277</v>
      </c>
      <c r="M5" s="124">
        <v>224.30792351077656</v>
      </c>
      <c r="N5" s="124">
        <v>468.61276504077625</v>
      </c>
    </row>
    <row r="6" spans="1:14" ht="13.5" customHeight="1" x14ac:dyDescent="0.2">
      <c r="A6" s="20">
        <v>202</v>
      </c>
      <c r="B6" s="24" t="s">
        <v>2</v>
      </c>
      <c r="C6" s="125">
        <v>5375.8</v>
      </c>
      <c r="D6" s="125">
        <v>6894.66</v>
      </c>
      <c r="E6" s="126">
        <v>10960</v>
      </c>
      <c r="F6" s="126">
        <v>7939</v>
      </c>
      <c r="G6" s="80">
        <v>3.9406803720459282</v>
      </c>
      <c r="H6" s="128">
        <v>117.59615411204594</v>
      </c>
      <c r="I6" s="127">
        <v>8.4440529134620004</v>
      </c>
      <c r="J6" s="128">
        <v>109.15210119858394</v>
      </c>
      <c r="K6" s="129">
        <v>37.75</v>
      </c>
      <c r="L6" s="126">
        <v>18899</v>
      </c>
      <c r="M6" s="80">
        <v>0.70799999999999996</v>
      </c>
      <c r="N6" s="80">
        <v>1.4214372499999999</v>
      </c>
    </row>
    <row r="7" spans="1:14" ht="13.5" customHeight="1" x14ac:dyDescent="0.2">
      <c r="A7" s="20">
        <v>203</v>
      </c>
      <c r="B7" s="24" t="s">
        <v>3</v>
      </c>
      <c r="C7" s="130">
        <v>4898.22</v>
      </c>
      <c r="D7" s="130">
        <v>6450.79</v>
      </c>
      <c r="E7" s="131">
        <v>24609</v>
      </c>
      <c r="F7" s="132">
        <v>12665</v>
      </c>
      <c r="G7" s="81">
        <v>8.89596752681887</v>
      </c>
      <c r="H7" s="107">
        <v>211.13551885681883</v>
      </c>
      <c r="I7" s="133">
        <v>78.155436254613988</v>
      </c>
      <c r="J7" s="107">
        <v>132.98008260220485</v>
      </c>
      <c r="K7" s="134">
        <v>37.01</v>
      </c>
      <c r="L7" s="131">
        <v>37274</v>
      </c>
      <c r="M7" s="135">
        <v>8.2498439207752678</v>
      </c>
      <c r="N7" s="135">
        <v>9.6293546607752685</v>
      </c>
    </row>
    <row r="8" spans="1:14" ht="13.5" customHeight="1" x14ac:dyDescent="0.2">
      <c r="A8" s="20">
        <v>204</v>
      </c>
      <c r="B8" s="24" t="s">
        <v>4</v>
      </c>
      <c r="C8" s="130">
        <v>5887.2</v>
      </c>
      <c r="D8" s="130">
        <v>7840.42</v>
      </c>
      <c r="E8" s="131">
        <v>18624</v>
      </c>
      <c r="F8" s="132">
        <v>11566</v>
      </c>
      <c r="G8" s="81">
        <v>5.9107960153475032</v>
      </c>
      <c r="H8" s="107">
        <v>206.2363065353475</v>
      </c>
      <c r="I8" s="133">
        <v>69.481614705952992</v>
      </c>
      <c r="J8" s="107">
        <v>136.75469182939449</v>
      </c>
      <c r="K8" s="134">
        <v>35.49</v>
      </c>
      <c r="L8" s="131">
        <v>30190</v>
      </c>
      <c r="M8" s="135">
        <v>0.96099999999999997</v>
      </c>
      <c r="N8" s="135">
        <v>2.0324431000000001</v>
      </c>
    </row>
    <row r="9" spans="1:14" ht="13.5" customHeight="1" x14ac:dyDescent="0.2">
      <c r="A9" s="20">
        <v>205</v>
      </c>
      <c r="B9" s="24" t="s">
        <v>5</v>
      </c>
      <c r="C9" s="130">
        <v>5193.7700000000004</v>
      </c>
      <c r="D9" s="130">
        <v>6998.26</v>
      </c>
      <c r="E9" s="131">
        <v>9834</v>
      </c>
      <c r="F9" s="132">
        <v>6837</v>
      </c>
      <c r="G9" s="81">
        <v>2.4463987652742301</v>
      </c>
      <c r="H9" s="107">
        <v>101.36903656527423</v>
      </c>
      <c r="I9" s="133">
        <v>62.77993262013301</v>
      </c>
      <c r="J9" s="107">
        <v>38.589103945141225</v>
      </c>
      <c r="K9" s="134">
        <v>64.89</v>
      </c>
      <c r="L9" s="131">
        <v>16671</v>
      </c>
      <c r="M9" s="135">
        <v>3.3481009999999998</v>
      </c>
      <c r="N9" s="135">
        <v>4.4298821899999989</v>
      </c>
    </row>
    <row r="10" spans="1:14" ht="13.5" customHeight="1" x14ac:dyDescent="0.2">
      <c r="A10" s="20">
        <v>206</v>
      </c>
      <c r="B10" s="24" t="s">
        <v>6</v>
      </c>
      <c r="C10" s="130">
        <v>5235.12</v>
      </c>
      <c r="D10" s="130">
        <v>7130.11</v>
      </c>
      <c r="E10" s="131">
        <v>13784</v>
      </c>
      <c r="F10" s="132">
        <v>7410</v>
      </c>
      <c r="G10" s="81">
        <v>6.1799553401610048</v>
      </c>
      <c r="H10" s="107">
        <v>131.17496452016098</v>
      </c>
      <c r="I10" s="133">
        <v>29.789140027453001</v>
      </c>
      <c r="J10" s="107">
        <v>101.385824492708</v>
      </c>
      <c r="K10" s="134">
        <v>47.53</v>
      </c>
      <c r="L10" s="131">
        <v>21194</v>
      </c>
      <c r="M10" s="135">
        <v>0.82400000000000007</v>
      </c>
      <c r="N10" s="135">
        <v>1.8313508200000002</v>
      </c>
    </row>
    <row r="11" spans="1:14" ht="13.5" customHeight="1" x14ac:dyDescent="0.2">
      <c r="A11" s="20">
        <v>207</v>
      </c>
      <c r="B11" s="24" t="s">
        <v>7</v>
      </c>
      <c r="C11" s="130">
        <v>5302.78</v>
      </c>
      <c r="D11" s="130">
        <v>6721.23</v>
      </c>
      <c r="E11" s="131">
        <v>6813</v>
      </c>
      <c r="F11" s="132">
        <v>4410</v>
      </c>
      <c r="G11" s="81">
        <v>2.0991267559704054</v>
      </c>
      <c r="H11" s="107">
        <v>67.867591195970391</v>
      </c>
      <c r="I11" s="133">
        <v>26.330546500258002</v>
      </c>
      <c r="J11" s="107">
        <v>41.537044695712403</v>
      </c>
      <c r="K11" s="134">
        <v>47.62</v>
      </c>
      <c r="L11" s="131">
        <v>11223</v>
      </c>
      <c r="M11" s="135">
        <v>0.442</v>
      </c>
      <c r="N11" s="135">
        <v>0.97643925999999992</v>
      </c>
    </row>
    <row r="12" spans="1:14" ht="13.5" customHeight="1" x14ac:dyDescent="0.2">
      <c r="A12" s="20">
        <v>208</v>
      </c>
      <c r="B12" s="24" t="s">
        <v>8</v>
      </c>
      <c r="C12" s="130">
        <v>5450.39</v>
      </c>
      <c r="D12" s="130">
        <v>7364.62</v>
      </c>
      <c r="E12" s="131">
        <v>21921</v>
      </c>
      <c r="F12" s="132">
        <v>11286</v>
      </c>
      <c r="G12" s="81">
        <v>9.1253160438563423</v>
      </c>
      <c r="H12" s="107">
        <v>211.72041655385632</v>
      </c>
      <c r="I12" s="133">
        <v>66.924635717873997</v>
      </c>
      <c r="J12" s="107">
        <v>144.79578083598233</v>
      </c>
      <c r="K12" s="134">
        <v>30.84</v>
      </c>
      <c r="L12" s="131">
        <v>33207</v>
      </c>
      <c r="M12" s="135">
        <v>0</v>
      </c>
      <c r="N12" s="135">
        <v>1.02410388</v>
      </c>
    </row>
    <row r="13" spans="1:14" ht="13.5" customHeight="1" x14ac:dyDescent="0.2">
      <c r="A13" s="20">
        <v>209</v>
      </c>
      <c r="B13" s="24" t="s">
        <v>9</v>
      </c>
      <c r="C13" s="130">
        <v>5024.0200000000004</v>
      </c>
      <c r="D13" s="130">
        <v>6676.66</v>
      </c>
      <c r="E13" s="131">
        <v>25354</v>
      </c>
      <c r="F13" s="132">
        <v>11320</v>
      </c>
      <c r="G13" s="81">
        <v>8.0387870611321723</v>
      </c>
      <c r="H13" s="107">
        <v>210.99758134113219</v>
      </c>
      <c r="I13" s="133">
        <v>29.978965999761996</v>
      </c>
      <c r="J13" s="107">
        <v>181.01861534137018</v>
      </c>
      <c r="K13" s="134">
        <v>39.51</v>
      </c>
      <c r="L13" s="131">
        <v>36674</v>
      </c>
      <c r="M13" s="135">
        <v>3.9558866321206696</v>
      </c>
      <c r="N13" s="135">
        <v>5.4048763721206701</v>
      </c>
    </row>
    <row r="14" spans="1:14" ht="13.5" customHeight="1" x14ac:dyDescent="0.2">
      <c r="A14" s="20">
        <v>210</v>
      </c>
      <c r="B14" s="24" t="s">
        <v>10</v>
      </c>
      <c r="C14" s="130">
        <v>5520.87</v>
      </c>
      <c r="D14" s="130">
        <v>7745.73</v>
      </c>
      <c r="E14" s="131">
        <v>23533</v>
      </c>
      <c r="F14" s="132">
        <v>13732</v>
      </c>
      <c r="G14" s="81">
        <v>5.6100839423947964</v>
      </c>
      <c r="H14" s="107">
        <v>241.89708201239478</v>
      </c>
      <c r="I14" s="133">
        <v>116.01819164959602</v>
      </c>
      <c r="J14" s="107">
        <v>125.87889036279876</v>
      </c>
      <c r="K14" s="134">
        <v>44.4</v>
      </c>
      <c r="L14" s="131">
        <v>37265</v>
      </c>
      <c r="M14" s="135">
        <v>0</v>
      </c>
      <c r="N14" s="135">
        <v>1.654566</v>
      </c>
    </row>
    <row r="15" spans="1:14" ht="13.5" customHeight="1" x14ac:dyDescent="0.2">
      <c r="A15" s="20">
        <v>211</v>
      </c>
      <c r="B15" s="24" t="s">
        <v>11</v>
      </c>
      <c r="C15" s="130">
        <v>5893.04</v>
      </c>
      <c r="D15" s="130">
        <v>7806.48</v>
      </c>
      <c r="E15" s="131">
        <v>23425</v>
      </c>
      <c r="F15" s="132">
        <v>14236</v>
      </c>
      <c r="G15" s="81">
        <v>9.9981096674677534</v>
      </c>
      <c r="H15" s="107">
        <v>259.17562094746773</v>
      </c>
      <c r="I15" s="133">
        <v>61.699809489675985</v>
      </c>
      <c r="J15" s="107">
        <v>197.47581145779174</v>
      </c>
      <c r="K15" s="134">
        <v>54.94</v>
      </c>
      <c r="L15" s="131">
        <v>37661</v>
      </c>
      <c r="M15" s="135">
        <v>2.7819999999999996</v>
      </c>
      <c r="N15" s="135">
        <v>4.8510953399999996</v>
      </c>
    </row>
    <row r="16" spans="1:14" ht="13.5" customHeight="1" x14ac:dyDescent="0.2">
      <c r="A16" s="20">
        <v>212</v>
      </c>
      <c r="B16" s="24" t="s">
        <v>12</v>
      </c>
      <c r="C16" s="130">
        <v>5066.6499999999996</v>
      </c>
      <c r="D16" s="130">
        <v>6325.36</v>
      </c>
      <c r="E16" s="131">
        <v>18794</v>
      </c>
      <c r="F16" s="132">
        <v>9099</v>
      </c>
      <c r="G16" s="81">
        <v>3.551759395944396</v>
      </c>
      <c r="H16" s="107">
        <v>156.3288301359444</v>
      </c>
      <c r="I16" s="133">
        <v>68.299937047545995</v>
      </c>
      <c r="J16" s="107">
        <v>88.028893088398391</v>
      </c>
      <c r="K16" s="134">
        <v>38.5</v>
      </c>
      <c r="L16" s="131">
        <v>27893</v>
      </c>
      <c r="M16" s="135">
        <v>2.129</v>
      </c>
      <c r="N16" s="135">
        <v>3.2028805</v>
      </c>
    </row>
    <row r="17" spans="1:14" ht="13.5" customHeight="1" x14ac:dyDescent="0.2">
      <c r="A17" s="20">
        <v>213</v>
      </c>
      <c r="B17" s="24" t="s">
        <v>13</v>
      </c>
      <c r="C17" s="130">
        <v>5247.3</v>
      </c>
      <c r="D17" s="130">
        <v>6755.65</v>
      </c>
      <c r="E17" s="131">
        <v>10153</v>
      </c>
      <c r="F17" s="132">
        <v>8433</v>
      </c>
      <c r="G17" s="81">
        <v>2.1676029565409287</v>
      </c>
      <c r="H17" s="107">
        <v>112.41383630654092</v>
      </c>
      <c r="I17" s="133">
        <v>66.306491936346987</v>
      </c>
      <c r="J17" s="107">
        <v>46.107344370193928</v>
      </c>
      <c r="K17" s="134">
        <v>50.78</v>
      </c>
      <c r="L17" s="131">
        <v>18586</v>
      </c>
      <c r="M17" s="135">
        <v>0.17599999999999999</v>
      </c>
      <c r="N17" s="135">
        <v>1.1197970800000001</v>
      </c>
    </row>
    <row r="18" spans="1:14" ht="13.5" customHeight="1" x14ac:dyDescent="0.2">
      <c r="A18" s="20">
        <v>301</v>
      </c>
      <c r="B18" s="24" t="s">
        <v>14</v>
      </c>
      <c r="C18" s="130">
        <v>4785.68</v>
      </c>
      <c r="D18" s="130">
        <v>6099.48</v>
      </c>
      <c r="E18" s="131">
        <v>25327</v>
      </c>
      <c r="F18" s="132">
        <v>12893</v>
      </c>
      <c r="G18" s="81">
        <v>12.413363364690834</v>
      </c>
      <c r="H18" s="107">
        <v>212.26087636469083</v>
      </c>
      <c r="I18" s="133">
        <v>44.336937348068993</v>
      </c>
      <c r="J18" s="107">
        <v>167.92393901662183</v>
      </c>
      <c r="K18" s="134">
        <v>36.69</v>
      </c>
      <c r="L18" s="131">
        <v>38220</v>
      </c>
      <c r="M18" s="135">
        <v>1.15694835</v>
      </c>
      <c r="N18" s="135">
        <v>2.5592401499999999</v>
      </c>
    </row>
    <row r="19" spans="1:14" ht="13.5" customHeight="1" x14ac:dyDescent="0.2">
      <c r="A19" s="20">
        <v>302</v>
      </c>
      <c r="B19" s="24" t="s">
        <v>15</v>
      </c>
      <c r="C19" s="130">
        <v>4390.84</v>
      </c>
      <c r="D19" s="130">
        <v>5699.62</v>
      </c>
      <c r="E19" s="131">
        <v>30017</v>
      </c>
      <c r="F19" s="132">
        <v>19934</v>
      </c>
      <c r="G19" s="81">
        <v>3.4105003408966055</v>
      </c>
      <c r="H19" s="107">
        <v>248.82656970089661</v>
      </c>
      <c r="I19" s="133">
        <v>106.703218671098</v>
      </c>
      <c r="J19" s="107">
        <v>142.12335102979861</v>
      </c>
      <c r="K19" s="134">
        <v>33.159999999999997</v>
      </c>
      <c r="L19" s="131">
        <v>49951</v>
      </c>
      <c r="M19" s="135">
        <v>0.46484859999999995</v>
      </c>
      <c r="N19" s="135">
        <v>2.1212237599999995</v>
      </c>
    </row>
    <row r="20" spans="1:14" ht="13.5" customHeight="1" x14ac:dyDescent="0.2">
      <c r="A20" s="20">
        <v>303</v>
      </c>
      <c r="B20" s="24" t="s">
        <v>16</v>
      </c>
      <c r="C20" s="130">
        <v>3932.86</v>
      </c>
      <c r="D20" s="130">
        <v>5272.71</v>
      </c>
      <c r="E20" s="131">
        <v>22583</v>
      </c>
      <c r="F20" s="132">
        <v>15943</v>
      </c>
      <c r="G20" s="81">
        <v>4.2942895508875756</v>
      </c>
      <c r="H20" s="107">
        <v>177.17288246088759</v>
      </c>
      <c r="I20" s="133">
        <v>145.50702142793097</v>
      </c>
      <c r="J20" s="107">
        <v>31.665861032956627</v>
      </c>
      <c r="K20" s="134">
        <v>29.56</v>
      </c>
      <c r="L20" s="131">
        <v>38526</v>
      </c>
      <c r="M20" s="135">
        <v>0.86799999999999999</v>
      </c>
      <c r="N20" s="135">
        <v>2.0068285599999998</v>
      </c>
    </row>
    <row r="21" spans="1:14" ht="13.5" customHeight="1" x14ac:dyDescent="0.2">
      <c r="A21" s="20">
        <v>304</v>
      </c>
      <c r="B21" s="24" t="s">
        <v>17</v>
      </c>
      <c r="C21" s="130">
        <v>4792.18</v>
      </c>
      <c r="D21" s="130">
        <v>6165.73</v>
      </c>
      <c r="E21" s="131">
        <v>26525</v>
      </c>
      <c r="F21" s="132">
        <v>15376</v>
      </c>
      <c r="G21" s="81">
        <v>8.7045229621156661</v>
      </c>
      <c r="H21" s="107">
        <v>230.6213619421157</v>
      </c>
      <c r="I21" s="133">
        <v>112.543281492088</v>
      </c>
      <c r="J21" s="107">
        <v>118.07808045002768</v>
      </c>
      <c r="K21" s="134">
        <v>37.299999999999997</v>
      </c>
      <c r="L21" s="131">
        <v>41901</v>
      </c>
      <c r="M21" s="135">
        <v>0.80457299999999998</v>
      </c>
      <c r="N21" s="135">
        <v>2.3674802999999995</v>
      </c>
    </row>
    <row r="22" spans="1:14" ht="13.5" customHeight="1" x14ac:dyDescent="0.2">
      <c r="A22" s="20">
        <v>305</v>
      </c>
      <c r="B22" s="24" t="s">
        <v>18</v>
      </c>
      <c r="C22" s="130">
        <v>4194.22</v>
      </c>
      <c r="D22" s="130">
        <v>5118.38</v>
      </c>
      <c r="E22" s="131">
        <v>27267</v>
      </c>
      <c r="F22" s="132">
        <v>16928</v>
      </c>
      <c r="G22" s="81">
        <v>4.3438540664359779</v>
      </c>
      <c r="H22" s="107">
        <v>205.35158744643599</v>
      </c>
      <c r="I22" s="133">
        <v>191.61598279380593</v>
      </c>
      <c r="J22" s="107">
        <v>13.735604652630061</v>
      </c>
      <c r="K22" s="134">
        <v>44.46</v>
      </c>
      <c r="L22" s="131">
        <v>44195</v>
      </c>
      <c r="M22" s="135">
        <v>0</v>
      </c>
      <c r="N22" s="135">
        <v>1.9649096999999998</v>
      </c>
    </row>
    <row r="23" spans="1:14" ht="13.5" customHeight="1" x14ac:dyDescent="0.2">
      <c r="A23" s="20">
        <v>306</v>
      </c>
      <c r="B23" s="24" t="s">
        <v>19</v>
      </c>
      <c r="C23" s="130">
        <v>4238.5</v>
      </c>
      <c r="D23" s="130">
        <v>5317.93</v>
      </c>
      <c r="E23" s="131">
        <v>32964</v>
      </c>
      <c r="F23" s="132">
        <v>17813</v>
      </c>
      <c r="G23" s="81">
        <v>9.4281634804242227</v>
      </c>
      <c r="H23" s="107">
        <v>243.87436457042421</v>
      </c>
      <c r="I23" s="133">
        <v>164.24539360947901</v>
      </c>
      <c r="J23" s="107">
        <v>79.62897096094521</v>
      </c>
      <c r="K23" s="134">
        <v>58.37</v>
      </c>
      <c r="L23" s="131">
        <v>50777</v>
      </c>
      <c r="M23" s="135">
        <v>3.2129999999999996</v>
      </c>
      <c r="N23" s="135">
        <v>6.1768534900000001</v>
      </c>
    </row>
    <row r="24" spans="1:14" ht="13.5" customHeight="1" x14ac:dyDescent="0.2">
      <c r="A24" s="20">
        <v>307</v>
      </c>
      <c r="B24" s="24" t="s">
        <v>20</v>
      </c>
      <c r="C24" s="130">
        <v>4377.51</v>
      </c>
      <c r="D24" s="130">
        <v>6016.73</v>
      </c>
      <c r="E24" s="131">
        <v>30906</v>
      </c>
      <c r="F24" s="132">
        <v>15334</v>
      </c>
      <c r="G24" s="81">
        <v>11.877206889436684</v>
      </c>
      <c r="H24" s="107">
        <v>239.42906876943667</v>
      </c>
      <c r="I24" s="133">
        <v>57.260395647207986</v>
      </c>
      <c r="J24" s="107">
        <v>182.16867312222868</v>
      </c>
      <c r="K24" s="134">
        <v>45.83</v>
      </c>
      <c r="L24" s="131">
        <v>46240</v>
      </c>
      <c r="M24" s="135">
        <v>1.17</v>
      </c>
      <c r="N24" s="135">
        <v>3.2891791999999995</v>
      </c>
    </row>
    <row r="25" spans="1:14" ht="13.5" customHeight="1" x14ac:dyDescent="0.2">
      <c r="A25" s="20">
        <v>308</v>
      </c>
      <c r="B25" s="24" t="s">
        <v>21</v>
      </c>
      <c r="C25" s="130">
        <v>4416.3100000000004</v>
      </c>
      <c r="D25" s="130">
        <v>5647.06</v>
      </c>
      <c r="E25" s="131">
        <v>32296</v>
      </c>
      <c r="F25" s="132">
        <v>18445</v>
      </c>
      <c r="G25" s="81">
        <v>9.0073386988483826</v>
      </c>
      <c r="H25" s="107">
        <v>255.79650815884841</v>
      </c>
      <c r="I25" s="133">
        <v>104.00367678767698</v>
      </c>
      <c r="J25" s="107">
        <v>151.79283137117145</v>
      </c>
      <c r="K25" s="134">
        <v>40.58</v>
      </c>
      <c r="L25" s="131">
        <v>50741</v>
      </c>
      <c r="M25" s="135">
        <v>0.91261753142857127</v>
      </c>
      <c r="N25" s="135">
        <v>2.9716873114285711</v>
      </c>
    </row>
    <row r="26" spans="1:14" ht="13.5" customHeight="1" x14ac:dyDescent="0.2">
      <c r="A26" s="20">
        <v>309</v>
      </c>
      <c r="B26" s="24" t="s">
        <v>22</v>
      </c>
      <c r="C26" s="130">
        <v>4979.1400000000003</v>
      </c>
      <c r="D26" s="130">
        <v>6823.52</v>
      </c>
      <c r="E26" s="131">
        <v>21671</v>
      </c>
      <c r="F26" s="132">
        <v>12053</v>
      </c>
      <c r="G26" s="81">
        <v>5.1522691018607123</v>
      </c>
      <c r="H26" s="107">
        <v>195.29909860186069</v>
      </c>
      <c r="I26" s="133">
        <v>64.920052288830988</v>
      </c>
      <c r="J26" s="107">
        <v>130.3790463130297</v>
      </c>
      <c r="K26" s="134">
        <v>91.63</v>
      </c>
      <c r="L26" s="131">
        <v>33724</v>
      </c>
      <c r="M26" s="135">
        <v>0</v>
      </c>
      <c r="N26" s="135">
        <v>3.0901301199999995</v>
      </c>
    </row>
    <row r="27" spans="1:14" ht="13.5" customHeight="1" x14ac:dyDescent="0.2">
      <c r="A27" s="20">
        <v>310</v>
      </c>
      <c r="B27" s="24" t="s">
        <v>23</v>
      </c>
      <c r="C27" s="130">
        <v>4164.5600000000004</v>
      </c>
      <c r="D27" s="130">
        <v>5833.91</v>
      </c>
      <c r="E27" s="131">
        <v>21343</v>
      </c>
      <c r="F27" s="132">
        <v>11265</v>
      </c>
      <c r="G27" s="81">
        <v>7.3426481713142504</v>
      </c>
      <c r="H27" s="107">
        <v>161.94584840131427</v>
      </c>
      <c r="I27" s="133">
        <v>68.701435395257008</v>
      </c>
      <c r="J27" s="107">
        <v>93.244413006057243</v>
      </c>
      <c r="K27" s="134">
        <v>36.67</v>
      </c>
      <c r="L27" s="131">
        <v>32608</v>
      </c>
      <c r="M27" s="135">
        <v>0</v>
      </c>
      <c r="N27" s="135">
        <v>1.19573536</v>
      </c>
    </row>
    <row r="28" spans="1:14" ht="13.5" customHeight="1" x14ac:dyDescent="0.2">
      <c r="A28" s="20">
        <v>311</v>
      </c>
      <c r="B28" s="24" t="s">
        <v>24</v>
      </c>
      <c r="C28" s="130">
        <v>4004.6</v>
      </c>
      <c r="D28" s="130">
        <v>5474.26</v>
      </c>
      <c r="E28" s="131">
        <v>21969</v>
      </c>
      <c r="F28" s="132">
        <v>14388</v>
      </c>
      <c r="G28" s="81">
        <v>5.4681540142151093</v>
      </c>
      <c r="H28" s="107">
        <v>172.20886429421512</v>
      </c>
      <c r="I28" s="133">
        <v>97.647182351082975</v>
      </c>
      <c r="J28" s="107">
        <v>74.561681943132129</v>
      </c>
      <c r="K28" s="134">
        <v>35.159999999999997</v>
      </c>
      <c r="L28" s="131">
        <v>36357</v>
      </c>
      <c r="M28" s="135">
        <v>0.28748999999999997</v>
      </c>
      <c r="N28" s="135">
        <v>1.5658021199999999</v>
      </c>
    </row>
    <row r="29" spans="1:14" ht="13.5" customHeight="1" x14ac:dyDescent="0.2">
      <c r="A29" s="20">
        <v>312</v>
      </c>
      <c r="B29" s="24" t="s">
        <v>25</v>
      </c>
      <c r="C29" s="130">
        <v>4255.6899999999996</v>
      </c>
      <c r="D29" s="130">
        <v>5566.68</v>
      </c>
      <c r="E29" s="131">
        <v>28036</v>
      </c>
      <c r="F29" s="132">
        <v>16156</v>
      </c>
      <c r="G29" s="81">
        <v>6.2244795839532383</v>
      </c>
      <c r="H29" s="107">
        <v>215.4722865039532</v>
      </c>
      <c r="I29" s="133">
        <v>125.866977275754</v>
      </c>
      <c r="J29" s="107">
        <v>89.605309228199204</v>
      </c>
      <c r="K29" s="134">
        <v>33</v>
      </c>
      <c r="L29" s="131">
        <v>44192</v>
      </c>
      <c r="M29" s="135">
        <v>1.323</v>
      </c>
      <c r="N29" s="135">
        <v>2.781336</v>
      </c>
    </row>
    <row r="30" spans="1:14" ht="13.5" customHeight="1" x14ac:dyDescent="0.2">
      <c r="A30" s="20">
        <v>313</v>
      </c>
      <c r="B30" s="24" t="s">
        <v>26</v>
      </c>
      <c r="C30" s="130">
        <v>4295.59</v>
      </c>
      <c r="D30" s="130">
        <v>5773.11</v>
      </c>
      <c r="E30" s="131">
        <v>23468</v>
      </c>
      <c r="F30" s="132">
        <v>13813</v>
      </c>
      <c r="G30" s="81">
        <v>3.642789572207243</v>
      </c>
      <c r="H30" s="107">
        <v>184.19566412220723</v>
      </c>
      <c r="I30" s="133">
        <v>82.951823243768004</v>
      </c>
      <c r="J30" s="107">
        <v>101.24384087843924</v>
      </c>
      <c r="K30" s="134">
        <v>36.4</v>
      </c>
      <c r="L30" s="131">
        <v>37281</v>
      </c>
      <c r="M30" s="135">
        <v>0</v>
      </c>
      <c r="N30" s="135">
        <v>1.3570283999999999</v>
      </c>
    </row>
    <row r="31" spans="1:14" ht="13.5" customHeight="1" x14ac:dyDescent="0.2">
      <c r="A31" s="20">
        <v>314</v>
      </c>
      <c r="B31" s="24" t="s">
        <v>27</v>
      </c>
      <c r="C31" s="130">
        <v>4039.5</v>
      </c>
      <c r="D31" s="130">
        <v>5048.99</v>
      </c>
      <c r="E31" s="131">
        <v>13480</v>
      </c>
      <c r="F31" s="132">
        <v>8295</v>
      </c>
      <c r="G31" s="81">
        <v>3.5298165249317583</v>
      </c>
      <c r="H31" s="107">
        <v>99.863648574931744</v>
      </c>
      <c r="I31" s="133">
        <v>49.050034963153998</v>
      </c>
      <c r="J31" s="107">
        <v>50.813613611777747</v>
      </c>
      <c r="K31" s="134">
        <v>36.049999999999997</v>
      </c>
      <c r="L31" s="131">
        <v>21775</v>
      </c>
      <c r="M31" s="135">
        <v>0.30499999999999999</v>
      </c>
      <c r="N31" s="135">
        <v>1.0899887499999998</v>
      </c>
    </row>
    <row r="32" spans="1:14" ht="13.5" customHeight="1" x14ac:dyDescent="0.2">
      <c r="A32" s="20">
        <v>315</v>
      </c>
      <c r="B32" s="24" t="s">
        <v>28</v>
      </c>
      <c r="C32" s="130">
        <v>4270.7700000000004</v>
      </c>
      <c r="D32" s="130">
        <v>5691.3</v>
      </c>
      <c r="E32" s="131">
        <v>17082</v>
      </c>
      <c r="F32" s="132">
        <v>7545</v>
      </c>
      <c r="G32" s="81">
        <v>3.1183511768763865</v>
      </c>
      <c r="H32" s="107">
        <v>119.01250281687638</v>
      </c>
      <c r="I32" s="133">
        <v>22.106405954560998</v>
      </c>
      <c r="J32" s="107">
        <v>96.90609686231538</v>
      </c>
      <c r="K32" s="134">
        <v>33.04</v>
      </c>
      <c r="L32" s="131">
        <v>24627</v>
      </c>
      <c r="M32" s="135">
        <v>0.20723999999999998</v>
      </c>
      <c r="N32" s="135">
        <v>1.0209160799999999</v>
      </c>
    </row>
    <row r="33" spans="1:14" ht="13.5" customHeight="1" x14ac:dyDescent="0.2">
      <c r="A33" s="20">
        <v>316</v>
      </c>
      <c r="B33" s="24" t="s">
        <v>29</v>
      </c>
      <c r="C33" s="130">
        <v>5345.14</v>
      </c>
      <c r="D33" s="130">
        <v>6694.22</v>
      </c>
      <c r="E33" s="131">
        <v>34169</v>
      </c>
      <c r="F33" s="132">
        <v>20580</v>
      </c>
      <c r="G33" s="81">
        <v>13.871072801948035</v>
      </c>
      <c r="H33" s="107">
        <v>334.27620906194801</v>
      </c>
      <c r="I33" s="133">
        <v>166.61807828031598</v>
      </c>
      <c r="J33" s="107">
        <v>167.658130781632</v>
      </c>
      <c r="K33" s="134">
        <v>34.46</v>
      </c>
      <c r="L33" s="131">
        <v>54749</v>
      </c>
      <c r="M33" s="135">
        <v>0</v>
      </c>
      <c r="N33" s="135">
        <v>1.88665054</v>
      </c>
    </row>
    <row r="34" spans="1:14" ht="13.5" customHeight="1" x14ac:dyDescent="0.2">
      <c r="A34" s="20">
        <v>317</v>
      </c>
      <c r="B34" s="24" t="s">
        <v>30</v>
      </c>
      <c r="C34" s="130">
        <v>4007.16</v>
      </c>
      <c r="D34" s="130">
        <v>5250.93</v>
      </c>
      <c r="E34" s="131">
        <v>29107</v>
      </c>
      <c r="F34" s="132">
        <v>18678</v>
      </c>
      <c r="G34" s="81">
        <v>7.9117624871237799</v>
      </c>
      <c r="H34" s="107">
        <v>222.62503914712377</v>
      </c>
      <c r="I34" s="133">
        <v>57.744396003556005</v>
      </c>
      <c r="J34" s="107">
        <v>164.88064314356777</v>
      </c>
      <c r="K34" s="134">
        <v>42.64</v>
      </c>
      <c r="L34" s="131">
        <v>47785</v>
      </c>
      <c r="M34" s="135">
        <v>5.6389999999999993</v>
      </c>
      <c r="N34" s="135">
        <v>7.6765524000000003</v>
      </c>
    </row>
    <row r="35" spans="1:14" ht="13.5" customHeight="1" x14ac:dyDescent="0.2">
      <c r="A35" s="20">
        <v>318</v>
      </c>
      <c r="B35" s="24" t="s">
        <v>31</v>
      </c>
      <c r="C35" s="130">
        <v>3788.66</v>
      </c>
      <c r="D35" s="130">
        <v>5290.73</v>
      </c>
      <c r="E35" s="131">
        <v>16809</v>
      </c>
      <c r="F35" s="132">
        <v>8244</v>
      </c>
      <c r="G35" s="81">
        <v>4.353988530163325</v>
      </c>
      <c r="H35" s="107">
        <v>111.65435259016331</v>
      </c>
      <c r="I35" s="133">
        <v>40.742351251794993</v>
      </c>
      <c r="J35" s="107">
        <v>70.912001338368327</v>
      </c>
      <c r="K35" s="134">
        <v>30.37</v>
      </c>
      <c r="L35" s="131">
        <v>25053</v>
      </c>
      <c r="M35" s="135">
        <v>0.13399999999999998</v>
      </c>
      <c r="N35" s="135">
        <v>0.89485960999999992</v>
      </c>
    </row>
    <row r="36" spans="1:14" ht="13.5" customHeight="1" x14ac:dyDescent="0.2">
      <c r="A36" s="20">
        <v>319</v>
      </c>
      <c r="B36" s="24" t="s">
        <v>32</v>
      </c>
      <c r="C36" s="130">
        <v>4082.2</v>
      </c>
      <c r="D36" s="130">
        <v>5017.8100000000004</v>
      </c>
      <c r="E36" s="131">
        <v>17493</v>
      </c>
      <c r="F36" s="132">
        <v>14695</v>
      </c>
      <c r="G36" s="81">
        <v>2.1922155411846447</v>
      </c>
      <c r="H36" s="107">
        <v>147.33885809118465</v>
      </c>
      <c r="I36" s="133">
        <v>98.676133324275</v>
      </c>
      <c r="J36" s="107">
        <v>48.662724766909641</v>
      </c>
      <c r="K36" s="134">
        <v>36.28</v>
      </c>
      <c r="L36" s="131">
        <v>32188</v>
      </c>
      <c r="M36" s="135">
        <v>0.63600000000000001</v>
      </c>
      <c r="N36" s="135">
        <v>1.80378064</v>
      </c>
    </row>
    <row r="37" spans="1:14" ht="13.5" customHeight="1" x14ac:dyDescent="0.2">
      <c r="A37" s="20">
        <v>320</v>
      </c>
      <c r="B37" s="24" t="s">
        <v>33</v>
      </c>
      <c r="C37" s="130">
        <v>4419.2700000000004</v>
      </c>
      <c r="D37" s="130">
        <v>6024.73</v>
      </c>
      <c r="E37" s="131">
        <v>24752</v>
      </c>
      <c r="F37" s="132">
        <v>13449</v>
      </c>
      <c r="G37" s="81">
        <v>10.707148610853144</v>
      </c>
      <c r="H37" s="107">
        <v>201.11951342085314</v>
      </c>
      <c r="I37" s="133">
        <v>85.901667489074001</v>
      </c>
      <c r="J37" s="107">
        <v>115.21784593177912</v>
      </c>
      <c r="K37" s="134">
        <v>40.69</v>
      </c>
      <c r="L37" s="131">
        <v>38201</v>
      </c>
      <c r="M37" s="135">
        <v>0</v>
      </c>
      <c r="N37" s="135">
        <v>1.55439869</v>
      </c>
    </row>
    <row r="38" spans="1:14" ht="13.5" customHeight="1" x14ac:dyDescent="0.2">
      <c r="A38" s="20">
        <v>330</v>
      </c>
      <c r="B38" s="24" t="s">
        <v>34</v>
      </c>
      <c r="C38" s="130">
        <v>4450.1400000000003</v>
      </c>
      <c r="D38" s="130">
        <v>5780.72</v>
      </c>
      <c r="E38" s="131">
        <v>112298</v>
      </c>
      <c r="F38" s="132">
        <v>66311</v>
      </c>
      <c r="G38" s="81">
        <v>25.477456410731197</v>
      </c>
      <c r="H38" s="107">
        <v>908.54460205073121</v>
      </c>
      <c r="I38" s="133">
        <v>482.91446653441415</v>
      </c>
      <c r="J38" s="107">
        <v>425.63013551631713</v>
      </c>
      <c r="K38" s="134">
        <v>31.34</v>
      </c>
      <c r="L38" s="131">
        <v>178609</v>
      </c>
      <c r="M38" s="135">
        <v>12.251999999999999</v>
      </c>
      <c r="N38" s="135">
        <v>17.849606059999999</v>
      </c>
    </row>
    <row r="39" spans="1:14" ht="13.5" customHeight="1" x14ac:dyDescent="0.2">
      <c r="A39" s="20">
        <v>331</v>
      </c>
      <c r="B39" s="24" t="s">
        <v>35</v>
      </c>
      <c r="C39" s="130">
        <v>4188.82</v>
      </c>
      <c r="D39" s="130">
        <v>5526.24</v>
      </c>
      <c r="E39" s="131">
        <v>31029</v>
      </c>
      <c r="F39" s="132">
        <v>17930</v>
      </c>
      <c r="G39" s="81">
        <v>5.9205929012980141</v>
      </c>
      <c r="H39" s="107">
        <v>234.98097188129799</v>
      </c>
      <c r="I39" s="133">
        <v>121.412786339872</v>
      </c>
      <c r="J39" s="107">
        <v>113.568185541426</v>
      </c>
      <c r="K39" s="134">
        <v>33.57</v>
      </c>
      <c r="L39" s="131">
        <v>48959</v>
      </c>
      <c r="M39" s="135">
        <v>2.0230000000000001</v>
      </c>
      <c r="N39" s="135">
        <v>3.6665536300000001</v>
      </c>
    </row>
    <row r="40" spans="1:14" ht="13.5" customHeight="1" x14ac:dyDescent="0.2">
      <c r="A40" s="20">
        <v>332</v>
      </c>
      <c r="B40" s="24" t="s">
        <v>36</v>
      </c>
      <c r="C40" s="130">
        <v>4063.86</v>
      </c>
      <c r="D40" s="130">
        <v>5054.13</v>
      </c>
      <c r="E40" s="131">
        <v>26784</v>
      </c>
      <c r="F40" s="132">
        <v>16878</v>
      </c>
      <c r="G40" s="81">
        <v>4.074974649174667</v>
      </c>
      <c r="H40" s="107">
        <v>198.22500702917463</v>
      </c>
      <c r="I40" s="133">
        <v>100.72739138227396</v>
      </c>
      <c r="J40" s="107">
        <v>97.497615646900684</v>
      </c>
      <c r="K40" s="134">
        <v>38.299999999999997</v>
      </c>
      <c r="L40" s="131">
        <v>43662</v>
      </c>
      <c r="M40" s="135">
        <v>0.34200000000000003</v>
      </c>
      <c r="N40" s="135">
        <v>2.0142545999999997</v>
      </c>
    </row>
    <row r="41" spans="1:14" ht="13.5" customHeight="1" x14ac:dyDescent="0.2">
      <c r="A41" s="20">
        <v>333</v>
      </c>
      <c r="B41" s="24" t="s">
        <v>37</v>
      </c>
      <c r="C41" s="130">
        <v>4302.2</v>
      </c>
      <c r="D41" s="130">
        <v>5439.61</v>
      </c>
      <c r="E41" s="131">
        <v>33284</v>
      </c>
      <c r="F41" s="132">
        <v>19410</v>
      </c>
      <c r="G41" s="81">
        <v>7.122829010299025</v>
      </c>
      <c r="H41" s="107">
        <v>255.900083910299</v>
      </c>
      <c r="I41" s="133">
        <v>104.26807384288004</v>
      </c>
      <c r="J41" s="107">
        <v>151.63201006741895</v>
      </c>
      <c r="K41" s="134">
        <v>31.47</v>
      </c>
      <c r="L41" s="131">
        <v>52694</v>
      </c>
      <c r="M41" s="135">
        <v>0.28499999999999998</v>
      </c>
      <c r="N41" s="135">
        <v>1.9432801799999999</v>
      </c>
    </row>
    <row r="42" spans="1:14" ht="13.5" customHeight="1" x14ac:dyDescent="0.2">
      <c r="A42" s="20">
        <v>334</v>
      </c>
      <c r="B42" s="24" t="s">
        <v>38</v>
      </c>
      <c r="C42" s="130">
        <v>3775.94</v>
      </c>
      <c r="D42" s="130">
        <v>4817.58</v>
      </c>
      <c r="E42" s="131">
        <v>18940</v>
      </c>
      <c r="F42" s="132">
        <v>15566</v>
      </c>
      <c r="G42" s="81">
        <v>3.1756393222199462</v>
      </c>
      <c r="H42" s="107">
        <v>149.68239320221991</v>
      </c>
      <c r="I42" s="133">
        <v>83.909373531797982</v>
      </c>
      <c r="J42" s="107">
        <v>65.773019670421945</v>
      </c>
      <c r="K42" s="134">
        <v>30.9</v>
      </c>
      <c r="L42" s="131">
        <v>34506</v>
      </c>
      <c r="M42" s="135">
        <v>1.4469999999999996</v>
      </c>
      <c r="N42" s="135">
        <v>2.5132353999999992</v>
      </c>
    </row>
    <row r="43" spans="1:14" ht="13.5" customHeight="1" x14ac:dyDescent="0.2">
      <c r="A43" s="20">
        <v>335</v>
      </c>
      <c r="B43" s="24" t="s">
        <v>39</v>
      </c>
      <c r="C43" s="130">
        <v>4240.47</v>
      </c>
      <c r="D43" s="130">
        <v>5344.28</v>
      </c>
      <c r="E43" s="131">
        <v>26219</v>
      </c>
      <c r="F43" s="132">
        <v>17113</v>
      </c>
      <c r="G43" s="81">
        <v>2.1752495508864147</v>
      </c>
      <c r="H43" s="107">
        <v>204.81279612088642</v>
      </c>
      <c r="I43" s="133">
        <v>103.65979063348799</v>
      </c>
      <c r="J43" s="107">
        <v>101.15300548739843</v>
      </c>
      <c r="K43" s="134">
        <v>29.87</v>
      </c>
      <c r="L43" s="131">
        <v>43332</v>
      </c>
      <c r="M43" s="135">
        <v>3.7999999999999999E-2</v>
      </c>
      <c r="N43" s="135">
        <v>1.3323268400000001</v>
      </c>
    </row>
    <row r="44" spans="1:14" ht="13.5" customHeight="1" x14ac:dyDescent="0.2">
      <c r="A44" s="20">
        <v>336</v>
      </c>
      <c r="B44" s="24" t="s">
        <v>40</v>
      </c>
      <c r="C44" s="130">
        <v>4100.67</v>
      </c>
      <c r="D44" s="130">
        <v>5493.24</v>
      </c>
      <c r="E44" s="131">
        <v>23712</v>
      </c>
      <c r="F44" s="132">
        <v>14410</v>
      </c>
      <c r="G44" s="81">
        <v>6.2920756270915392</v>
      </c>
      <c r="H44" s="107">
        <v>182.68475106709153</v>
      </c>
      <c r="I44" s="133">
        <v>116.253032553808</v>
      </c>
      <c r="J44" s="107">
        <v>66.431718513283514</v>
      </c>
      <c r="K44" s="134">
        <v>31.77</v>
      </c>
      <c r="L44" s="131">
        <v>38122</v>
      </c>
      <c r="M44" s="135">
        <v>0.76</v>
      </c>
      <c r="N44" s="135">
        <v>1.9711359399999999</v>
      </c>
    </row>
    <row r="45" spans="1:14" ht="13.5" customHeight="1" x14ac:dyDescent="0.2">
      <c r="A45" s="20">
        <v>340</v>
      </c>
      <c r="B45" s="24" t="s">
        <v>41</v>
      </c>
      <c r="C45" s="130">
        <v>4183.51</v>
      </c>
      <c r="D45" s="130">
        <v>5245.22</v>
      </c>
      <c r="E45" s="131">
        <v>12784</v>
      </c>
      <c r="F45" s="132">
        <v>5233</v>
      </c>
      <c r="G45" s="81">
        <v>8.787992705695217</v>
      </c>
      <c r="H45" s="107">
        <v>89.718220805695211</v>
      </c>
      <c r="I45" s="133">
        <v>33.71179736959099</v>
      </c>
      <c r="J45" s="107">
        <v>56.006423436104228</v>
      </c>
      <c r="K45" s="134">
        <v>40.729999999999997</v>
      </c>
      <c r="L45" s="131">
        <v>18017</v>
      </c>
      <c r="M45" s="135">
        <v>0.28999999999999998</v>
      </c>
      <c r="N45" s="135">
        <v>1.0238324099999998</v>
      </c>
    </row>
    <row r="46" spans="1:14" ht="13.5" customHeight="1" x14ac:dyDescent="0.2">
      <c r="A46" s="20">
        <v>341</v>
      </c>
      <c r="B46" s="24" t="s">
        <v>42</v>
      </c>
      <c r="C46" s="130">
        <v>4434.07</v>
      </c>
      <c r="D46" s="130">
        <v>5526.68</v>
      </c>
      <c r="E46" s="131">
        <v>36578</v>
      </c>
      <c r="F46" s="132">
        <v>23915</v>
      </c>
      <c r="G46" s="81">
        <v>8.2312099436381558</v>
      </c>
      <c r="H46" s="107">
        <v>302.59117460363808</v>
      </c>
      <c r="I46" s="133">
        <v>71.266631126218996</v>
      </c>
      <c r="J46" s="107">
        <v>231.3245434774191</v>
      </c>
      <c r="K46" s="134">
        <v>29.46</v>
      </c>
      <c r="L46" s="131">
        <v>60493</v>
      </c>
      <c r="M46" s="135">
        <v>5.6833149999999995</v>
      </c>
      <c r="N46" s="135">
        <v>7.4654387799999995</v>
      </c>
    </row>
    <row r="47" spans="1:14" ht="13.5" customHeight="1" x14ac:dyDescent="0.2">
      <c r="A47" s="20">
        <v>342</v>
      </c>
      <c r="B47" s="24" t="s">
        <v>43</v>
      </c>
      <c r="C47" s="130">
        <v>3886.15</v>
      </c>
      <c r="D47" s="130">
        <v>5062</v>
      </c>
      <c r="E47" s="131">
        <v>14786</v>
      </c>
      <c r="F47" s="132">
        <v>9246</v>
      </c>
      <c r="G47" s="81">
        <v>1.8770347621600918</v>
      </c>
      <c r="H47" s="107">
        <v>106.14090066216009</v>
      </c>
      <c r="I47" s="133">
        <v>27.947122811310997</v>
      </c>
      <c r="J47" s="107">
        <v>78.193777850849088</v>
      </c>
      <c r="K47" s="134">
        <v>28.47</v>
      </c>
      <c r="L47" s="131">
        <v>24032</v>
      </c>
      <c r="M47" s="135">
        <v>0.90199999999999991</v>
      </c>
      <c r="N47" s="135">
        <v>1.5861910399999999</v>
      </c>
    </row>
    <row r="48" spans="1:14" ht="13.5" customHeight="1" x14ac:dyDescent="0.2">
      <c r="A48" s="20">
        <v>343</v>
      </c>
      <c r="B48" s="24" t="s">
        <v>44</v>
      </c>
      <c r="C48" s="130">
        <v>3983.55</v>
      </c>
      <c r="D48" s="130">
        <v>5103.18</v>
      </c>
      <c r="E48" s="131">
        <v>20844</v>
      </c>
      <c r="F48" s="132">
        <v>14196</v>
      </c>
      <c r="G48" s="81">
        <v>1.4421814253088476</v>
      </c>
      <c r="H48" s="107">
        <v>156.92004090530887</v>
      </c>
      <c r="I48" s="133">
        <v>50.781347303347999</v>
      </c>
      <c r="J48" s="107">
        <v>106.13869360196087</v>
      </c>
      <c r="K48" s="134">
        <v>16.63</v>
      </c>
      <c r="L48" s="131">
        <v>35040</v>
      </c>
      <c r="M48" s="135">
        <v>0.67099999999999993</v>
      </c>
      <c r="N48" s="135">
        <v>1.2537151999999998</v>
      </c>
    </row>
    <row r="49" spans="1:14" ht="13.5" customHeight="1" x14ac:dyDescent="0.2">
      <c r="A49" s="20">
        <v>344</v>
      </c>
      <c r="B49" s="24" t="s">
        <v>45</v>
      </c>
      <c r="C49" s="130">
        <v>3913.22</v>
      </c>
      <c r="D49" s="130">
        <v>5282.94</v>
      </c>
      <c r="E49" s="131">
        <v>25944</v>
      </c>
      <c r="F49" s="132">
        <v>17470</v>
      </c>
      <c r="G49" s="81">
        <v>4.8359177333874772</v>
      </c>
      <c r="H49" s="107">
        <v>198.65345921338746</v>
      </c>
      <c r="I49" s="133">
        <v>85.420255273690003</v>
      </c>
      <c r="J49" s="107">
        <v>113.23320393969746</v>
      </c>
      <c r="K49" s="134">
        <v>30.38</v>
      </c>
      <c r="L49" s="131">
        <v>43414</v>
      </c>
      <c r="M49" s="135">
        <v>0.9356000000000001</v>
      </c>
      <c r="N49" s="135">
        <v>2.2545173200000002</v>
      </c>
    </row>
    <row r="50" spans="1:14" ht="13.5" customHeight="1" x14ac:dyDescent="0.2">
      <c r="A50" s="20">
        <v>350</v>
      </c>
      <c r="B50" s="24" t="s">
        <v>46</v>
      </c>
      <c r="C50" s="130">
        <v>3880.16</v>
      </c>
      <c r="D50" s="130">
        <v>5341.56</v>
      </c>
      <c r="E50" s="131">
        <v>27774</v>
      </c>
      <c r="F50" s="132">
        <v>17332</v>
      </c>
      <c r="G50" s="81">
        <v>3.4233541123889091</v>
      </c>
      <c r="H50" s="107">
        <v>203.77083587238889</v>
      </c>
      <c r="I50" s="133">
        <v>85.932196183292973</v>
      </c>
      <c r="J50" s="107">
        <v>117.83863968909593</v>
      </c>
      <c r="K50" s="134">
        <v>25.86</v>
      </c>
      <c r="L50" s="131">
        <v>45106</v>
      </c>
      <c r="M50" s="135">
        <v>0.68399999999999994</v>
      </c>
      <c r="N50" s="135">
        <v>1.8504411599999999</v>
      </c>
    </row>
    <row r="51" spans="1:14" ht="13.5" customHeight="1" x14ac:dyDescent="0.2">
      <c r="A51" s="20">
        <v>351</v>
      </c>
      <c r="B51" s="24" t="s">
        <v>47</v>
      </c>
      <c r="C51" s="130">
        <v>3889.89</v>
      </c>
      <c r="D51" s="130">
        <v>4816.47</v>
      </c>
      <c r="E51" s="131">
        <v>16744</v>
      </c>
      <c r="F51" s="132">
        <v>11119</v>
      </c>
      <c r="G51" s="81">
        <v>1.4291376576715704</v>
      </c>
      <c r="H51" s="107">
        <v>120.11578574767157</v>
      </c>
      <c r="I51" s="133">
        <v>18.511349239512001</v>
      </c>
      <c r="J51" s="107">
        <v>101.60443650815958</v>
      </c>
      <c r="K51" s="134">
        <v>25.29</v>
      </c>
      <c r="L51" s="131">
        <v>27863</v>
      </c>
      <c r="M51" s="135">
        <v>5.0803999999999995E-2</v>
      </c>
      <c r="N51" s="135">
        <v>0.75545927000000002</v>
      </c>
    </row>
    <row r="52" spans="1:14" ht="13.5" customHeight="1" x14ac:dyDescent="0.2">
      <c r="A52" s="20">
        <v>352</v>
      </c>
      <c r="B52" s="24" t="s">
        <v>48</v>
      </c>
      <c r="C52" s="130">
        <v>4560.72</v>
      </c>
      <c r="D52" s="130">
        <v>6049.44</v>
      </c>
      <c r="E52" s="131">
        <v>49076</v>
      </c>
      <c r="F52" s="132">
        <v>26575</v>
      </c>
      <c r="G52" s="81">
        <v>13.884785929514127</v>
      </c>
      <c r="H52" s="107">
        <v>398.47054864951411</v>
      </c>
      <c r="I52" s="133">
        <v>194.81241308771502</v>
      </c>
      <c r="J52" s="107">
        <v>203.6581355617991</v>
      </c>
      <c r="K52" s="134">
        <v>43.74</v>
      </c>
      <c r="L52" s="131">
        <v>75651</v>
      </c>
      <c r="M52" s="135">
        <v>0.67999999999999983</v>
      </c>
      <c r="N52" s="135">
        <v>3.9889747400000002</v>
      </c>
    </row>
    <row r="53" spans="1:14" ht="13.5" customHeight="1" x14ac:dyDescent="0.2">
      <c r="A53" s="20">
        <v>353</v>
      </c>
      <c r="B53" s="24" t="s">
        <v>49</v>
      </c>
      <c r="C53" s="130">
        <v>4172.72</v>
      </c>
      <c r="D53" s="130">
        <v>5274.09</v>
      </c>
      <c r="E53" s="131">
        <v>24177</v>
      </c>
      <c r="F53" s="132">
        <v>15339</v>
      </c>
      <c r="G53" s="81">
        <v>5.9887872516503595</v>
      </c>
      <c r="H53" s="107">
        <v>187.77190520165038</v>
      </c>
      <c r="I53" s="133">
        <v>82.329401442128983</v>
      </c>
      <c r="J53" s="107">
        <v>105.44250375952139</v>
      </c>
      <c r="K53" s="134">
        <v>33.97</v>
      </c>
      <c r="L53" s="131">
        <v>39516</v>
      </c>
      <c r="M53" s="135">
        <v>1.6584299999999998</v>
      </c>
      <c r="N53" s="135">
        <v>3.00078852</v>
      </c>
    </row>
    <row r="54" spans="1:14" ht="13.5" customHeight="1" x14ac:dyDescent="0.2">
      <c r="A54" s="20">
        <v>354</v>
      </c>
      <c r="B54" s="24" t="s">
        <v>50</v>
      </c>
      <c r="C54" s="130">
        <v>4175.29</v>
      </c>
      <c r="D54" s="130">
        <v>5553.97</v>
      </c>
      <c r="E54" s="131">
        <v>21050</v>
      </c>
      <c r="F54" s="132">
        <v>12209</v>
      </c>
      <c r="G54" s="81">
        <v>4.5985061249904247</v>
      </c>
      <c r="H54" s="107">
        <v>160.29678035499043</v>
      </c>
      <c r="I54" s="133">
        <v>32.534750859290995</v>
      </c>
      <c r="J54" s="107">
        <v>127.76202949569945</v>
      </c>
      <c r="K54" s="134">
        <v>36.46</v>
      </c>
      <c r="L54" s="131">
        <v>33259</v>
      </c>
      <c r="M54" s="135">
        <v>0</v>
      </c>
      <c r="N54" s="135">
        <v>1.21262314</v>
      </c>
    </row>
    <row r="55" spans="1:14" ht="13.5" customHeight="1" x14ac:dyDescent="0.2">
      <c r="A55" s="20">
        <v>355</v>
      </c>
      <c r="B55" s="24" t="s">
        <v>51</v>
      </c>
      <c r="C55" s="130">
        <v>4158.2700000000004</v>
      </c>
      <c r="D55" s="130">
        <v>5242.49</v>
      </c>
      <c r="E55" s="131">
        <v>21523</v>
      </c>
      <c r="F55" s="132">
        <v>10851</v>
      </c>
      <c r="G55" s="81">
        <v>11.52667247514024</v>
      </c>
      <c r="H55" s="107">
        <v>157.91137667514022</v>
      </c>
      <c r="I55" s="133">
        <v>46.082828417340998</v>
      </c>
      <c r="J55" s="107">
        <v>111.82854825779923</v>
      </c>
      <c r="K55" s="134">
        <v>28.07</v>
      </c>
      <c r="L55" s="131">
        <v>32374</v>
      </c>
      <c r="M55" s="135">
        <v>1.8382239999999999</v>
      </c>
      <c r="N55" s="135">
        <v>2.7469621800000001</v>
      </c>
    </row>
    <row r="56" spans="1:14" ht="13.5" customHeight="1" x14ac:dyDescent="0.2">
      <c r="A56" s="20">
        <v>356</v>
      </c>
      <c r="B56" s="24" t="s">
        <v>52</v>
      </c>
      <c r="C56" s="130">
        <v>3774.68</v>
      </c>
      <c r="D56" s="130">
        <v>4949.55</v>
      </c>
      <c r="E56" s="131">
        <v>24309</v>
      </c>
      <c r="F56" s="132">
        <v>13888</v>
      </c>
      <c r="G56" s="81">
        <v>2.8333588299678474</v>
      </c>
      <c r="H56" s="107">
        <v>163.33140534996784</v>
      </c>
      <c r="I56" s="133">
        <v>36.698148855894999</v>
      </c>
      <c r="J56" s="107">
        <v>126.63325649407284</v>
      </c>
      <c r="K56" s="134">
        <v>35.65</v>
      </c>
      <c r="L56" s="131">
        <v>38197</v>
      </c>
      <c r="M56" s="135">
        <v>0.61199999999999999</v>
      </c>
      <c r="N56" s="135">
        <v>1.97372305</v>
      </c>
    </row>
    <row r="57" spans="1:14" ht="13.5" customHeight="1" x14ac:dyDescent="0.2">
      <c r="A57" s="20">
        <v>357</v>
      </c>
      <c r="B57" s="24" t="s">
        <v>53</v>
      </c>
      <c r="C57" s="130">
        <v>4104.34</v>
      </c>
      <c r="D57" s="130">
        <v>5223.2299999999996</v>
      </c>
      <c r="E57" s="131">
        <v>20813</v>
      </c>
      <c r="F57" s="132">
        <v>13129</v>
      </c>
      <c r="G57" s="81">
        <v>5.0186904702978987</v>
      </c>
      <c r="H57" s="107">
        <v>159.01810556029787</v>
      </c>
      <c r="I57" s="133">
        <v>68.855997980601984</v>
      </c>
      <c r="J57" s="107">
        <v>90.162107579695885</v>
      </c>
      <c r="K57" s="134">
        <v>26.42</v>
      </c>
      <c r="L57" s="131">
        <v>33942</v>
      </c>
      <c r="M57" s="135">
        <v>0</v>
      </c>
      <c r="N57" s="135">
        <v>0.89674763999999996</v>
      </c>
    </row>
    <row r="58" spans="1:14" ht="13.5" customHeight="1" x14ac:dyDescent="0.2">
      <c r="A58" s="20">
        <v>358</v>
      </c>
      <c r="B58" s="24" t="s">
        <v>54</v>
      </c>
      <c r="C58" s="130">
        <v>3666.31</v>
      </c>
      <c r="D58" s="130">
        <v>5118.0600000000004</v>
      </c>
      <c r="E58" s="131">
        <v>20832</v>
      </c>
      <c r="F58" s="132">
        <v>15161</v>
      </c>
      <c r="G58" s="81">
        <v>1.6316153899999997</v>
      </c>
      <c r="H58" s="107">
        <v>155.60309297000001</v>
      </c>
      <c r="I58" s="133">
        <v>67.642042234556996</v>
      </c>
      <c r="J58" s="107">
        <v>87.961050735442996</v>
      </c>
      <c r="K58" s="134">
        <v>41.15</v>
      </c>
      <c r="L58" s="131">
        <v>35993</v>
      </c>
      <c r="M58" s="135">
        <v>7.6999999999999999E-2</v>
      </c>
      <c r="N58" s="135">
        <v>1.5581119499999998</v>
      </c>
    </row>
    <row r="59" spans="1:14" ht="13.5" customHeight="1" x14ac:dyDescent="0.2">
      <c r="A59" s="20">
        <v>359</v>
      </c>
      <c r="B59" s="24" t="s">
        <v>55</v>
      </c>
      <c r="C59" s="130">
        <v>4049.19</v>
      </c>
      <c r="D59" s="130">
        <v>5240.99</v>
      </c>
      <c r="E59" s="131">
        <v>26279</v>
      </c>
      <c r="F59" s="132">
        <v>17512</v>
      </c>
      <c r="G59" s="81">
        <v>2.0524939999999998</v>
      </c>
      <c r="H59" s="107">
        <v>200.24137488999997</v>
      </c>
      <c r="I59" s="133">
        <v>57.839326841898</v>
      </c>
      <c r="J59" s="107">
        <v>142.40204804810199</v>
      </c>
      <c r="K59" s="134">
        <v>14.4</v>
      </c>
      <c r="L59" s="131">
        <v>43791</v>
      </c>
      <c r="M59" s="135">
        <v>0</v>
      </c>
      <c r="N59" s="135">
        <v>0.6305904</v>
      </c>
    </row>
    <row r="60" spans="1:14" ht="13.5" customHeight="1" x14ac:dyDescent="0.2">
      <c r="A60" s="20">
        <v>370</v>
      </c>
      <c r="B60" s="24" t="s">
        <v>56</v>
      </c>
      <c r="C60" s="130">
        <v>3994.85</v>
      </c>
      <c r="D60" s="130">
        <v>4729.0200000000004</v>
      </c>
      <c r="E60" s="131">
        <v>19941</v>
      </c>
      <c r="F60" s="132">
        <v>11134</v>
      </c>
      <c r="G60" s="81">
        <v>10.570572940095749</v>
      </c>
      <c r="H60" s="107">
        <v>142.88478547009575</v>
      </c>
      <c r="I60" s="133">
        <v>74.952805241918014</v>
      </c>
      <c r="J60" s="107">
        <v>67.931980228177736</v>
      </c>
      <c r="K60" s="134">
        <v>31.02</v>
      </c>
      <c r="L60" s="131">
        <v>31075</v>
      </c>
      <c r="M60" s="135">
        <v>0.875</v>
      </c>
      <c r="N60" s="135">
        <v>1.8389464999999998</v>
      </c>
    </row>
    <row r="61" spans="1:14" ht="13.5" customHeight="1" x14ac:dyDescent="0.2">
      <c r="A61" s="20">
        <v>371</v>
      </c>
      <c r="B61" s="24" t="s">
        <v>57</v>
      </c>
      <c r="C61" s="130">
        <v>3981.93</v>
      </c>
      <c r="D61" s="130">
        <v>5263.19</v>
      </c>
      <c r="E61" s="131">
        <v>26061</v>
      </c>
      <c r="F61" s="132">
        <v>15677</v>
      </c>
      <c r="G61" s="81">
        <v>5.5709658664767643</v>
      </c>
      <c r="H61" s="107">
        <v>191.85507322647675</v>
      </c>
      <c r="I61" s="133">
        <v>138.56959217945803</v>
      </c>
      <c r="J61" s="107">
        <v>53.285481047018735</v>
      </c>
      <c r="K61" s="134">
        <v>32.26</v>
      </c>
      <c r="L61" s="131">
        <v>41738</v>
      </c>
      <c r="M61" s="135">
        <v>0.21299999999999999</v>
      </c>
      <c r="N61" s="135">
        <v>1.5594678799999999</v>
      </c>
    </row>
    <row r="62" spans="1:14" ht="13.5" customHeight="1" x14ac:dyDescent="0.2">
      <c r="A62" s="20">
        <v>372</v>
      </c>
      <c r="B62" s="24" t="s">
        <v>58</v>
      </c>
      <c r="C62" s="130">
        <v>3958.54</v>
      </c>
      <c r="D62" s="130">
        <v>5462.37</v>
      </c>
      <c r="E62" s="131">
        <v>23267</v>
      </c>
      <c r="F62" s="132">
        <v>16231</v>
      </c>
      <c r="G62" s="81">
        <v>6.3442306524817402</v>
      </c>
      <c r="H62" s="107">
        <v>187.1073083024817</v>
      </c>
      <c r="I62" s="133">
        <v>137.42076594234001</v>
      </c>
      <c r="J62" s="107">
        <v>49.686542360141694</v>
      </c>
      <c r="K62" s="134">
        <v>27.45</v>
      </c>
      <c r="L62" s="131">
        <v>39498</v>
      </c>
      <c r="M62" s="135">
        <v>0</v>
      </c>
      <c r="N62" s="135">
        <v>1.0842200999999998</v>
      </c>
    </row>
    <row r="63" spans="1:14" ht="13.5" customHeight="1" x14ac:dyDescent="0.2">
      <c r="A63" s="20">
        <v>373</v>
      </c>
      <c r="B63" s="24" t="s">
        <v>59</v>
      </c>
      <c r="C63" s="130">
        <v>4000.97</v>
      </c>
      <c r="D63" s="130">
        <v>4877.22</v>
      </c>
      <c r="E63" s="131">
        <v>44301</v>
      </c>
      <c r="F63" s="132">
        <v>26710</v>
      </c>
      <c r="G63" s="81">
        <v>13.704253389335573</v>
      </c>
      <c r="H63" s="107">
        <v>321.22177155933559</v>
      </c>
      <c r="I63" s="133">
        <v>206.02965230051799</v>
      </c>
      <c r="J63" s="107">
        <v>115.19211925881758</v>
      </c>
      <c r="K63" s="134">
        <v>28.86</v>
      </c>
      <c r="L63" s="131">
        <v>71011</v>
      </c>
      <c r="M63" s="135">
        <v>5.9289999999999994</v>
      </c>
      <c r="N63" s="135">
        <v>7.9783774599999999</v>
      </c>
    </row>
    <row r="64" spans="1:14" ht="13.5" customHeight="1" x14ac:dyDescent="0.2">
      <c r="A64" s="20">
        <v>380</v>
      </c>
      <c r="B64" s="24" t="s">
        <v>60</v>
      </c>
      <c r="C64" s="130">
        <v>4166.59</v>
      </c>
      <c r="D64" s="130">
        <v>5394.41</v>
      </c>
      <c r="E64" s="131">
        <v>55064</v>
      </c>
      <c r="F64" s="132">
        <v>31671</v>
      </c>
      <c r="G64" s="81">
        <v>15.060277260707744</v>
      </c>
      <c r="H64" s="107">
        <v>415.33574813070771</v>
      </c>
      <c r="I64" s="133">
        <v>237.30306069676001</v>
      </c>
      <c r="J64" s="107">
        <v>178.0326874339477</v>
      </c>
      <c r="K64" s="134">
        <v>27.82</v>
      </c>
      <c r="L64" s="131">
        <v>86735</v>
      </c>
      <c r="M64" s="135">
        <v>0.43972874981461135</v>
      </c>
      <c r="N64" s="135">
        <v>2.8526964498146112</v>
      </c>
    </row>
    <row r="65" spans="1:14" ht="13.5" customHeight="1" x14ac:dyDescent="0.2">
      <c r="A65" s="20">
        <v>381</v>
      </c>
      <c r="B65" s="24" t="s">
        <v>61</v>
      </c>
      <c r="C65" s="130">
        <v>4025.26</v>
      </c>
      <c r="D65" s="130">
        <v>5060.7</v>
      </c>
      <c r="E65" s="131">
        <v>19071</v>
      </c>
      <c r="F65" s="132">
        <v>13318</v>
      </c>
      <c r="G65" s="81">
        <v>3.0344722556165271</v>
      </c>
      <c r="H65" s="107">
        <v>147.19860831561653</v>
      </c>
      <c r="I65" s="133">
        <v>83.537006985524016</v>
      </c>
      <c r="J65" s="107">
        <v>63.661601330092502</v>
      </c>
      <c r="K65" s="134">
        <v>32.08</v>
      </c>
      <c r="L65" s="131">
        <v>32389</v>
      </c>
      <c r="M65" s="135">
        <v>1.722</v>
      </c>
      <c r="N65" s="135">
        <v>2.76103912</v>
      </c>
    </row>
    <row r="66" spans="1:14" ht="13.5" customHeight="1" x14ac:dyDescent="0.2">
      <c r="A66" s="20">
        <v>382</v>
      </c>
      <c r="B66" s="24" t="s">
        <v>62</v>
      </c>
      <c r="C66" s="130">
        <v>4116.7700000000004</v>
      </c>
      <c r="D66" s="130">
        <v>5270.9</v>
      </c>
      <c r="E66" s="131">
        <v>38283</v>
      </c>
      <c r="F66" s="132">
        <v>23974</v>
      </c>
      <c r="G66" s="81">
        <v>4.4005104889833442</v>
      </c>
      <c r="H66" s="107">
        <v>288.36737299898329</v>
      </c>
      <c r="I66" s="133">
        <v>107.39599740170199</v>
      </c>
      <c r="J66" s="107">
        <v>180.97137559728134</v>
      </c>
      <c r="K66" s="134">
        <v>34.86</v>
      </c>
      <c r="L66" s="131">
        <v>62257</v>
      </c>
      <c r="M66" s="135">
        <v>0.1704</v>
      </c>
      <c r="N66" s="135">
        <v>2.3406790200000001</v>
      </c>
    </row>
    <row r="67" spans="1:14" ht="13.5" customHeight="1" x14ac:dyDescent="0.2">
      <c r="A67" s="20">
        <v>383</v>
      </c>
      <c r="B67" s="24" t="s">
        <v>63</v>
      </c>
      <c r="C67" s="130">
        <v>3949.98</v>
      </c>
      <c r="D67" s="130">
        <v>5233.1899999999996</v>
      </c>
      <c r="E67" s="131">
        <v>68514</v>
      </c>
      <c r="F67" s="132">
        <v>39872</v>
      </c>
      <c r="G67" s="81">
        <v>19.686684384392787</v>
      </c>
      <c r="H67" s="107">
        <v>498.97336578439274</v>
      </c>
      <c r="I67" s="133">
        <v>191.0721749314659</v>
      </c>
      <c r="J67" s="107">
        <v>307.90119085292685</v>
      </c>
      <c r="K67" s="134">
        <v>32</v>
      </c>
      <c r="L67" s="131">
        <v>108386</v>
      </c>
      <c r="M67" s="135">
        <v>1.7027399999999999</v>
      </c>
      <c r="N67" s="135">
        <v>5.1710919999999998</v>
      </c>
    </row>
    <row r="68" spans="1:14" ht="13.5" customHeight="1" x14ac:dyDescent="0.2">
      <c r="A68" s="20">
        <v>384</v>
      </c>
      <c r="B68" s="24" t="s">
        <v>64</v>
      </c>
      <c r="C68" s="130">
        <v>4117.0600000000004</v>
      </c>
      <c r="D68" s="130">
        <v>5137.6899999999996</v>
      </c>
      <c r="E68" s="131">
        <v>28530</v>
      </c>
      <c r="F68" s="132">
        <v>18273</v>
      </c>
      <c r="G68" s="81">
        <v>2.0580981422</v>
      </c>
      <c r="H68" s="107">
        <v>213.39882931220001</v>
      </c>
      <c r="I68" s="133">
        <v>152.02676906091503</v>
      </c>
      <c r="J68" s="107">
        <v>61.372060251284985</v>
      </c>
      <c r="K68" s="134">
        <v>30.48</v>
      </c>
      <c r="L68" s="131">
        <v>46803</v>
      </c>
      <c r="M68" s="135">
        <v>0.20500000000000002</v>
      </c>
      <c r="N68" s="135">
        <v>1.6315554399999999</v>
      </c>
    </row>
    <row r="69" spans="1:14" ht="13.5" customHeight="1" x14ac:dyDescent="0.2">
      <c r="A69" s="20">
        <v>390</v>
      </c>
      <c r="B69" s="24" t="s">
        <v>65</v>
      </c>
      <c r="C69" s="130">
        <v>4036.39</v>
      </c>
      <c r="D69" s="130">
        <v>5023.26</v>
      </c>
      <c r="E69" s="131">
        <v>15000</v>
      </c>
      <c r="F69" s="132">
        <v>8742</v>
      </c>
      <c r="G69" s="81">
        <v>4.4495898252278829</v>
      </c>
      <c r="H69" s="107">
        <v>108.90877874522788</v>
      </c>
      <c r="I69" s="133">
        <v>44.301228443984002</v>
      </c>
      <c r="J69" s="107">
        <v>64.60755030124389</v>
      </c>
      <c r="K69" s="134">
        <v>32.76</v>
      </c>
      <c r="L69" s="131">
        <v>23742</v>
      </c>
      <c r="M69" s="135">
        <v>0.95300000000000007</v>
      </c>
      <c r="N69" s="135">
        <v>1.7307879199999998</v>
      </c>
    </row>
    <row r="70" spans="1:14" ht="13.5" customHeight="1" x14ac:dyDescent="0.2">
      <c r="A70" s="20">
        <v>391</v>
      </c>
      <c r="B70" s="24" t="s">
        <v>66</v>
      </c>
      <c r="C70" s="130">
        <v>4029.59</v>
      </c>
      <c r="D70" s="130">
        <v>5400.71</v>
      </c>
      <c r="E70" s="131">
        <v>21522</v>
      </c>
      <c r="F70" s="132">
        <v>12598</v>
      </c>
      <c r="G70" s="81">
        <v>4.8430942363149256</v>
      </c>
      <c r="H70" s="107">
        <v>159.60607479631491</v>
      </c>
      <c r="I70" s="133">
        <v>83.684583922328002</v>
      </c>
      <c r="J70" s="107">
        <v>75.921490873986912</v>
      </c>
      <c r="K70" s="134">
        <v>31.37</v>
      </c>
      <c r="L70" s="131">
        <v>34120</v>
      </c>
      <c r="M70" s="135">
        <v>0.52322999999999997</v>
      </c>
      <c r="N70" s="135">
        <v>1.5935744000000001</v>
      </c>
    </row>
    <row r="71" spans="1:14" ht="13.5" customHeight="1" x14ac:dyDescent="0.2">
      <c r="A71" s="20">
        <v>392</v>
      </c>
      <c r="B71" s="24" t="s">
        <v>67</v>
      </c>
      <c r="C71" s="130">
        <v>3769.62</v>
      </c>
      <c r="D71" s="130">
        <v>5272.53</v>
      </c>
      <c r="E71" s="131">
        <v>16196</v>
      </c>
      <c r="F71" s="132">
        <v>10161</v>
      </c>
      <c r="G71" s="81">
        <v>1.9670103822290308</v>
      </c>
      <c r="H71" s="107">
        <v>116.59395323222901</v>
      </c>
      <c r="I71" s="133">
        <v>14.771546136025998</v>
      </c>
      <c r="J71" s="107">
        <v>101.82240709620302</v>
      </c>
      <c r="K71" s="134">
        <v>28.81</v>
      </c>
      <c r="L71" s="131">
        <v>26357</v>
      </c>
      <c r="M71" s="135">
        <v>1.5549999999999999</v>
      </c>
      <c r="N71" s="135">
        <v>2.3143451699999997</v>
      </c>
    </row>
    <row r="72" spans="1:14" ht="13.5" customHeight="1" x14ac:dyDescent="0.2">
      <c r="A72" s="20">
        <v>393</v>
      </c>
      <c r="B72" s="24" t="s">
        <v>68</v>
      </c>
      <c r="C72" s="130">
        <v>4046.08</v>
      </c>
      <c r="D72" s="130">
        <v>5224.2700000000004</v>
      </c>
      <c r="E72" s="131">
        <v>11557</v>
      </c>
      <c r="F72" s="132">
        <v>7546</v>
      </c>
      <c r="G72" s="81">
        <v>3.0774253598238217</v>
      </c>
      <c r="H72" s="107">
        <v>89.260313339823824</v>
      </c>
      <c r="I72" s="133">
        <v>26.946990938280994</v>
      </c>
      <c r="J72" s="107">
        <v>62.313322401542827</v>
      </c>
      <c r="K72" s="134">
        <v>26.39</v>
      </c>
      <c r="L72" s="131">
        <v>19103</v>
      </c>
      <c r="M72" s="135">
        <v>2.8759999999999999</v>
      </c>
      <c r="N72" s="135">
        <v>3.3801281699999999</v>
      </c>
    </row>
    <row r="73" spans="1:14" ht="13.5" customHeight="1" x14ac:dyDescent="0.2">
      <c r="A73" s="20">
        <v>394</v>
      </c>
      <c r="B73" s="24" t="s">
        <v>69</v>
      </c>
      <c r="C73" s="130">
        <v>4089.41</v>
      </c>
      <c r="D73" s="130">
        <v>5212.92</v>
      </c>
      <c r="E73" s="131">
        <v>21947</v>
      </c>
      <c r="F73" s="132">
        <v>13955</v>
      </c>
      <c r="G73" s="81">
        <v>3.2053060662926085</v>
      </c>
      <c r="H73" s="107">
        <v>165.7018859362926</v>
      </c>
      <c r="I73" s="133">
        <v>105.04949760939303</v>
      </c>
      <c r="J73" s="107">
        <v>60.652388326899583</v>
      </c>
      <c r="K73" s="134">
        <v>28.02</v>
      </c>
      <c r="L73" s="131">
        <v>35902</v>
      </c>
      <c r="M73" s="135">
        <v>0.245</v>
      </c>
      <c r="N73" s="135">
        <v>1.25097404</v>
      </c>
    </row>
    <row r="74" spans="1:14" ht="13.5" customHeight="1" x14ac:dyDescent="0.2">
      <c r="A74" s="20">
        <v>800</v>
      </c>
      <c r="B74" s="24" t="s">
        <v>70</v>
      </c>
      <c r="C74" s="130">
        <v>3674.58</v>
      </c>
      <c r="D74" s="130">
        <v>4812.74</v>
      </c>
      <c r="E74" s="131">
        <v>13035</v>
      </c>
      <c r="F74" s="132">
        <v>10788</v>
      </c>
      <c r="G74" s="81">
        <v>1.6073709407786867</v>
      </c>
      <c r="H74" s="107">
        <v>101.42536036077867</v>
      </c>
      <c r="I74" s="133">
        <v>79.187909991116015</v>
      </c>
      <c r="J74" s="107">
        <v>22.237450369662657</v>
      </c>
      <c r="K74" s="134">
        <v>29.7</v>
      </c>
      <c r="L74" s="131">
        <v>23823</v>
      </c>
      <c r="M74" s="135">
        <v>0.41400000000000003</v>
      </c>
      <c r="N74" s="135">
        <v>1.1215431</v>
      </c>
    </row>
    <row r="75" spans="1:14" ht="13.5" customHeight="1" x14ac:dyDescent="0.2">
      <c r="A75" s="20">
        <v>801</v>
      </c>
      <c r="B75" s="24" t="s">
        <v>71</v>
      </c>
      <c r="C75" s="130">
        <v>4094.68</v>
      </c>
      <c r="D75" s="130">
        <v>5333.3</v>
      </c>
      <c r="E75" s="131">
        <v>36051</v>
      </c>
      <c r="F75" s="132">
        <v>17577</v>
      </c>
      <c r="G75" s="81">
        <v>10.662102199903067</v>
      </c>
      <c r="H75" s="107">
        <v>252.02282497990308</v>
      </c>
      <c r="I75" s="133">
        <v>164.03532150068199</v>
      </c>
      <c r="J75" s="107">
        <v>87.987503479221104</v>
      </c>
      <c r="K75" s="134">
        <v>31.01</v>
      </c>
      <c r="L75" s="131">
        <v>53628</v>
      </c>
      <c r="M75" s="135">
        <v>1.165</v>
      </c>
      <c r="N75" s="135">
        <v>2.82800428</v>
      </c>
    </row>
    <row r="76" spans="1:14" ht="13.5" customHeight="1" x14ac:dyDescent="0.2">
      <c r="A76" s="20">
        <v>802</v>
      </c>
      <c r="B76" s="24" t="s">
        <v>72</v>
      </c>
      <c r="C76" s="130">
        <v>3777.08</v>
      </c>
      <c r="D76" s="130">
        <v>4863.62</v>
      </c>
      <c r="E76" s="131">
        <v>16968</v>
      </c>
      <c r="F76" s="132">
        <v>10905</v>
      </c>
      <c r="G76" s="81">
        <v>1.9293261460071438</v>
      </c>
      <c r="H76" s="107">
        <v>119.05659568600714</v>
      </c>
      <c r="I76" s="133">
        <v>103.32831488398796</v>
      </c>
      <c r="J76" s="107">
        <v>15.728280802019178</v>
      </c>
      <c r="K76" s="134">
        <v>32.32</v>
      </c>
      <c r="L76" s="131">
        <v>27873</v>
      </c>
      <c r="M76" s="135">
        <v>1.190893</v>
      </c>
      <c r="N76" s="135">
        <v>2.09174836</v>
      </c>
    </row>
    <row r="77" spans="1:14" ht="13.5" customHeight="1" x14ac:dyDescent="0.2">
      <c r="A77" s="20">
        <v>803</v>
      </c>
      <c r="B77" s="24" t="s">
        <v>73</v>
      </c>
      <c r="C77" s="130">
        <v>3581.39</v>
      </c>
      <c r="D77" s="130">
        <v>4863.0600000000004</v>
      </c>
      <c r="E77" s="131">
        <v>23415</v>
      </c>
      <c r="F77" s="132">
        <v>13006</v>
      </c>
      <c r="G77" s="81">
        <v>4.0803405310715819</v>
      </c>
      <c r="H77" s="107">
        <v>151.18754574107157</v>
      </c>
      <c r="I77" s="133">
        <v>67.218644196338005</v>
      </c>
      <c r="J77" s="107">
        <v>83.968901544733569</v>
      </c>
      <c r="K77" s="134">
        <v>30.99</v>
      </c>
      <c r="L77" s="131">
        <v>36421</v>
      </c>
      <c r="M77" s="135">
        <v>3.0160064428374405</v>
      </c>
      <c r="N77" s="135">
        <v>4.1446932328374402</v>
      </c>
    </row>
    <row r="78" spans="1:14" ht="13.5" customHeight="1" x14ac:dyDescent="0.2">
      <c r="A78" s="20">
        <v>805</v>
      </c>
      <c r="B78" s="24" t="s">
        <v>74</v>
      </c>
      <c r="C78" s="130">
        <v>4248.3100000000004</v>
      </c>
      <c r="D78" s="130">
        <v>5371.66</v>
      </c>
      <c r="E78" s="131">
        <v>8098</v>
      </c>
      <c r="F78" s="132">
        <v>5215</v>
      </c>
      <c r="G78" s="81">
        <v>0.53915285296824655</v>
      </c>
      <c r="H78" s="107">
        <v>62.955174132968246</v>
      </c>
      <c r="I78" s="133">
        <v>30.768267417258993</v>
      </c>
      <c r="J78" s="107">
        <v>32.186906715709249</v>
      </c>
      <c r="K78" s="134">
        <v>33.68</v>
      </c>
      <c r="L78" s="131">
        <v>13313</v>
      </c>
      <c r="M78" s="135">
        <v>0.46499999999999997</v>
      </c>
      <c r="N78" s="135">
        <v>0.91338183999999989</v>
      </c>
    </row>
    <row r="79" spans="1:14" ht="13.5" customHeight="1" x14ac:dyDescent="0.2">
      <c r="A79" s="20">
        <v>806</v>
      </c>
      <c r="B79" s="24" t="s">
        <v>75</v>
      </c>
      <c r="C79" s="130">
        <v>4265.7700000000004</v>
      </c>
      <c r="D79" s="130">
        <v>5738.06</v>
      </c>
      <c r="E79" s="131">
        <v>13334</v>
      </c>
      <c r="F79" s="132">
        <v>7292</v>
      </c>
      <c r="G79" s="81">
        <v>1.1403034166992723</v>
      </c>
      <c r="H79" s="107">
        <v>99.862014116699285</v>
      </c>
      <c r="I79" s="133">
        <v>75.464422207962983</v>
      </c>
      <c r="J79" s="107">
        <v>24.397591908736302</v>
      </c>
      <c r="K79" s="134">
        <v>37.07</v>
      </c>
      <c r="L79" s="131">
        <v>20626</v>
      </c>
      <c r="M79" s="135">
        <v>0.372</v>
      </c>
      <c r="N79" s="135">
        <v>1.1366058199999998</v>
      </c>
    </row>
    <row r="80" spans="1:14" ht="13.5" customHeight="1" x14ac:dyDescent="0.2">
      <c r="A80" s="20">
        <v>807</v>
      </c>
      <c r="B80" s="24" t="s">
        <v>76</v>
      </c>
      <c r="C80" s="130">
        <v>4058.85</v>
      </c>
      <c r="D80" s="130">
        <v>5186.22</v>
      </c>
      <c r="E80" s="131">
        <v>11289</v>
      </c>
      <c r="F80" s="132">
        <v>8017</v>
      </c>
      <c r="G80" s="81">
        <v>2.0988445093833779</v>
      </c>
      <c r="H80" s="107">
        <v>89.497127899383372</v>
      </c>
      <c r="I80" s="133">
        <v>61.484622546315983</v>
      </c>
      <c r="J80" s="107">
        <v>28.012505353067397</v>
      </c>
      <c r="K80" s="134">
        <v>32.64</v>
      </c>
      <c r="L80" s="131">
        <v>19306</v>
      </c>
      <c r="M80" s="135">
        <v>0.21189999999999998</v>
      </c>
      <c r="N80" s="135">
        <v>0.84204783999999988</v>
      </c>
    </row>
    <row r="81" spans="1:14" ht="13.5" customHeight="1" x14ac:dyDescent="0.2">
      <c r="A81" s="20">
        <v>808</v>
      </c>
      <c r="B81" s="24" t="s">
        <v>77</v>
      </c>
      <c r="C81" s="130">
        <v>3921.55</v>
      </c>
      <c r="D81" s="130">
        <v>5139.17</v>
      </c>
      <c r="E81" s="131">
        <v>17240</v>
      </c>
      <c r="F81" s="132">
        <v>10340</v>
      </c>
      <c r="G81" s="81">
        <v>2.6427344263200565</v>
      </c>
      <c r="H81" s="107">
        <v>123.38927422632007</v>
      </c>
      <c r="I81" s="133">
        <v>76.579142197380008</v>
      </c>
      <c r="J81" s="107">
        <v>46.810132028940068</v>
      </c>
      <c r="K81" s="134">
        <v>25.36</v>
      </c>
      <c r="L81" s="131">
        <v>27580</v>
      </c>
      <c r="M81" s="135">
        <v>0.14988899999999999</v>
      </c>
      <c r="N81" s="135">
        <v>0.8493177999999999</v>
      </c>
    </row>
    <row r="82" spans="1:14" ht="13.5" customHeight="1" x14ac:dyDescent="0.2">
      <c r="A82" s="20">
        <v>810</v>
      </c>
      <c r="B82" s="24" t="s">
        <v>78</v>
      </c>
      <c r="C82" s="130">
        <v>4048.83</v>
      </c>
      <c r="D82" s="130">
        <v>5523.45</v>
      </c>
      <c r="E82" s="131">
        <v>23245</v>
      </c>
      <c r="F82" s="132">
        <v>13030</v>
      </c>
      <c r="G82" s="81">
        <v>6.3223419710125883</v>
      </c>
      <c r="H82" s="107">
        <v>172.40794882101258</v>
      </c>
      <c r="I82" s="133">
        <v>161.33203951253597</v>
      </c>
      <c r="J82" s="107">
        <v>11.075909308476596</v>
      </c>
      <c r="K82" s="134">
        <v>48.13</v>
      </c>
      <c r="L82" s="131">
        <v>36275</v>
      </c>
      <c r="M82" s="135">
        <v>1.151</v>
      </c>
      <c r="N82" s="135">
        <v>2.8969157499999998</v>
      </c>
    </row>
    <row r="83" spans="1:14" ht="13.5" customHeight="1" x14ac:dyDescent="0.2">
      <c r="A83" s="20">
        <v>811</v>
      </c>
      <c r="B83" s="24" t="s">
        <v>79</v>
      </c>
      <c r="C83" s="130">
        <v>3827.91</v>
      </c>
      <c r="D83" s="130">
        <v>4815.62</v>
      </c>
      <c r="E83" s="131">
        <v>24885</v>
      </c>
      <c r="F83" s="132">
        <v>16496</v>
      </c>
      <c r="G83" s="81">
        <v>5.4694494755639704</v>
      </c>
      <c r="H83" s="107">
        <v>180.16545734556396</v>
      </c>
      <c r="I83" s="133">
        <v>63.118967186123001</v>
      </c>
      <c r="J83" s="107">
        <v>117.04649015944096</v>
      </c>
      <c r="K83" s="134">
        <v>35.26</v>
      </c>
      <c r="L83" s="131">
        <v>41381</v>
      </c>
      <c r="M83" s="135">
        <v>0.65759000000000012</v>
      </c>
      <c r="N83" s="135">
        <v>2.1166840599999999</v>
      </c>
    </row>
    <row r="84" spans="1:14" ht="13.5" customHeight="1" x14ac:dyDescent="0.2">
      <c r="A84" s="20">
        <v>812</v>
      </c>
      <c r="B84" s="24" t="s">
        <v>80</v>
      </c>
      <c r="C84" s="130">
        <v>4151.3100000000004</v>
      </c>
      <c r="D84" s="130">
        <v>5387.89</v>
      </c>
      <c r="E84" s="131">
        <v>13576</v>
      </c>
      <c r="F84" s="132">
        <v>8136</v>
      </c>
      <c r="G84" s="81">
        <v>0.71229500000000001</v>
      </c>
      <c r="H84" s="107">
        <v>100.90635259999999</v>
      </c>
      <c r="I84" s="133">
        <v>93.267916292821994</v>
      </c>
      <c r="J84" s="107">
        <v>7.6384363071779902</v>
      </c>
      <c r="K84" s="134">
        <v>46.28</v>
      </c>
      <c r="L84" s="131">
        <v>21712</v>
      </c>
      <c r="M84" s="135">
        <v>0.434</v>
      </c>
      <c r="N84" s="135">
        <v>1.4388313599999998</v>
      </c>
    </row>
    <row r="85" spans="1:14" ht="13.5" customHeight="1" x14ac:dyDescent="0.2">
      <c r="A85" s="20">
        <v>813</v>
      </c>
      <c r="B85" s="24" t="s">
        <v>81</v>
      </c>
      <c r="C85" s="130">
        <v>3981.22</v>
      </c>
      <c r="D85" s="130">
        <v>5124.5600000000004</v>
      </c>
      <c r="E85" s="131">
        <v>13808</v>
      </c>
      <c r="F85" s="132">
        <v>9076</v>
      </c>
      <c r="G85" s="81">
        <v>1.8796874999999991</v>
      </c>
      <c r="H85" s="107">
        <v>103.36287981999999</v>
      </c>
      <c r="I85" s="133">
        <v>48.110532552760993</v>
      </c>
      <c r="J85" s="107">
        <v>55.252347267238996</v>
      </c>
      <c r="K85" s="134">
        <v>32.159999999999997</v>
      </c>
      <c r="L85" s="131">
        <v>22884</v>
      </c>
      <c r="M85" s="135">
        <v>0.36499999999999999</v>
      </c>
      <c r="N85" s="135">
        <v>1.1009494399999999</v>
      </c>
    </row>
    <row r="86" spans="1:14" ht="13.5" customHeight="1" x14ac:dyDescent="0.2">
      <c r="A86" s="20">
        <v>815</v>
      </c>
      <c r="B86" s="24" t="s">
        <v>82</v>
      </c>
      <c r="C86" s="130">
        <v>4034.34</v>
      </c>
      <c r="D86" s="130">
        <v>4897.17</v>
      </c>
      <c r="E86" s="131">
        <v>42722</v>
      </c>
      <c r="F86" s="132">
        <v>31048</v>
      </c>
      <c r="G86" s="81">
        <v>8.1085006165235072</v>
      </c>
      <c r="H86" s="107">
        <v>332.51090825652346</v>
      </c>
      <c r="I86" s="133">
        <v>115.75537735813704</v>
      </c>
      <c r="J86" s="107">
        <v>216.75553089838644</v>
      </c>
      <c r="K86" s="134">
        <v>34.08</v>
      </c>
      <c r="L86" s="131">
        <v>73770</v>
      </c>
      <c r="M86" s="135">
        <v>1.7879999999999998</v>
      </c>
      <c r="N86" s="135">
        <v>4.3020815999999993</v>
      </c>
    </row>
    <row r="87" spans="1:14" ht="13.5" customHeight="1" x14ac:dyDescent="0.2">
      <c r="A87" s="20">
        <v>816</v>
      </c>
      <c r="B87" s="24" t="s">
        <v>83</v>
      </c>
      <c r="C87" s="130">
        <v>3548.36</v>
      </c>
      <c r="D87" s="130">
        <v>4704.28</v>
      </c>
      <c r="E87" s="131">
        <v>13745</v>
      </c>
      <c r="F87" s="132">
        <v>8897</v>
      </c>
      <c r="G87" s="81">
        <v>3.5081211458731878</v>
      </c>
      <c r="H87" s="107">
        <v>94.134308505873179</v>
      </c>
      <c r="I87" s="133">
        <v>51.137841250968002</v>
      </c>
      <c r="J87" s="107">
        <v>42.996467254905184</v>
      </c>
      <c r="K87" s="134">
        <v>30.9</v>
      </c>
      <c r="L87" s="131">
        <v>22642</v>
      </c>
      <c r="M87" s="135">
        <v>2.95383</v>
      </c>
      <c r="N87" s="135">
        <v>3.6534677999999996</v>
      </c>
    </row>
    <row r="88" spans="1:14" ht="13.5" customHeight="1" x14ac:dyDescent="0.2">
      <c r="A88" s="20">
        <v>821</v>
      </c>
      <c r="B88" s="24" t="s">
        <v>84</v>
      </c>
      <c r="C88" s="130">
        <v>4196.3599999999997</v>
      </c>
      <c r="D88" s="130">
        <v>5466</v>
      </c>
      <c r="E88" s="131">
        <v>22747</v>
      </c>
      <c r="F88" s="132">
        <v>13623</v>
      </c>
      <c r="G88" s="81">
        <v>4.404659048667968</v>
      </c>
      <c r="H88" s="107">
        <v>174.32257796866796</v>
      </c>
      <c r="I88" s="133">
        <v>67.175343383023986</v>
      </c>
      <c r="J88" s="107">
        <v>107.14723458564396</v>
      </c>
      <c r="K88" s="134">
        <v>34.22</v>
      </c>
      <c r="L88" s="131">
        <v>36370</v>
      </c>
      <c r="M88" s="135">
        <v>0.196467</v>
      </c>
      <c r="N88" s="135">
        <v>1.4410483999999999</v>
      </c>
    </row>
    <row r="89" spans="1:14" ht="13.5" customHeight="1" x14ac:dyDescent="0.2">
      <c r="A89" s="20">
        <v>822</v>
      </c>
      <c r="B89" s="24" t="s">
        <v>85</v>
      </c>
      <c r="C89" s="130">
        <v>3876.83</v>
      </c>
      <c r="D89" s="130">
        <v>5182.91</v>
      </c>
      <c r="E89" s="131">
        <v>15397</v>
      </c>
      <c r="F89" s="132">
        <v>9519</v>
      </c>
      <c r="G89" s="81">
        <v>4.0158035318457745</v>
      </c>
      <c r="H89" s="107">
        <v>113.04347533184577</v>
      </c>
      <c r="I89" s="133">
        <v>72.639523810200004</v>
      </c>
      <c r="J89" s="107">
        <v>40.403951521645766</v>
      </c>
      <c r="K89" s="134">
        <v>24.41</v>
      </c>
      <c r="L89" s="131">
        <v>24916</v>
      </c>
      <c r="M89" s="135">
        <v>2.8514999999999993</v>
      </c>
      <c r="N89" s="135">
        <v>3.4596995599999993</v>
      </c>
    </row>
    <row r="90" spans="1:14" ht="13.5" customHeight="1" x14ac:dyDescent="0.2">
      <c r="A90" s="20">
        <v>823</v>
      </c>
      <c r="B90" s="24" t="s">
        <v>86</v>
      </c>
      <c r="C90" s="130">
        <v>3805.08</v>
      </c>
      <c r="D90" s="130">
        <v>4980.2</v>
      </c>
      <c r="E90" s="131">
        <v>24488</v>
      </c>
      <c r="F90" s="132">
        <v>13896</v>
      </c>
      <c r="G90" s="81">
        <v>4.7489251473670357</v>
      </c>
      <c r="H90" s="107">
        <v>167.13258338736702</v>
      </c>
      <c r="I90" s="133">
        <v>103.65350194637001</v>
      </c>
      <c r="J90" s="107">
        <v>63.479081440997014</v>
      </c>
      <c r="K90" s="134">
        <v>32.21</v>
      </c>
      <c r="L90" s="131">
        <v>38384</v>
      </c>
      <c r="M90" s="135">
        <v>0</v>
      </c>
      <c r="N90" s="135">
        <v>1.2363486400000001</v>
      </c>
    </row>
    <row r="91" spans="1:14" ht="13.5" customHeight="1" x14ac:dyDescent="0.2">
      <c r="A91" s="20">
        <v>825</v>
      </c>
      <c r="B91" s="24" t="s">
        <v>87</v>
      </c>
      <c r="C91" s="130">
        <v>3744.5</v>
      </c>
      <c r="D91" s="130">
        <v>4773.68</v>
      </c>
      <c r="E91" s="131">
        <v>43733</v>
      </c>
      <c r="F91" s="132">
        <v>29412</v>
      </c>
      <c r="G91" s="81">
        <v>5.4947471928972194</v>
      </c>
      <c r="H91" s="107">
        <v>309.65644185289716</v>
      </c>
      <c r="I91" s="133">
        <v>144.54776750661497</v>
      </c>
      <c r="J91" s="107">
        <v>165.10867434628219</v>
      </c>
      <c r="K91" s="134">
        <v>38.46</v>
      </c>
      <c r="L91" s="131">
        <v>73145</v>
      </c>
      <c r="M91" s="135">
        <v>4.6539999999999999</v>
      </c>
      <c r="N91" s="135">
        <v>7.4671566999999994</v>
      </c>
    </row>
    <row r="92" spans="1:14" ht="13.5" customHeight="1" x14ac:dyDescent="0.2">
      <c r="A92" s="20">
        <v>826</v>
      </c>
      <c r="B92" s="24" t="s">
        <v>88</v>
      </c>
      <c r="C92" s="130">
        <v>3859.02</v>
      </c>
      <c r="D92" s="130">
        <v>4912.46</v>
      </c>
      <c r="E92" s="131">
        <v>26472</v>
      </c>
      <c r="F92" s="132">
        <v>15051</v>
      </c>
      <c r="G92" s="81">
        <v>8.3958728189511707</v>
      </c>
      <c r="H92" s="107">
        <v>184.48928571895112</v>
      </c>
      <c r="I92" s="133">
        <v>98.996816259884994</v>
      </c>
      <c r="J92" s="107">
        <v>85.492469459066129</v>
      </c>
      <c r="K92" s="134">
        <v>35.6</v>
      </c>
      <c r="L92" s="131">
        <v>41523</v>
      </c>
      <c r="M92" s="135">
        <v>0</v>
      </c>
      <c r="N92" s="135">
        <v>1.4782188000000001</v>
      </c>
    </row>
    <row r="93" spans="1:14" ht="13.5" customHeight="1" x14ac:dyDescent="0.2">
      <c r="A93" s="20">
        <v>830</v>
      </c>
      <c r="B93" s="24" t="s">
        <v>89</v>
      </c>
      <c r="C93" s="130">
        <v>3877.27</v>
      </c>
      <c r="D93" s="130">
        <v>4959.92</v>
      </c>
      <c r="E93" s="131">
        <v>59545</v>
      </c>
      <c r="F93" s="132">
        <v>37593</v>
      </c>
      <c r="G93" s="81">
        <v>11.17001869930122</v>
      </c>
      <c r="H93" s="107">
        <v>428.50033340930128</v>
      </c>
      <c r="I93" s="133">
        <v>158.04138163939297</v>
      </c>
      <c r="J93" s="107">
        <v>270.45895176990831</v>
      </c>
      <c r="K93" s="134">
        <v>28.61</v>
      </c>
      <c r="L93" s="131">
        <v>97138</v>
      </c>
      <c r="M93" s="135">
        <v>1.7369999999999999</v>
      </c>
      <c r="N93" s="135">
        <v>4.5161181799999994</v>
      </c>
    </row>
    <row r="94" spans="1:14" ht="13.5" customHeight="1" x14ac:dyDescent="0.2">
      <c r="A94" s="20">
        <v>831</v>
      </c>
      <c r="B94" s="24" t="s">
        <v>90</v>
      </c>
      <c r="C94" s="130">
        <v>3820.64</v>
      </c>
      <c r="D94" s="130">
        <v>4984.68</v>
      </c>
      <c r="E94" s="131">
        <v>23554</v>
      </c>
      <c r="F94" s="132">
        <v>14645</v>
      </c>
      <c r="G94" s="81">
        <v>5.603952868891148</v>
      </c>
      <c r="H94" s="107">
        <v>168.59594602889118</v>
      </c>
      <c r="I94" s="133">
        <v>91.868806978915003</v>
      </c>
      <c r="J94" s="107">
        <v>76.727139049976174</v>
      </c>
      <c r="K94" s="134">
        <v>27.46</v>
      </c>
      <c r="L94" s="131">
        <v>38199</v>
      </c>
      <c r="M94" s="135">
        <v>2.8699999999999997</v>
      </c>
      <c r="N94" s="135">
        <v>3.91894454</v>
      </c>
    </row>
    <row r="95" spans="1:14" ht="13.5" customHeight="1" x14ac:dyDescent="0.2">
      <c r="A95" s="20">
        <v>835</v>
      </c>
      <c r="B95" s="24" t="s">
        <v>91</v>
      </c>
      <c r="C95" s="130">
        <v>3702.77</v>
      </c>
      <c r="D95" s="130">
        <v>4762.72</v>
      </c>
      <c r="E95" s="131">
        <v>29185</v>
      </c>
      <c r="F95" s="132">
        <v>21236</v>
      </c>
      <c r="G95" s="81">
        <v>7.2207870661920985</v>
      </c>
      <c r="H95" s="107">
        <v>216.42725143619208</v>
      </c>
      <c r="I95" s="133">
        <v>103.82716162822696</v>
      </c>
      <c r="J95" s="107">
        <v>112.60008980796512</v>
      </c>
      <c r="K95" s="134">
        <v>35.46</v>
      </c>
      <c r="L95" s="131">
        <v>50421</v>
      </c>
      <c r="M95" s="135">
        <v>0.39999999999999997</v>
      </c>
      <c r="N95" s="135">
        <v>2.1879286599999999</v>
      </c>
    </row>
    <row r="96" spans="1:14" ht="13.5" customHeight="1" x14ac:dyDescent="0.2">
      <c r="A96" s="20">
        <v>836</v>
      </c>
      <c r="B96" s="24" t="s">
        <v>92</v>
      </c>
      <c r="C96" s="130">
        <v>3650.64</v>
      </c>
      <c r="D96" s="130">
        <v>4959.46</v>
      </c>
      <c r="E96" s="131">
        <v>10842</v>
      </c>
      <c r="F96" s="132">
        <v>6686</v>
      </c>
      <c r="G96" s="81">
        <v>1.3037660550642465</v>
      </c>
      <c r="H96" s="107">
        <v>74.042954495064237</v>
      </c>
      <c r="I96" s="133">
        <v>59.512651984311994</v>
      </c>
      <c r="J96" s="107">
        <v>14.530302510752245</v>
      </c>
      <c r="K96" s="134">
        <v>31.17</v>
      </c>
      <c r="L96" s="131">
        <v>17528</v>
      </c>
      <c r="M96" s="135">
        <v>0</v>
      </c>
      <c r="N96" s="135">
        <v>0.54634775999999996</v>
      </c>
    </row>
    <row r="97" spans="1:14" ht="13.5" customHeight="1" x14ac:dyDescent="0.2">
      <c r="A97" s="20">
        <v>837</v>
      </c>
      <c r="B97" s="24" t="s">
        <v>93</v>
      </c>
      <c r="C97" s="130">
        <v>3637.14</v>
      </c>
      <c r="D97" s="130">
        <v>4926.24</v>
      </c>
      <c r="E97" s="131">
        <v>13106</v>
      </c>
      <c r="F97" s="132">
        <v>8060</v>
      </c>
      <c r="G97" s="81">
        <v>2.3981998624960426</v>
      </c>
      <c r="H97" s="107">
        <v>89.772051102496036</v>
      </c>
      <c r="I97" s="133">
        <v>83.037015602316984</v>
      </c>
      <c r="J97" s="107">
        <v>6.7350355001790518</v>
      </c>
      <c r="K97" s="134">
        <v>47.89</v>
      </c>
      <c r="L97" s="131">
        <v>21166</v>
      </c>
      <c r="M97" s="135">
        <v>0.27499999999999997</v>
      </c>
      <c r="N97" s="135">
        <v>1.28863974</v>
      </c>
    </row>
    <row r="98" spans="1:14" ht="13.5" customHeight="1" x14ac:dyDescent="0.2">
      <c r="A98" s="20">
        <v>840</v>
      </c>
      <c r="B98" s="24" t="s">
        <v>94</v>
      </c>
      <c r="C98" s="130">
        <v>4183.6099999999997</v>
      </c>
      <c r="D98" s="130">
        <v>5236.0600000000004</v>
      </c>
      <c r="E98" s="131">
        <v>39165</v>
      </c>
      <c r="F98" s="132">
        <v>24447</v>
      </c>
      <c r="G98" s="81">
        <v>6.7247005156871991</v>
      </c>
      <c r="H98" s="107">
        <v>298.58174498568718</v>
      </c>
      <c r="I98" s="133">
        <v>97.992702299005003</v>
      </c>
      <c r="J98" s="107">
        <v>200.58904268668218</v>
      </c>
      <c r="K98" s="134">
        <v>32.81</v>
      </c>
      <c r="L98" s="131">
        <v>63612</v>
      </c>
      <c r="M98" s="135">
        <v>0.74099999999999999</v>
      </c>
      <c r="N98" s="135">
        <v>2.82810972</v>
      </c>
    </row>
    <row r="99" spans="1:14" ht="13.5" customHeight="1" x14ac:dyDescent="0.2">
      <c r="A99" s="20">
        <v>841</v>
      </c>
      <c r="B99" s="24" t="s">
        <v>95</v>
      </c>
      <c r="C99" s="130">
        <v>3812.56</v>
      </c>
      <c r="D99" s="130">
        <v>5089.29</v>
      </c>
      <c r="E99" s="131">
        <v>8950</v>
      </c>
      <c r="F99" s="132">
        <v>5957</v>
      </c>
      <c r="G99" s="81">
        <v>0.66223635000000003</v>
      </c>
      <c r="H99" s="107">
        <v>65.101548879999996</v>
      </c>
      <c r="I99" s="133">
        <v>58.413320335447992</v>
      </c>
      <c r="J99" s="107">
        <v>6.6882285445520058</v>
      </c>
      <c r="K99" s="134">
        <v>32.36</v>
      </c>
      <c r="L99" s="131">
        <v>14907</v>
      </c>
      <c r="M99" s="135">
        <v>0.97199999999999998</v>
      </c>
      <c r="N99" s="135">
        <v>1.45439052</v>
      </c>
    </row>
    <row r="100" spans="1:14" ht="13.5" customHeight="1" x14ac:dyDescent="0.2">
      <c r="A100" s="20">
        <v>845</v>
      </c>
      <c r="B100" s="24" t="s">
        <v>96</v>
      </c>
      <c r="C100" s="130">
        <v>3722.64</v>
      </c>
      <c r="D100" s="130">
        <v>4941.17</v>
      </c>
      <c r="E100" s="131">
        <v>38599</v>
      </c>
      <c r="F100" s="132">
        <v>24081</v>
      </c>
      <c r="G100" s="81">
        <v>10.498893406033135</v>
      </c>
      <c r="H100" s="107">
        <v>273.17738953603316</v>
      </c>
      <c r="I100" s="133">
        <v>118.96869340867099</v>
      </c>
      <c r="J100" s="107">
        <v>154.20869612736215</v>
      </c>
      <c r="K100" s="134">
        <v>31.37</v>
      </c>
      <c r="L100" s="131">
        <v>62680</v>
      </c>
      <c r="M100" s="135">
        <v>6.1549999999999994</v>
      </c>
      <c r="N100" s="135">
        <v>8.1212716</v>
      </c>
    </row>
    <row r="101" spans="1:14" ht="13.5" customHeight="1" x14ac:dyDescent="0.2">
      <c r="A101" s="20">
        <v>846</v>
      </c>
      <c r="B101" s="24" t="s">
        <v>97</v>
      </c>
      <c r="C101" s="130">
        <v>3858.07</v>
      </c>
      <c r="D101" s="130">
        <v>5025.95</v>
      </c>
      <c r="E101" s="131">
        <v>18846</v>
      </c>
      <c r="F101" s="132">
        <v>11272</v>
      </c>
      <c r="G101" s="81">
        <v>3.5143475386676828</v>
      </c>
      <c r="H101" s="107">
        <v>132.87604315866767</v>
      </c>
      <c r="I101" s="133">
        <v>12.586634552893001</v>
      </c>
      <c r="J101" s="107">
        <v>120.28940860577468</v>
      </c>
      <c r="K101" s="134">
        <v>67.47</v>
      </c>
      <c r="L101" s="131">
        <v>30118</v>
      </c>
      <c r="M101" s="135">
        <v>0.64800000000000002</v>
      </c>
      <c r="N101" s="135">
        <v>2.6800614599999997</v>
      </c>
    </row>
    <row r="102" spans="1:14" ht="13.5" customHeight="1" x14ac:dyDescent="0.2">
      <c r="A102" s="20">
        <v>850</v>
      </c>
      <c r="B102" s="24" t="s">
        <v>98</v>
      </c>
      <c r="C102" s="130">
        <v>3762.6</v>
      </c>
      <c r="D102" s="130">
        <v>4853.62</v>
      </c>
      <c r="E102" s="131">
        <v>105820</v>
      </c>
      <c r="F102" s="132">
        <v>65142</v>
      </c>
      <c r="G102" s="81">
        <v>17.871996922584472</v>
      </c>
      <c r="H102" s="107">
        <v>732.20484296258451</v>
      </c>
      <c r="I102" s="133">
        <v>173.29328525864602</v>
      </c>
      <c r="J102" s="107">
        <v>558.91155770393846</v>
      </c>
      <c r="K102" s="134">
        <v>29.84</v>
      </c>
      <c r="L102" s="131">
        <v>170962</v>
      </c>
      <c r="M102" s="135">
        <v>3.0139999999999998</v>
      </c>
      <c r="N102" s="135">
        <v>8.1155060799999994</v>
      </c>
    </row>
    <row r="103" spans="1:14" ht="13.5" customHeight="1" x14ac:dyDescent="0.2">
      <c r="A103" s="20">
        <v>851</v>
      </c>
      <c r="B103" s="24" t="s">
        <v>99</v>
      </c>
      <c r="C103" s="130">
        <v>4020.33</v>
      </c>
      <c r="D103" s="130">
        <v>5277.45</v>
      </c>
      <c r="E103" s="131">
        <v>16239</v>
      </c>
      <c r="F103" s="132">
        <v>8619</v>
      </c>
      <c r="G103" s="81">
        <v>2.007683959964099</v>
      </c>
      <c r="H103" s="107">
        <v>112.78016437996408</v>
      </c>
      <c r="I103" s="133">
        <v>72.403009561681003</v>
      </c>
      <c r="J103" s="107">
        <v>40.377154818283081</v>
      </c>
      <c r="K103" s="134">
        <v>32.14</v>
      </c>
      <c r="L103" s="131">
        <v>24858</v>
      </c>
      <c r="M103" s="135">
        <v>0</v>
      </c>
      <c r="N103" s="135">
        <v>0.79893611999999992</v>
      </c>
    </row>
    <row r="104" spans="1:14" ht="13.5" customHeight="1" x14ac:dyDescent="0.2">
      <c r="A104" s="20">
        <v>852</v>
      </c>
      <c r="B104" s="24" t="s">
        <v>100</v>
      </c>
      <c r="C104" s="130">
        <v>3993.43</v>
      </c>
      <c r="D104" s="130">
        <v>5410.07</v>
      </c>
      <c r="E104" s="131">
        <v>20075</v>
      </c>
      <c r="F104" s="132">
        <v>10279</v>
      </c>
      <c r="G104" s="81">
        <v>3.2224773724300229</v>
      </c>
      <c r="H104" s="107">
        <v>139.00069415243001</v>
      </c>
      <c r="I104" s="133">
        <v>52.452140330822992</v>
      </c>
      <c r="J104" s="107">
        <v>86.548553821607015</v>
      </c>
      <c r="K104" s="134">
        <v>47.32</v>
      </c>
      <c r="L104" s="131">
        <v>30354</v>
      </c>
      <c r="M104" s="135">
        <v>0.62680000000000002</v>
      </c>
      <c r="N104" s="135">
        <v>2.06315128</v>
      </c>
    </row>
    <row r="105" spans="1:14" ht="13.5" customHeight="1" x14ac:dyDescent="0.2">
      <c r="A105" s="20">
        <v>855</v>
      </c>
      <c r="B105" s="24" t="s">
        <v>101</v>
      </c>
      <c r="C105" s="130">
        <v>3783</v>
      </c>
      <c r="D105" s="130">
        <v>4729.54</v>
      </c>
      <c r="E105" s="131">
        <v>54001</v>
      </c>
      <c r="F105" s="132">
        <v>36192</v>
      </c>
      <c r="G105" s="81">
        <v>4.6869186773882063</v>
      </c>
      <c r="H105" s="107">
        <v>380.1442133573882</v>
      </c>
      <c r="I105" s="133">
        <v>299.89042308901099</v>
      </c>
      <c r="J105" s="107">
        <v>80.253790268377188</v>
      </c>
      <c r="K105" s="134">
        <v>26.18</v>
      </c>
      <c r="L105" s="131">
        <v>90193</v>
      </c>
      <c r="M105" s="135">
        <v>0.92299999999999993</v>
      </c>
      <c r="N105" s="135">
        <v>3.2842527399999994</v>
      </c>
    </row>
    <row r="106" spans="1:14" ht="13.5" customHeight="1" x14ac:dyDescent="0.2">
      <c r="A106" s="20">
        <v>856</v>
      </c>
      <c r="B106" s="24" t="s">
        <v>102</v>
      </c>
      <c r="C106" s="130">
        <v>4046.83</v>
      </c>
      <c r="D106" s="130">
        <v>5361.86</v>
      </c>
      <c r="E106" s="131">
        <v>32919</v>
      </c>
      <c r="F106" s="132">
        <v>18358</v>
      </c>
      <c r="G106" s="81">
        <v>8.9850687235290607</v>
      </c>
      <c r="H106" s="107">
        <v>240.63569137352903</v>
      </c>
      <c r="I106" s="133">
        <v>77.302319201852967</v>
      </c>
      <c r="J106" s="107">
        <v>163.33337217167607</v>
      </c>
      <c r="K106" s="134">
        <v>32.83</v>
      </c>
      <c r="L106" s="131">
        <v>51277</v>
      </c>
      <c r="M106" s="135">
        <v>0.189</v>
      </c>
      <c r="N106" s="135">
        <v>1.8724239099999997</v>
      </c>
    </row>
    <row r="107" spans="1:14" ht="13.5" customHeight="1" x14ac:dyDescent="0.2">
      <c r="A107" s="20">
        <v>857</v>
      </c>
      <c r="B107" s="24" t="s">
        <v>103</v>
      </c>
      <c r="C107" s="130">
        <v>3792.17</v>
      </c>
      <c r="D107" s="130">
        <v>4809.3900000000003</v>
      </c>
      <c r="E107" s="131">
        <v>2822</v>
      </c>
      <c r="F107" s="132">
        <v>2490</v>
      </c>
      <c r="G107" s="81">
        <v>0.29182000000000008</v>
      </c>
      <c r="H107" s="107">
        <v>22.968704840000001</v>
      </c>
      <c r="I107" s="133">
        <v>19.946891995167999</v>
      </c>
      <c r="J107" s="107">
        <v>3.0218128448320032</v>
      </c>
      <c r="K107" s="134">
        <v>30.69</v>
      </c>
      <c r="L107" s="131">
        <v>5312</v>
      </c>
      <c r="M107" s="135">
        <v>0</v>
      </c>
      <c r="N107" s="135">
        <v>0.16302527999999999</v>
      </c>
    </row>
    <row r="108" spans="1:14" ht="13.5" customHeight="1" x14ac:dyDescent="0.2">
      <c r="A108" s="20">
        <v>860</v>
      </c>
      <c r="B108" s="24" t="s">
        <v>104</v>
      </c>
      <c r="C108" s="130">
        <v>3847.08</v>
      </c>
      <c r="D108" s="130">
        <v>4875.03</v>
      </c>
      <c r="E108" s="131">
        <v>66339</v>
      </c>
      <c r="F108" s="132">
        <v>42954</v>
      </c>
      <c r="G108" s="81">
        <v>7.1407079323383762</v>
      </c>
      <c r="H108" s="107">
        <v>471.75418667233834</v>
      </c>
      <c r="I108" s="133">
        <v>268.77068163390908</v>
      </c>
      <c r="J108" s="107">
        <v>202.98350503842926</v>
      </c>
      <c r="K108" s="134">
        <v>29.96</v>
      </c>
      <c r="L108" s="131">
        <v>109293</v>
      </c>
      <c r="M108" s="135">
        <v>3.19041</v>
      </c>
      <c r="N108" s="135">
        <v>6.4648282799999999</v>
      </c>
    </row>
    <row r="109" spans="1:14" ht="13.5" customHeight="1" x14ac:dyDescent="0.2">
      <c r="A109" s="20">
        <v>861</v>
      </c>
      <c r="B109" s="24" t="s">
        <v>105</v>
      </c>
      <c r="C109" s="130">
        <v>4077.23</v>
      </c>
      <c r="D109" s="130">
        <v>5293.27</v>
      </c>
      <c r="E109" s="131">
        <v>22786</v>
      </c>
      <c r="F109" s="132">
        <v>12312</v>
      </c>
      <c r="G109" s="81">
        <v>4.1918403254423584</v>
      </c>
      <c r="H109" s="107">
        <v>162.26634334544235</v>
      </c>
      <c r="I109" s="133">
        <v>124.64136578758503</v>
      </c>
      <c r="J109" s="107">
        <v>37.624977557857321</v>
      </c>
      <c r="K109" s="134">
        <v>36.29</v>
      </c>
      <c r="L109" s="131">
        <v>35098</v>
      </c>
      <c r="M109" s="135">
        <v>4.1353840000000002</v>
      </c>
      <c r="N109" s="135">
        <v>5.4090904200000001</v>
      </c>
    </row>
    <row r="110" spans="1:14" ht="13.5" customHeight="1" x14ac:dyDescent="0.2">
      <c r="A110" s="20">
        <v>865</v>
      </c>
      <c r="B110" s="24" t="s">
        <v>106</v>
      </c>
      <c r="C110" s="130">
        <v>3807.18</v>
      </c>
      <c r="D110" s="130">
        <v>4770.04</v>
      </c>
      <c r="E110" s="131">
        <v>38218</v>
      </c>
      <c r="F110" s="132">
        <v>24471</v>
      </c>
      <c r="G110" s="81">
        <v>5.6272222723314558</v>
      </c>
      <c r="H110" s="107">
        <v>267.8576763523314</v>
      </c>
      <c r="I110" s="133">
        <v>155.90987890448</v>
      </c>
      <c r="J110" s="107">
        <v>111.94779744785141</v>
      </c>
      <c r="K110" s="134">
        <v>30.96</v>
      </c>
      <c r="L110" s="131">
        <v>62689</v>
      </c>
      <c r="M110" s="135">
        <v>0.57399999999999995</v>
      </c>
      <c r="N110" s="135">
        <v>2.5148514399999997</v>
      </c>
    </row>
    <row r="111" spans="1:14" ht="13.5" customHeight="1" x14ac:dyDescent="0.2">
      <c r="A111" s="20">
        <v>866</v>
      </c>
      <c r="B111" s="24" t="s">
        <v>107</v>
      </c>
      <c r="C111" s="130">
        <v>3735.8</v>
      </c>
      <c r="D111" s="130">
        <v>4894.8599999999997</v>
      </c>
      <c r="E111" s="131">
        <v>20391</v>
      </c>
      <c r="F111" s="132">
        <v>10662</v>
      </c>
      <c r="G111" s="81">
        <v>3.4098118850111274</v>
      </c>
      <c r="H111" s="107">
        <v>131.77550700501109</v>
      </c>
      <c r="I111" s="133">
        <v>89.295883426414989</v>
      </c>
      <c r="J111" s="107">
        <v>42.479623578596112</v>
      </c>
      <c r="K111" s="134">
        <v>30.44</v>
      </c>
      <c r="L111" s="131">
        <v>31053</v>
      </c>
      <c r="M111" s="135">
        <v>0</v>
      </c>
      <c r="N111" s="135">
        <v>0.94525332000000006</v>
      </c>
    </row>
    <row r="112" spans="1:14" ht="13.5" customHeight="1" x14ac:dyDescent="0.2">
      <c r="A112" s="20">
        <v>867</v>
      </c>
      <c r="B112" s="24" t="s">
        <v>108</v>
      </c>
      <c r="C112" s="130">
        <v>3615.52</v>
      </c>
      <c r="D112" s="130">
        <v>4849.2299999999996</v>
      </c>
      <c r="E112" s="131">
        <v>10084</v>
      </c>
      <c r="F112" s="132">
        <v>5923</v>
      </c>
      <c r="G112" s="81">
        <v>2.3136511514182887</v>
      </c>
      <c r="H112" s="107">
        <v>67.494544121418286</v>
      </c>
      <c r="I112" s="133">
        <v>20.795514414058996</v>
      </c>
      <c r="J112" s="107">
        <v>46.69902970735928</v>
      </c>
      <c r="K112" s="134">
        <v>39.68</v>
      </c>
      <c r="L112" s="131">
        <v>16007</v>
      </c>
      <c r="M112" s="135">
        <v>0.40567999999999999</v>
      </c>
      <c r="N112" s="135">
        <v>1.0408377600000001</v>
      </c>
    </row>
    <row r="113" spans="1:14" ht="13.5" customHeight="1" x14ac:dyDescent="0.2">
      <c r="A113" s="20">
        <v>868</v>
      </c>
      <c r="B113" s="24" t="s">
        <v>109</v>
      </c>
      <c r="C113" s="130">
        <v>3881.33</v>
      </c>
      <c r="D113" s="130">
        <v>5023.29</v>
      </c>
      <c r="E113" s="131">
        <v>11310</v>
      </c>
      <c r="F113" s="132">
        <v>7755</v>
      </c>
      <c r="G113" s="81">
        <v>1.2464306633448443</v>
      </c>
      <c r="H113" s="107">
        <v>84.099886913344847</v>
      </c>
      <c r="I113" s="133">
        <v>49.628246348005</v>
      </c>
      <c r="J113" s="107">
        <v>34.47164056533984</v>
      </c>
      <c r="K113" s="134">
        <v>45.86</v>
      </c>
      <c r="L113" s="131">
        <v>19065</v>
      </c>
      <c r="M113" s="135">
        <v>0.26799999999999996</v>
      </c>
      <c r="N113" s="135">
        <v>1.1423208999999999</v>
      </c>
    </row>
    <row r="114" spans="1:14" ht="13.5" customHeight="1" x14ac:dyDescent="0.2">
      <c r="A114" s="20">
        <v>869</v>
      </c>
      <c r="B114" s="24" t="s">
        <v>110</v>
      </c>
      <c r="C114" s="130">
        <v>3874.53</v>
      </c>
      <c r="D114" s="130">
        <v>4924.8500000000004</v>
      </c>
      <c r="E114" s="131">
        <v>13313</v>
      </c>
      <c r="F114" s="132">
        <v>9133</v>
      </c>
      <c r="G114" s="81">
        <v>1.4506627999999995</v>
      </c>
      <c r="H114" s="107">
        <v>98.010935739999994</v>
      </c>
      <c r="I114" s="133">
        <v>33.848710868865993</v>
      </c>
      <c r="J114" s="107">
        <v>64.162224871134001</v>
      </c>
      <c r="K114" s="134">
        <v>44.22</v>
      </c>
      <c r="L114" s="131">
        <v>22446</v>
      </c>
      <c r="M114" s="135">
        <v>0</v>
      </c>
      <c r="N114" s="135">
        <v>0.99256211999999999</v>
      </c>
    </row>
    <row r="115" spans="1:14" ht="13.5" customHeight="1" x14ac:dyDescent="0.2">
      <c r="A115" s="20">
        <v>870</v>
      </c>
      <c r="B115" s="24" t="s">
        <v>111</v>
      </c>
      <c r="C115" s="130">
        <v>3938.01</v>
      </c>
      <c r="D115" s="130">
        <v>5105.75</v>
      </c>
      <c r="E115" s="131">
        <v>13320</v>
      </c>
      <c r="F115" s="132">
        <v>6057</v>
      </c>
      <c r="G115" s="81">
        <v>3.4436962943184621</v>
      </c>
      <c r="H115" s="107">
        <v>86.823517244318467</v>
      </c>
      <c r="I115" s="133">
        <v>41.189240515868008</v>
      </c>
      <c r="J115" s="107">
        <v>45.634276728450459</v>
      </c>
      <c r="K115" s="134">
        <v>32.270000000000003</v>
      </c>
      <c r="L115" s="131">
        <v>19377</v>
      </c>
      <c r="M115" s="135">
        <v>0.67999999999999994</v>
      </c>
      <c r="N115" s="135">
        <v>1.30529579</v>
      </c>
    </row>
    <row r="116" spans="1:14" ht="13.5" customHeight="1" x14ac:dyDescent="0.2">
      <c r="A116" s="20">
        <v>871</v>
      </c>
      <c r="B116" s="24" t="s">
        <v>112</v>
      </c>
      <c r="C116" s="130">
        <v>4131.18</v>
      </c>
      <c r="D116" s="130">
        <v>5592.31</v>
      </c>
      <c r="E116" s="131">
        <v>16582</v>
      </c>
      <c r="F116" s="132">
        <v>9843</v>
      </c>
      <c r="G116" s="81">
        <v>3.9384008530848185</v>
      </c>
      <c r="H116" s="107">
        <v>127.48673494308481</v>
      </c>
      <c r="I116" s="133">
        <v>92.651351040009999</v>
      </c>
      <c r="J116" s="107">
        <v>34.835383903074813</v>
      </c>
      <c r="K116" s="134">
        <v>20.7</v>
      </c>
      <c r="L116" s="131">
        <v>26425</v>
      </c>
      <c r="M116" s="135">
        <v>7.8E-2</v>
      </c>
      <c r="N116" s="135">
        <v>0.62499749999999998</v>
      </c>
    </row>
    <row r="117" spans="1:14" ht="13.5" customHeight="1" x14ac:dyDescent="0.2">
      <c r="A117" s="20">
        <v>872</v>
      </c>
      <c r="B117" s="24" t="s">
        <v>113</v>
      </c>
      <c r="C117" s="130">
        <v>3723.99</v>
      </c>
      <c r="D117" s="130">
        <v>4743.3900000000003</v>
      </c>
      <c r="E117" s="131">
        <v>14791</v>
      </c>
      <c r="F117" s="132">
        <v>8646</v>
      </c>
      <c r="G117" s="81">
        <v>3.4498340185287555</v>
      </c>
      <c r="H117" s="107">
        <v>99.54272004852875</v>
      </c>
      <c r="I117" s="133">
        <v>45.96914882253099</v>
      </c>
      <c r="J117" s="107">
        <v>53.573571225997767</v>
      </c>
      <c r="K117" s="134">
        <v>40.28</v>
      </c>
      <c r="L117" s="131">
        <v>23437</v>
      </c>
      <c r="M117" s="135">
        <v>0</v>
      </c>
      <c r="N117" s="135">
        <v>0.94404235999999997</v>
      </c>
    </row>
    <row r="118" spans="1:14" ht="13.5" customHeight="1" x14ac:dyDescent="0.2">
      <c r="A118" s="20">
        <v>873</v>
      </c>
      <c r="B118" s="24" t="s">
        <v>114</v>
      </c>
      <c r="C118" s="130">
        <v>3790.09</v>
      </c>
      <c r="D118" s="130">
        <v>4852.62</v>
      </c>
      <c r="E118" s="131">
        <v>50558</v>
      </c>
      <c r="F118" s="132">
        <v>28839</v>
      </c>
      <c r="G118" s="81">
        <v>9.9035124653047202</v>
      </c>
      <c r="H118" s="107">
        <v>341.46759086530471</v>
      </c>
      <c r="I118" s="133">
        <v>215.6691366832969</v>
      </c>
      <c r="J118" s="107">
        <v>125.79845418200779</v>
      </c>
      <c r="K118" s="134">
        <v>28.52</v>
      </c>
      <c r="L118" s="131">
        <v>79397</v>
      </c>
      <c r="M118" s="135">
        <v>5.77</v>
      </c>
      <c r="N118" s="135">
        <v>8.0344024399999991</v>
      </c>
    </row>
    <row r="119" spans="1:14" ht="13.5" customHeight="1" x14ac:dyDescent="0.2">
      <c r="A119" s="20">
        <v>874</v>
      </c>
      <c r="B119" s="24" t="s">
        <v>115</v>
      </c>
      <c r="C119" s="130">
        <v>4011.18</v>
      </c>
      <c r="D119" s="130">
        <v>5370.23</v>
      </c>
      <c r="E119" s="131">
        <v>21293</v>
      </c>
      <c r="F119" s="132">
        <v>12271</v>
      </c>
      <c r="G119" s="81">
        <v>6.0182239476703678</v>
      </c>
      <c r="H119" s="107">
        <v>157.32637201767037</v>
      </c>
      <c r="I119" s="133">
        <v>104.21062160198898</v>
      </c>
      <c r="J119" s="107">
        <v>53.115750415681376</v>
      </c>
      <c r="K119" s="134">
        <v>34.01</v>
      </c>
      <c r="L119" s="131">
        <v>33564</v>
      </c>
      <c r="M119" s="135">
        <v>0.32149376000000002</v>
      </c>
      <c r="N119" s="135">
        <v>1.4630053999999999</v>
      </c>
    </row>
    <row r="120" spans="1:14" ht="13.5" customHeight="1" x14ac:dyDescent="0.2">
      <c r="A120" s="20">
        <v>876</v>
      </c>
      <c r="B120" s="24" t="s">
        <v>116</v>
      </c>
      <c r="C120" s="130">
        <v>4063.92</v>
      </c>
      <c r="D120" s="130">
        <v>5440.32</v>
      </c>
      <c r="E120" s="131">
        <v>10700</v>
      </c>
      <c r="F120" s="132">
        <v>7257</v>
      </c>
      <c r="G120" s="81">
        <v>1.3543999888510148</v>
      </c>
      <c r="H120" s="107">
        <v>84.318746228850998</v>
      </c>
      <c r="I120" s="133">
        <v>32.893159125455</v>
      </c>
      <c r="J120" s="107">
        <v>51.425587103395998</v>
      </c>
      <c r="K120" s="134">
        <v>35.07</v>
      </c>
      <c r="L120" s="131">
        <v>17957</v>
      </c>
      <c r="M120" s="135">
        <v>4.7099999999999996E-2</v>
      </c>
      <c r="N120" s="135">
        <v>0.67685198999999996</v>
      </c>
    </row>
    <row r="121" spans="1:14" ht="13.5" customHeight="1" x14ac:dyDescent="0.2">
      <c r="A121" s="20">
        <v>877</v>
      </c>
      <c r="B121" s="24" t="s">
        <v>117</v>
      </c>
      <c r="C121" s="130">
        <v>3909.09</v>
      </c>
      <c r="D121" s="130">
        <v>4886.8500000000004</v>
      </c>
      <c r="E121" s="131">
        <v>17952</v>
      </c>
      <c r="F121" s="132">
        <v>11782</v>
      </c>
      <c r="G121" s="81">
        <v>1.965637454696638</v>
      </c>
      <c r="H121" s="107">
        <v>129.71848783469665</v>
      </c>
      <c r="I121" s="133">
        <v>56.666790671237997</v>
      </c>
      <c r="J121" s="107">
        <v>73.051697163458641</v>
      </c>
      <c r="K121" s="134">
        <v>29.06</v>
      </c>
      <c r="L121" s="131">
        <v>29734</v>
      </c>
      <c r="M121" s="135">
        <v>0</v>
      </c>
      <c r="N121" s="135">
        <v>0.86407003999999987</v>
      </c>
    </row>
    <row r="122" spans="1:14" ht="13.5" customHeight="1" x14ac:dyDescent="0.2">
      <c r="A122" s="20">
        <v>878</v>
      </c>
      <c r="B122" s="24" t="s">
        <v>118</v>
      </c>
      <c r="C122" s="130">
        <v>3879.55</v>
      </c>
      <c r="D122" s="130">
        <v>4884.3999999999996</v>
      </c>
      <c r="E122" s="131">
        <v>55551</v>
      </c>
      <c r="F122" s="132">
        <v>34834</v>
      </c>
      <c r="G122" s="81">
        <v>8.461679582300599</v>
      </c>
      <c r="H122" s="107">
        <v>394.11775123230058</v>
      </c>
      <c r="I122" s="133">
        <v>217.29599081147515</v>
      </c>
      <c r="J122" s="107">
        <v>176.82176042082543</v>
      </c>
      <c r="K122" s="134">
        <v>26.3</v>
      </c>
      <c r="L122" s="131">
        <v>90385</v>
      </c>
      <c r="M122" s="135">
        <v>1.1859999999999999</v>
      </c>
      <c r="N122" s="135">
        <v>3.5631254999999999</v>
      </c>
    </row>
    <row r="123" spans="1:14" ht="13.5" customHeight="1" x14ac:dyDescent="0.2">
      <c r="A123" s="20">
        <v>879</v>
      </c>
      <c r="B123" s="24" t="s">
        <v>119</v>
      </c>
      <c r="C123" s="130">
        <v>3826.45</v>
      </c>
      <c r="D123" s="130">
        <v>4943.87</v>
      </c>
      <c r="E123" s="131">
        <v>20923</v>
      </c>
      <c r="F123" s="132">
        <v>13293</v>
      </c>
      <c r="G123" s="81">
        <v>3.7703385307374506</v>
      </c>
      <c r="H123" s="107">
        <v>149.55001579073743</v>
      </c>
      <c r="I123" s="133">
        <v>122.055187796106</v>
      </c>
      <c r="J123" s="107">
        <v>27.494827994631454</v>
      </c>
      <c r="K123" s="134">
        <v>30.62</v>
      </c>
      <c r="L123" s="131">
        <v>34216</v>
      </c>
      <c r="M123" s="135">
        <v>2.6315599999999999</v>
      </c>
      <c r="N123" s="135">
        <v>3.6792539199999998</v>
      </c>
    </row>
    <row r="124" spans="1:14" ht="13.5" customHeight="1" x14ac:dyDescent="0.2">
      <c r="A124" s="20">
        <v>880</v>
      </c>
      <c r="B124" s="24" t="s">
        <v>120</v>
      </c>
      <c r="C124" s="130">
        <v>3808.27</v>
      </c>
      <c r="D124" s="130">
        <v>4908.2</v>
      </c>
      <c r="E124" s="131">
        <v>9817</v>
      </c>
      <c r="F124" s="132">
        <v>7146</v>
      </c>
      <c r="G124" s="81">
        <v>1.3835464404442743</v>
      </c>
      <c r="H124" s="107">
        <v>73.843330230444266</v>
      </c>
      <c r="I124" s="133">
        <v>57.551859262687003</v>
      </c>
      <c r="J124" s="107">
        <v>16.291470967757263</v>
      </c>
      <c r="K124" s="134">
        <v>52.82</v>
      </c>
      <c r="L124" s="131">
        <v>16963</v>
      </c>
      <c r="M124" s="135">
        <v>0.41499999999999998</v>
      </c>
      <c r="N124" s="135">
        <v>1.3109856600000001</v>
      </c>
    </row>
    <row r="125" spans="1:14" ht="13.5" customHeight="1" x14ac:dyDescent="0.2">
      <c r="A125" s="20">
        <v>881</v>
      </c>
      <c r="B125" s="24" t="s">
        <v>121</v>
      </c>
      <c r="C125" s="130">
        <v>3776.95</v>
      </c>
      <c r="D125" s="130">
        <v>4975.9799999999996</v>
      </c>
      <c r="E125" s="131">
        <v>116411</v>
      </c>
      <c r="F125" s="132">
        <v>74772</v>
      </c>
      <c r="G125" s="81">
        <v>26.18015549621563</v>
      </c>
      <c r="H125" s="107">
        <v>837.9226585062155</v>
      </c>
      <c r="I125" s="133">
        <v>561.98158553179644</v>
      </c>
      <c r="J125" s="107">
        <v>275.94107297441911</v>
      </c>
      <c r="K125" s="134">
        <v>38.049999999999997</v>
      </c>
      <c r="L125" s="131">
        <v>191183</v>
      </c>
      <c r="M125" s="135">
        <v>5.0049999999999999</v>
      </c>
      <c r="N125" s="135">
        <v>12.279513149999998</v>
      </c>
    </row>
    <row r="126" spans="1:14" ht="13.5" customHeight="1" x14ac:dyDescent="0.2">
      <c r="A126" s="20">
        <v>882</v>
      </c>
      <c r="B126" s="24" t="s">
        <v>122</v>
      </c>
      <c r="C126" s="130">
        <v>3944.78</v>
      </c>
      <c r="D126" s="130">
        <v>5228.74</v>
      </c>
      <c r="E126" s="131">
        <v>15046</v>
      </c>
      <c r="F126" s="132">
        <v>10656</v>
      </c>
      <c r="G126" s="81">
        <v>2.3501868319027532</v>
      </c>
      <c r="H126" s="107">
        <v>117.42080015190274</v>
      </c>
      <c r="I126" s="133">
        <v>91.529712265183008</v>
      </c>
      <c r="J126" s="107">
        <v>25.891087886719731</v>
      </c>
      <c r="K126" s="134">
        <v>32.42</v>
      </c>
      <c r="L126" s="131">
        <v>25702</v>
      </c>
      <c r="M126" s="135">
        <v>0.90488799999999991</v>
      </c>
      <c r="N126" s="135">
        <v>1.73814684</v>
      </c>
    </row>
    <row r="127" spans="1:14" ht="13.5" customHeight="1" x14ac:dyDescent="0.2">
      <c r="A127" s="20">
        <v>883</v>
      </c>
      <c r="B127" s="24" t="s">
        <v>123</v>
      </c>
      <c r="C127" s="130">
        <v>3863.25</v>
      </c>
      <c r="D127" s="130">
        <v>5143.3500000000004</v>
      </c>
      <c r="E127" s="131">
        <v>16964</v>
      </c>
      <c r="F127" s="132">
        <v>9201</v>
      </c>
      <c r="G127" s="81">
        <v>3.1131351730646117</v>
      </c>
      <c r="H127" s="107">
        <v>115.97327152306461</v>
      </c>
      <c r="I127" s="133">
        <v>97.330233737582986</v>
      </c>
      <c r="J127" s="107">
        <v>18.643037785481617</v>
      </c>
      <c r="K127" s="134">
        <v>29.05</v>
      </c>
      <c r="L127" s="131">
        <v>26165</v>
      </c>
      <c r="M127" s="135">
        <v>1.278</v>
      </c>
      <c r="N127" s="135">
        <v>2.0380932499999997</v>
      </c>
    </row>
    <row r="128" spans="1:14" ht="13.5" customHeight="1" x14ac:dyDescent="0.2">
      <c r="A128" s="20">
        <v>884</v>
      </c>
      <c r="B128" s="24" t="s">
        <v>124</v>
      </c>
      <c r="C128" s="130">
        <v>4054.57</v>
      </c>
      <c r="D128" s="130">
        <v>5006.78</v>
      </c>
      <c r="E128" s="131">
        <v>13466</v>
      </c>
      <c r="F128" s="132">
        <v>8640</v>
      </c>
      <c r="G128" s="81">
        <v>1.4839907668134815</v>
      </c>
      <c r="H128" s="107">
        <v>99.341409586813469</v>
      </c>
      <c r="I128" s="133">
        <v>42.411352160428997</v>
      </c>
      <c r="J128" s="107">
        <v>56.930057426384479</v>
      </c>
      <c r="K128" s="134">
        <v>30.99</v>
      </c>
      <c r="L128" s="131">
        <v>22106</v>
      </c>
      <c r="M128" s="135">
        <v>0</v>
      </c>
      <c r="N128" s="135">
        <v>0.68506493999999996</v>
      </c>
    </row>
    <row r="129" spans="1:14" ht="13.5" customHeight="1" x14ac:dyDescent="0.2">
      <c r="A129" s="20">
        <v>885</v>
      </c>
      <c r="B129" s="24" t="s">
        <v>125</v>
      </c>
      <c r="C129" s="130">
        <v>3845.72</v>
      </c>
      <c r="D129" s="130">
        <v>4894.04</v>
      </c>
      <c r="E129" s="131">
        <v>44006</v>
      </c>
      <c r="F129" s="132">
        <v>28211</v>
      </c>
      <c r="G129" s="81">
        <v>7.946135769145922</v>
      </c>
      <c r="H129" s="107">
        <v>315.24665252914588</v>
      </c>
      <c r="I129" s="133">
        <v>180.28680213976196</v>
      </c>
      <c r="J129" s="107">
        <v>134.95985038938394</v>
      </c>
      <c r="K129" s="134">
        <v>31.38</v>
      </c>
      <c r="L129" s="131">
        <v>72217</v>
      </c>
      <c r="M129" s="135">
        <v>1.5</v>
      </c>
      <c r="N129" s="135">
        <v>3.76616946</v>
      </c>
    </row>
    <row r="130" spans="1:14" ht="13.5" customHeight="1" x14ac:dyDescent="0.2">
      <c r="A130" s="20">
        <v>886</v>
      </c>
      <c r="B130" s="24" t="s">
        <v>126</v>
      </c>
      <c r="C130" s="130">
        <v>3724.13</v>
      </c>
      <c r="D130" s="130">
        <v>4780.91</v>
      </c>
      <c r="E130" s="131">
        <v>124795</v>
      </c>
      <c r="F130" s="132">
        <v>81157</v>
      </c>
      <c r="G130" s="81">
        <v>28.907456775101998</v>
      </c>
      <c r="H130" s="107">
        <v>881.66457299510205</v>
      </c>
      <c r="I130" s="133">
        <v>488.32630828097672</v>
      </c>
      <c r="J130" s="107">
        <v>393.33826471412533</v>
      </c>
      <c r="K130" s="134">
        <v>32.909999999999997</v>
      </c>
      <c r="L130" s="131">
        <v>205952</v>
      </c>
      <c r="M130" s="135">
        <v>6.9832000000000001</v>
      </c>
      <c r="N130" s="135">
        <v>13.76108032</v>
      </c>
    </row>
    <row r="131" spans="1:14" ht="13.5" customHeight="1" x14ac:dyDescent="0.2">
      <c r="A131" s="20">
        <v>887</v>
      </c>
      <c r="B131" s="24" t="s">
        <v>127</v>
      </c>
      <c r="C131" s="130">
        <v>3807.44</v>
      </c>
      <c r="D131" s="130">
        <v>5018.8599999999997</v>
      </c>
      <c r="E131" s="131">
        <v>24118</v>
      </c>
      <c r="F131" s="132">
        <v>15669</v>
      </c>
      <c r="G131" s="81">
        <v>4.3067853176509603</v>
      </c>
      <c r="H131" s="107">
        <v>174.77514057765094</v>
      </c>
      <c r="I131" s="133">
        <v>134.24803787173698</v>
      </c>
      <c r="J131" s="107">
        <v>40.527102705913961</v>
      </c>
      <c r="K131" s="134">
        <v>17.940000000000001</v>
      </c>
      <c r="L131" s="131">
        <v>39787</v>
      </c>
      <c r="M131" s="135">
        <v>0</v>
      </c>
      <c r="N131" s="135">
        <v>0.71377877999999995</v>
      </c>
    </row>
    <row r="132" spans="1:14" ht="13.5" customHeight="1" x14ac:dyDescent="0.2">
      <c r="A132" s="20">
        <v>888</v>
      </c>
      <c r="B132" s="24" t="s">
        <v>128</v>
      </c>
      <c r="C132" s="130">
        <v>4027.27</v>
      </c>
      <c r="D132" s="130">
        <v>5049.49</v>
      </c>
      <c r="E132" s="131">
        <v>97634</v>
      </c>
      <c r="F132" s="132">
        <v>62922</v>
      </c>
      <c r="G132" s="81">
        <v>16.932721218894763</v>
      </c>
      <c r="H132" s="107">
        <v>727.85521017889471</v>
      </c>
      <c r="I132" s="133">
        <v>114.67731139288496</v>
      </c>
      <c r="J132" s="107">
        <v>613.17789878600979</v>
      </c>
      <c r="K132" s="134">
        <v>29.52</v>
      </c>
      <c r="L132" s="131">
        <v>160556</v>
      </c>
      <c r="M132" s="135">
        <v>1.6949999999999998</v>
      </c>
      <c r="N132" s="135">
        <v>6.4346131199999999</v>
      </c>
    </row>
    <row r="133" spans="1:14" ht="13.5" customHeight="1" x14ac:dyDescent="0.2">
      <c r="A133" s="20">
        <v>889</v>
      </c>
      <c r="B133" s="24" t="s">
        <v>129</v>
      </c>
      <c r="C133" s="130">
        <v>4152.17</v>
      </c>
      <c r="D133" s="130">
        <v>5673.66</v>
      </c>
      <c r="E133" s="131">
        <v>15328</v>
      </c>
      <c r="F133" s="132">
        <v>9718</v>
      </c>
      <c r="G133" s="81">
        <v>2.0565995877388334</v>
      </c>
      <c r="H133" s="107">
        <v>120.83768922773881</v>
      </c>
      <c r="I133" s="133">
        <v>49.385849387900997</v>
      </c>
      <c r="J133" s="107">
        <v>71.451839839837817</v>
      </c>
      <c r="K133" s="134">
        <v>48.36</v>
      </c>
      <c r="L133" s="131">
        <v>25046</v>
      </c>
      <c r="M133" s="135">
        <v>1.4409999999999998</v>
      </c>
      <c r="N133" s="135">
        <v>2.6522245600000001</v>
      </c>
    </row>
    <row r="134" spans="1:14" ht="13.5" customHeight="1" x14ac:dyDescent="0.2">
      <c r="A134" s="20">
        <v>890</v>
      </c>
      <c r="B134" s="24" t="s">
        <v>130</v>
      </c>
      <c r="C134" s="130">
        <v>4003.38</v>
      </c>
      <c r="D134" s="130">
        <v>5269.5</v>
      </c>
      <c r="E134" s="131">
        <v>11620</v>
      </c>
      <c r="F134" s="132">
        <v>6155</v>
      </c>
      <c r="G134" s="81">
        <v>1.1186446239548433</v>
      </c>
      <c r="H134" s="107">
        <v>80.07169272395484</v>
      </c>
      <c r="I134" s="133">
        <v>61.548309966470008</v>
      </c>
      <c r="J134" s="107">
        <v>18.523382757484828</v>
      </c>
      <c r="K134" s="134">
        <v>33.020000000000003</v>
      </c>
      <c r="L134" s="131">
        <v>17775</v>
      </c>
      <c r="M134" s="135">
        <v>1</v>
      </c>
      <c r="N134" s="135">
        <v>1.5869305</v>
      </c>
    </row>
    <row r="135" spans="1:14" ht="13.5" customHeight="1" x14ac:dyDescent="0.2">
      <c r="A135" s="20">
        <v>891</v>
      </c>
      <c r="B135" s="24" t="s">
        <v>131</v>
      </c>
      <c r="C135" s="130">
        <v>3927.31</v>
      </c>
      <c r="D135" s="130">
        <v>4984.95</v>
      </c>
      <c r="E135" s="131">
        <v>66195</v>
      </c>
      <c r="F135" s="132">
        <v>40526</v>
      </c>
      <c r="G135" s="81">
        <v>7.1291818310751633</v>
      </c>
      <c r="H135" s="107">
        <v>469.11755098107517</v>
      </c>
      <c r="I135" s="133">
        <v>286.61649188297417</v>
      </c>
      <c r="J135" s="107">
        <v>182.50105909810094</v>
      </c>
      <c r="K135" s="134">
        <v>27.68</v>
      </c>
      <c r="L135" s="131">
        <v>106721</v>
      </c>
      <c r="M135" s="135">
        <v>3.699538</v>
      </c>
      <c r="N135" s="135">
        <v>6.6535752799999992</v>
      </c>
    </row>
    <row r="136" spans="1:14" ht="13.5" customHeight="1" x14ac:dyDescent="0.2">
      <c r="A136" s="20">
        <v>892</v>
      </c>
      <c r="B136" s="24" t="s">
        <v>132</v>
      </c>
      <c r="C136" s="130">
        <v>4480.63</v>
      </c>
      <c r="D136" s="130">
        <v>5868.77</v>
      </c>
      <c r="E136" s="131">
        <v>26172</v>
      </c>
      <c r="F136" s="132">
        <v>14001</v>
      </c>
      <c r="G136" s="81">
        <v>5.9569892448190727</v>
      </c>
      <c r="H136" s="107">
        <v>205.39268637481905</v>
      </c>
      <c r="I136" s="133">
        <v>150.30714259216501</v>
      </c>
      <c r="J136" s="107">
        <v>55.085543782654042</v>
      </c>
      <c r="K136" s="134">
        <v>36.96</v>
      </c>
      <c r="L136" s="131">
        <v>40173</v>
      </c>
      <c r="M136" s="135">
        <v>5.598935</v>
      </c>
      <c r="N136" s="135">
        <v>7.0837290799999995</v>
      </c>
    </row>
    <row r="137" spans="1:14" ht="13.5" customHeight="1" x14ac:dyDescent="0.2">
      <c r="A137" s="20">
        <v>893</v>
      </c>
      <c r="B137" s="24" t="s">
        <v>133</v>
      </c>
      <c r="C137" s="130">
        <v>4046.86</v>
      </c>
      <c r="D137" s="130">
        <v>4882.99</v>
      </c>
      <c r="E137" s="131">
        <v>20775</v>
      </c>
      <c r="F137" s="132">
        <v>14671</v>
      </c>
      <c r="G137" s="81">
        <v>2.16059</v>
      </c>
      <c r="H137" s="107">
        <v>157.87245278999998</v>
      </c>
      <c r="I137" s="133">
        <v>82.475442555174993</v>
      </c>
      <c r="J137" s="107">
        <v>75.397010234825004</v>
      </c>
      <c r="K137" s="134">
        <v>28.72</v>
      </c>
      <c r="L137" s="131">
        <v>35446</v>
      </c>
      <c r="M137" s="135">
        <v>2.1423799999999997</v>
      </c>
      <c r="N137" s="135">
        <v>3.1603891200000001</v>
      </c>
    </row>
    <row r="138" spans="1:14" ht="13.5" customHeight="1" x14ac:dyDescent="0.2">
      <c r="A138" s="20">
        <v>894</v>
      </c>
      <c r="B138" s="24" t="s">
        <v>134</v>
      </c>
      <c r="C138" s="130">
        <v>3789.85</v>
      </c>
      <c r="D138" s="130">
        <v>5050.04</v>
      </c>
      <c r="E138" s="131">
        <v>15883</v>
      </c>
      <c r="F138" s="132">
        <v>9222</v>
      </c>
      <c r="G138" s="81">
        <v>4.5835643759577405</v>
      </c>
      <c r="H138" s="107">
        <v>111.34922080595774</v>
      </c>
      <c r="I138" s="133">
        <v>45.315237470009997</v>
      </c>
      <c r="J138" s="107">
        <v>66.033983335947752</v>
      </c>
      <c r="K138" s="134">
        <v>42.12</v>
      </c>
      <c r="L138" s="131">
        <v>25105</v>
      </c>
      <c r="M138" s="135">
        <v>2.4999999999999998E-2</v>
      </c>
      <c r="N138" s="135">
        <v>1.0824225999999999</v>
      </c>
    </row>
    <row r="139" spans="1:14" ht="13.5" customHeight="1" x14ac:dyDescent="0.2">
      <c r="A139" s="20">
        <v>895</v>
      </c>
      <c r="B139" s="24" t="s">
        <v>135</v>
      </c>
      <c r="C139" s="130">
        <v>3842.49</v>
      </c>
      <c r="D139" s="130">
        <v>4909.24</v>
      </c>
      <c r="E139" s="131">
        <v>29106</v>
      </c>
      <c r="F139" s="132">
        <v>18903</v>
      </c>
      <c r="G139" s="81">
        <v>3.0447121743914458</v>
      </c>
      <c r="H139" s="107">
        <v>207.68358983439143</v>
      </c>
      <c r="I139" s="133">
        <v>126.36919615232797</v>
      </c>
      <c r="J139" s="107">
        <v>81.314393682063454</v>
      </c>
      <c r="K139" s="134">
        <v>30.55</v>
      </c>
      <c r="L139" s="131">
        <v>48009</v>
      </c>
      <c r="M139" s="135">
        <v>1.4689999999999999</v>
      </c>
      <c r="N139" s="135">
        <v>2.9356749500000001</v>
      </c>
    </row>
    <row r="140" spans="1:14" ht="13.5" customHeight="1" x14ac:dyDescent="0.2">
      <c r="A140" s="20">
        <v>896</v>
      </c>
      <c r="B140" s="24" t="s">
        <v>136</v>
      </c>
      <c r="C140" s="130">
        <v>3998.63</v>
      </c>
      <c r="D140" s="130">
        <v>5003.1499999999996</v>
      </c>
      <c r="E140" s="131">
        <v>27116</v>
      </c>
      <c r="F140" s="132">
        <v>17311</v>
      </c>
      <c r="G140" s="81">
        <v>3.9062317157631723</v>
      </c>
      <c r="H140" s="107">
        <v>198.94261244576316</v>
      </c>
      <c r="I140" s="133">
        <v>58.868101463943987</v>
      </c>
      <c r="J140" s="107">
        <v>140.07451098181917</v>
      </c>
      <c r="K140" s="134">
        <v>39.979999999999997</v>
      </c>
      <c r="L140" s="131">
        <v>44427</v>
      </c>
      <c r="M140" s="135">
        <v>1.2652489999999998</v>
      </c>
      <c r="N140" s="135">
        <v>3.04144046</v>
      </c>
    </row>
    <row r="141" spans="1:14" ht="13.5" customHeight="1" x14ac:dyDescent="0.2">
      <c r="A141" s="20">
        <v>908</v>
      </c>
      <c r="B141" s="24" t="s">
        <v>137</v>
      </c>
      <c r="C141" s="130">
        <v>3957.13</v>
      </c>
      <c r="D141" s="130">
        <v>4992.96</v>
      </c>
      <c r="E141" s="131">
        <v>41289</v>
      </c>
      <c r="F141" s="132">
        <v>26736</v>
      </c>
      <c r="G141" s="81">
        <v>4.4592777862895447</v>
      </c>
      <c r="H141" s="107">
        <v>301.33699691628954</v>
      </c>
      <c r="I141" s="133">
        <v>230.09572763815495</v>
      </c>
      <c r="J141" s="107">
        <v>71.24126927813461</v>
      </c>
      <c r="K141" s="134">
        <v>24.19</v>
      </c>
      <c r="L141" s="131">
        <v>68025</v>
      </c>
      <c r="M141" s="135">
        <v>2.5229999999999997</v>
      </c>
      <c r="N141" s="135">
        <v>4.1685247499999996</v>
      </c>
    </row>
    <row r="142" spans="1:14" ht="13.5" customHeight="1" x14ac:dyDescent="0.2">
      <c r="A142" s="20">
        <v>909</v>
      </c>
      <c r="B142" s="24" t="s">
        <v>138</v>
      </c>
      <c r="C142" s="130">
        <v>4131.4799999999996</v>
      </c>
      <c r="D142" s="130">
        <v>5009.76</v>
      </c>
      <c r="E142" s="131">
        <v>35969</v>
      </c>
      <c r="F142" s="132">
        <v>25330</v>
      </c>
      <c r="G142" s="81">
        <v>4.6143505244516616</v>
      </c>
      <c r="H142" s="107">
        <v>280.1167754444516</v>
      </c>
      <c r="I142" s="133">
        <v>102.00445982987198</v>
      </c>
      <c r="J142" s="107">
        <v>178.11231561457964</v>
      </c>
      <c r="K142" s="134">
        <v>29.75</v>
      </c>
      <c r="L142" s="131">
        <v>61299</v>
      </c>
      <c r="M142" s="135">
        <v>3.128781</v>
      </c>
      <c r="N142" s="135">
        <v>4.9524262499999994</v>
      </c>
    </row>
    <row r="143" spans="1:14" ht="13.5" customHeight="1" x14ac:dyDescent="0.2">
      <c r="A143" s="20">
        <v>916</v>
      </c>
      <c r="B143" s="24" t="s">
        <v>139</v>
      </c>
      <c r="C143" s="130">
        <v>3949.38</v>
      </c>
      <c r="D143" s="130">
        <v>4885.88</v>
      </c>
      <c r="E143" s="131">
        <v>47312</v>
      </c>
      <c r="F143" s="132">
        <v>31927</v>
      </c>
      <c r="G143" s="81">
        <v>5.5805827488628399</v>
      </c>
      <c r="H143" s="107">
        <v>348.42514006886285</v>
      </c>
      <c r="I143" s="133">
        <v>183.75039517719893</v>
      </c>
      <c r="J143" s="107">
        <v>164.67474489166389</v>
      </c>
      <c r="K143" s="134">
        <v>32.409999999999997</v>
      </c>
      <c r="L143" s="131">
        <v>79239</v>
      </c>
      <c r="M143" s="135">
        <v>0</v>
      </c>
      <c r="N143" s="135">
        <v>2.5681359899999996</v>
      </c>
    </row>
    <row r="144" spans="1:14" ht="13.5" customHeight="1" x14ac:dyDescent="0.2">
      <c r="A144" s="20">
        <v>919</v>
      </c>
      <c r="B144" s="24" t="s">
        <v>140</v>
      </c>
      <c r="C144" s="130">
        <v>3867.48</v>
      </c>
      <c r="D144" s="130">
        <v>5076.1899999999996</v>
      </c>
      <c r="E144" s="131">
        <v>100049</v>
      </c>
      <c r="F144" s="132">
        <v>66030</v>
      </c>
      <c r="G144" s="81">
        <v>17.190789250177851</v>
      </c>
      <c r="H144" s="107">
        <v>739.30912147017784</v>
      </c>
      <c r="I144" s="133">
        <v>345.629838886394</v>
      </c>
      <c r="J144" s="107">
        <v>393.67928258378384</v>
      </c>
      <c r="K144" s="134">
        <v>34.64</v>
      </c>
      <c r="L144" s="131">
        <v>166079</v>
      </c>
      <c r="M144" s="135">
        <v>0</v>
      </c>
      <c r="N144" s="135">
        <v>5.7529765600000005</v>
      </c>
    </row>
    <row r="145" spans="1:14" ht="13.5" customHeight="1" x14ac:dyDescent="0.2">
      <c r="A145" s="20">
        <v>921</v>
      </c>
      <c r="B145" s="24" t="s">
        <v>141</v>
      </c>
      <c r="C145" s="130">
        <v>4013.09</v>
      </c>
      <c r="D145" s="130">
        <v>5084.3</v>
      </c>
      <c r="E145" s="131">
        <v>9243</v>
      </c>
      <c r="F145" s="132">
        <v>6051</v>
      </c>
      <c r="G145" s="81">
        <v>1.6079485235585358</v>
      </c>
      <c r="H145" s="107">
        <v>69.466038693558545</v>
      </c>
      <c r="I145" s="133">
        <v>18.68179458689</v>
      </c>
      <c r="J145" s="107">
        <v>50.784244106668545</v>
      </c>
      <c r="K145" s="134">
        <v>41.17</v>
      </c>
      <c r="L145" s="131">
        <v>15294</v>
      </c>
      <c r="M145" s="135">
        <v>0</v>
      </c>
      <c r="N145" s="135">
        <v>0.62965397999999995</v>
      </c>
    </row>
    <row r="146" spans="1:14" ht="13.5" customHeight="1" x14ac:dyDescent="0.2">
      <c r="A146" s="20">
        <v>925</v>
      </c>
      <c r="B146" s="24" t="s">
        <v>142</v>
      </c>
      <c r="C146" s="130">
        <v>3810.89</v>
      </c>
      <c r="D146" s="130">
        <v>4932.8599999999997</v>
      </c>
      <c r="E146" s="131">
        <v>55996</v>
      </c>
      <c r="F146" s="132">
        <v>38481</v>
      </c>
      <c r="G146" s="81">
        <v>7.1502278774340597</v>
      </c>
      <c r="H146" s="107">
        <v>410.3662099774341</v>
      </c>
      <c r="I146" s="133">
        <v>270.75272301070208</v>
      </c>
      <c r="J146" s="107">
        <v>139.61348696673201</v>
      </c>
      <c r="K146" s="134">
        <v>30.47</v>
      </c>
      <c r="L146" s="131">
        <v>94477</v>
      </c>
      <c r="M146" s="135">
        <v>2.8587499999999997</v>
      </c>
      <c r="N146" s="135">
        <v>5.737464189999999</v>
      </c>
    </row>
    <row r="147" spans="1:14" ht="13.5" customHeight="1" x14ac:dyDescent="0.2">
      <c r="A147" s="20">
        <v>926</v>
      </c>
      <c r="B147" s="24" t="s">
        <v>143</v>
      </c>
      <c r="C147" s="130">
        <v>4114.7299999999996</v>
      </c>
      <c r="D147" s="130">
        <v>4967.95</v>
      </c>
      <c r="E147" s="131">
        <v>64307</v>
      </c>
      <c r="F147" s="132">
        <v>40149</v>
      </c>
      <c r="G147" s="81">
        <v>8.9790282763936595</v>
      </c>
      <c r="H147" s="107">
        <v>473.0431949363936</v>
      </c>
      <c r="I147" s="133">
        <v>310.00906420108004</v>
      </c>
      <c r="J147" s="107">
        <v>163.0341307353136</v>
      </c>
      <c r="K147" s="134">
        <v>29.03</v>
      </c>
      <c r="L147" s="131">
        <v>104456</v>
      </c>
      <c r="M147" s="135">
        <v>0.24</v>
      </c>
      <c r="N147" s="135">
        <v>3.2723576799999998</v>
      </c>
    </row>
    <row r="148" spans="1:14" ht="13.5" customHeight="1" x14ac:dyDescent="0.2">
      <c r="A148" s="20">
        <v>928</v>
      </c>
      <c r="B148" s="24" t="s">
        <v>144</v>
      </c>
      <c r="C148" s="130">
        <v>3787.53</v>
      </c>
      <c r="D148" s="130">
        <v>5026.6000000000004</v>
      </c>
      <c r="E148" s="131">
        <v>65797</v>
      </c>
      <c r="F148" s="132">
        <v>39062</v>
      </c>
      <c r="G148" s="81">
        <v>9.5753893730810766</v>
      </c>
      <c r="H148" s="107">
        <v>455.13254998308111</v>
      </c>
      <c r="I148" s="133">
        <v>333.35937080828074</v>
      </c>
      <c r="J148" s="107">
        <v>121.77317917480033</v>
      </c>
      <c r="K148" s="134">
        <v>30.59</v>
      </c>
      <c r="L148" s="131">
        <v>104859</v>
      </c>
      <c r="M148" s="135">
        <v>7.777317</v>
      </c>
      <c r="N148" s="135">
        <v>10.98495381</v>
      </c>
    </row>
    <row r="149" spans="1:14" ht="13.5" customHeight="1" x14ac:dyDescent="0.2">
      <c r="A149" s="20">
        <v>929</v>
      </c>
      <c r="B149" s="24" t="s">
        <v>145</v>
      </c>
      <c r="C149" s="130">
        <v>4069.91</v>
      </c>
      <c r="D149" s="130">
        <v>5101.63</v>
      </c>
      <c r="E149" s="131">
        <v>23460</v>
      </c>
      <c r="F149" s="132">
        <v>15638</v>
      </c>
      <c r="G149" s="81">
        <v>4.6653083174253185</v>
      </c>
      <c r="H149" s="107">
        <v>179.92468685742529</v>
      </c>
      <c r="I149" s="133">
        <v>78.957616188594997</v>
      </c>
      <c r="J149" s="107">
        <v>100.9670706688303</v>
      </c>
      <c r="K149" s="134">
        <v>34.119999999999997</v>
      </c>
      <c r="L149" s="131">
        <v>39098</v>
      </c>
      <c r="M149" s="135">
        <v>1.829</v>
      </c>
      <c r="N149" s="135">
        <v>3.1630237599999997</v>
      </c>
    </row>
    <row r="150" spans="1:14" ht="13.5" customHeight="1" x14ac:dyDescent="0.2">
      <c r="A150" s="20">
        <v>931</v>
      </c>
      <c r="B150" s="24" t="s">
        <v>146</v>
      </c>
      <c r="C150" s="130">
        <v>3880.14</v>
      </c>
      <c r="D150" s="130">
        <v>4946.9799999999996</v>
      </c>
      <c r="E150" s="131">
        <v>52321</v>
      </c>
      <c r="F150" s="132">
        <v>31670</v>
      </c>
      <c r="G150" s="81">
        <v>6.112964524632023</v>
      </c>
      <c r="H150" s="107">
        <v>365.79662606463199</v>
      </c>
      <c r="I150" s="133">
        <v>243.28978799608404</v>
      </c>
      <c r="J150" s="107">
        <v>122.50683806854794</v>
      </c>
      <c r="K150" s="134">
        <v>28.69</v>
      </c>
      <c r="L150" s="131">
        <v>83991</v>
      </c>
      <c r="M150" s="135">
        <v>1.6310851737999996</v>
      </c>
      <c r="N150" s="135">
        <v>4.0407869637999996</v>
      </c>
    </row>
    <row r="151" spans="1:14" ht="13.5" customHeight="1" x14ac:dyDescent="0.2">
      <c r="A151" s="20">
        <v>933</v>
      </c>
      <c r="B151" s="24" t="s">
        <v>147</v>
      </c>
      <c r="C151" s="130">
        <v>3853.74</v>
      </c>
      <c r="D151" s="130">
        <v>4755.0200000000004</v>
      </c>
      <c r="E151" s="131">
        <v>41124</v>
      </c>
      <c r="F151" s="132">
        <v>25017</v>
      </c>
      <c r="G151" s="81">
        <v>5.42922152025616</v>
      </c>
      <c r="H151" s="107">
        <v>282.86676062025617</v>
      </c>
      <c r="I151" s="133">
        <v>153.66427121475695</v>
      </c>
      <c r="J151" s="107">
        <v>129.20248940549922</v>
      </c>
      <c r="K151" s="134">
        <v>31.7</v>
      </c>
      <c r="L151" s="131">
        <v>66141</v>
      </c>
      <c r="M151" s="135">
        <v>6.1919999999999993</v>
      </c>
      <c r="N151" s="135">
        <v>8.2886696999999998</v>
      </c>
    </row>
    <row r="152" spans="1:14" ht="13.5" customHeight="1" x14ac:dyDescent="0.2">
      <c r="A152" s="20">
        <v>935</v>
      </c>
      <c r="B152" s="24" t="s">
        <v>148</v>
      </c>
      <c r="C152" s="130">
        <v>3841.05</v>
      </c>
      <c r="D152" s="130">
        <v>4927.68</v>
      </c>
      <c r="E152" s="131">
        <v>55869</v>
      </c>
      <c r="F152" s="132">
        <v>36175</v>
      </c>
      <c r="G152" s="81">
        <v>7.3594236633107659</v>
      </c>
      <c r="H152" s="107">
        <v>400.2138701133108</v>
      </c>
      <c r="I152" s="133">
        <v>269.05315861553186</v>
      </c>
      <c r="J152" s="107">
        <v>131.16071149777895</v>
      </c>
      <c r="K152" s="134">
        <v>23.39</v>
      </c>
      <c r="L152" s="131">
        <v>92044</v>
      </c>
      <c r="M152" s="135">
        <v>6.620387</v>
      </c>
      <c r="N152" s="135">
        <v>8.7732961599999992</v>
      </c>
    </row>
    <row r="153" spans="1:14" ht="13.5" customHeight="1" x14ac:dyDescent="0.2">
      <c r="A153" s="20">
        <v>936</v>
      </c>
      <c r="B153" s="24" t="s">
        <v>149</v>
      </c>
      <c r="C153" s="130">
        <v>3737.67</v>
      </c>
      <c r="D153" s="130">
        <v>4943.29</v>
      </c>
      <c r="E153" s="131">
        <v>89497</v>
      </c>
      <c r="F153" s="132">
        <v>52711</v>
      </c>
      <c r="G153" s="81">
        <v>17.646819992973189</v>
      </c>
      <c r="H153" s="107">
        <v>612.7228311729732</v>
      </c>
      <c r="I153" s="133">
        <v>334.23618298845929</v>
      </c>
      <c r="J153" s="107">
        <v>278.48664818451397</v>
      </c>
      <c r="K153" s="134">
        <v>36.72</v>
      </c>
      <c r="L153" s="131">
        <v>142208</v>
      </c>
      <c r="M153" s="135">
        <v>1.087</v>
      </c>
      <c r="N153" s="135">
        <v>6.3088777599999997</v>
      </c>
    </row>
    <row r="154" spans="1:14" ht="13.5" customHeight="1" x14ac:dyDescent="0.2">
      <c r="A154" s="20">
        <v>937</v>
      </c>
      <c r="B154" s="24" t="s">
        <v>150</v>
      </c>
      <c r="C154" s="130">
        <v>3763.84</v>
      </c>
      <c r="D154" s="130">
        <v>4923.82</v>
      </c>
      <c r="E154" s="131">
        <v>44159</v>
      </c>
      <c r="F154" s="132">
        <v>29363</v>
      </c>
      <c r="G154" s="81">
        <v>5.6596987112232897</v>
      </c>
      <c r="H154" s="107">
        <v>316.44523593122329</v>
      </c>
      <c r="I154" s="133">
        <v>171.975050987939</v>
      </c>
      <c r="J154" s="107">
        <v>144.47018494328432</v>
      </c>
      <c r="K154" s="134">
        <v>38.44</v>
      </c>
      <c r="L154" s="131">
        <v>73522</v>
      </c>
      <c r="M154" s="135">
        <v>1.59788935</v>
      </c>
      <c r="N154" s="135">
        <v>4.4240750299999991</v>
      </c>
    </row>
    <row r="155" spans="1:14" ht="13.5" customHeight="1" x14ac:dyDescent="0.2">
      <c r="A155" s="22">
        <v>938</v>
      </c>
      <c r="B155" s="25" t="s">
        <v>151</v>
      </c>
      <c r="C155" s="162">
        <v>3676.72</v>
      </c>
      <c r="D155" s="162">
        <v>4756.2299999999996</v>
      </c>
      <c r="E155" s="170">
        <v>64843</v>
      </c>
      <c r="F155" s="171">
        <v>40413</v>
      </c>
      <c r="G155" s="82">
        <v>15.021916743867097</v>
      </c>
      <c r="H155" s="108">
        <v>445.64499469386703</v>
      </c>
      <c r="I155" s="163">
        <v>158.78554855255197</v>
      </c>
      <c r="J155" s="108">
        <v>286.859446141315</v>
      </c>
      <c r="K155" s="172">
        <v>33.08</v>
      </c>
      <c r="L155" s="170">
        <v>105256</v>
      </c>
      <c r="M155" s="173">
        <v>5.1899999999999995</v>
      </c>
      <c r="N155" s="173">
        <v>8.6718684800000005</v>
      </c>
    </row>
    <row r="156" spans="1:14" ht="13.5" customHeight="1" x14ac:dyDescent="0.2">
      <c r="A156" s="37"/>
      <c r="B156" s="38"/>
      <c r="C156" s="136"/>
      <c r="D156" s="136"/>
      <c r="E156" s="136"/>
      <c r="F156" s="137"/>
      <c r="G156" s="188"/>
      <c r="H156" s="137"/>
      <c r="I156" s="137"/>
      <c r="J156" s="137"/>
      <c r="K156" s="138"/>
      <c r="L156" s="138"/>
      <c r="M156" s="138"/>
      <c r="N156" s="138"/>
    </row>
    <row r="157" spans="1:14" ht="12.6" customHeight="1" x14ac:dyDescent="0.2">
      <c r="A157" s="39" t="s">
        <v>152</v>
      </c>
      <c r="B157" s="40"/>
      <c r="C157" s="139">
        <v>4664.4742934298529</v>
      </c>
      <c r="D157" s="139">
        <v>6116.7785658048488</v>
      </c>
      <c r="E157" s="139">
        <v>705068</v>
      </c>
      <c r="F157" s="139">
        <v>410760</v>
      </c>
      <c r="G157" s="189">
        <v>204.95851931332191</v>
      </c>
      <c r="H157" s="139">
        <v>6006.2580441233213</v>
      </c>
      <c r="I157" s="139">
        <v>2571.3512004614536</v>
      </c>
      <c r="J157" s="139">
        <v>3434.9068436618677</v>
      </c>
      <c r="K157" s="139">
        <v>41.453753266632482</v>
      </c>
      <c r="L157" s="139">
        <v>1115828</v>
      </c>
      <c r="M157" s="139">
        <v>40.697549034324517</v>
      </c>
      <c r="N157" s="139">
        <v>86.952807634324515</v>
      </c>
    </row>
    <row r="158" spans="1:14" ht="13.5" customHeight="1" x14ac:dyDescent="0.2">
      <c r="A158" s="39" t="s">
        <v>153</v>
      </c>
      <c r="B158" s="40"/>
      <c r="C158" s="139">
        <v>4118.3827001061218</v>
      </c>
      <c r="D158" s="139">
        <v>5319.8376756600655</v>
      </c>
      <c r="E158" s="139">
        <v>1045033</v>
      </c>
      <c r="F158" s="139">
        <v>640655</v>
      </c>
      <c r="G158" s="189">
        <v>229.77304753369052</v>
      </c>
      <c r="H158" s="139">
        <v>7941.7994818736897</v>
      </c>
      <c r="I158" s="139">
        <v>3676.5721956355392</v>
      </c>
      <c r="J158" s="139">
        <v>4265.2272862381515</v>
      </c>
      <c r="K158" s="139">
        <v>31.048403601378194</v>
      </c>
      <c r="L158" s="139">
        <v>1685688</v>
      </c>
      <c r="M158" s="139">
        <v>48.638471749814613</v>
      </c>
      <c r="N158" s="139">
        <v>100.97639311981462</v>
      </c>
    </row>
    <row r="159" spans="1:14" ht="13.5" customHeight="1" x14ac:dyDescent="0.2">
      <c r="A159" s="39" t="s">
        <v>154</v>
      </c>
      <c r="B159" s="40"/>
      <c r="C159" s="139">
        <v>3944.2091216436143</v>
      </c>
      <c r="D159" s="139">
        <v>5109.7444255707023</v>
      </c>
      <c r="E159" s="139">
        <v>1035377</v>
      </c>
      <c r="F159" s="139">
        <v>630800</v>
      </c>
      <c r="G159" s="189">
        <v>187.24924497435282</v>
      </c>
      <c r="H159" s="139">
        <v>7494.219436364353</v>
      </c>
      <c r="I159" s="139">
        <v>4337.8453326000044</v>
      </c>
      <c r="J159" s="139">
        <v>3156.3741037643467</v>
      </c>
      <c r="K159" s="139">
        <v>34.214556676751627</v>
      </c>
      <c r="L159" s="139">
        <v>1666177</v>
      </c>
      <c r="M159" s="139">
        <v>50.948545202837444</v>
      </c>
      <c r="N159" s="139">
        <v>107.95605260283746</v>
      </c>
    </row>
    <row r="160" spans="1:14" ht="13.5" customHeight="1" x14ac:dyDescent="0.2">
      <c r="A160" s="39" t="s">
        <v>155</v>
      </c>
      <c r="B160" s="40"/>
      <c r="C160" s="139">
        <v>3839.8882871187143</v>
      </c>
      <c r="D160" s="139">
        <v>4910.9417770512027</v>
      </c>
      <c r="E160" s="139">
        <v>1712337</v>
      </c>
      <c r="F160" s="139">
        <v>1095247</v>
      </c>
      <c r="G160" s="189">
        <v>287.97382685796072</v>
      </c>
      <c r="H160" s="139">
        <v>12241.850865247961</v>
      </c>
      <c r="I160" s="139">
        <v>6324.4582505146263</v>
      </c>
      <c r="J160" s="139">
        <v>5917.3926147333341</v>
      </c>
      <c r="K160" s="139">
        <v>31.594479153606805</v>
      </c>
      <c r="L160" s="139">
        <v>2807584</v>
      </c>
      <c r="M160" s="139">
        <v>84.023357523800001</v>
      </c>
      <c r="N160" s="139">
        <v>172.72751168380003</v>
      </c>
    </row>
    <row r="161" spans="1:14" ht="13.5" customHeight="1" x14ac:dyDescent="0.2">
      <c r="A161" s="39"/>
      <c r="B161" s="41"/>
      <c r="C161" s="139"/>
      <c r="D161" s="139"/>
      <c r="E161" s="139"/>
      <c r="F161" s="139"/>
      <c r="G161" s="189"/>
      <c r="H161" s="139"/>
      <c r="I161" s="139"/>
      <c r="J161" s="139"/>
      <c r="K161" s="139"/>
      <c r="L161" s="139"/>
      <c r="M161" s="139"/>
      <c r="N161" s="139"/>
    </row>
    <row r="162" spans="1:14" ht="13.5" customHeight="1" x14ac:dyDescent="0.2">
      <c r="A162" s="39" t="s">
        <v>156</v>
      </c>
      <c r="B162" s="41"/>
      <c r="C162" s="139">
        <v>4664.4742934298529</v>
      </c>
      <c r="D162" s="139">
        <v>6116.7785658048488</v>
      </c>
      <c r="E162" s="139">
        <v>705068</v>
      </c>
      <c r="F162" s="139">
        <v>410760</v>
      </c>
      <c r="G162" s="189">
        <v>204.95851931332191</v>
      </c>
      <c r="H162" s="139">
        <v>6006.2580441233213</v>
      </c>
      <c r="I162" s="139">
        <v>2571.3512004614536</v>
      </c>
      <c r="J162" s="139">
        <v>3434.9068436618677</v>
      </c>
      <c r="K162" s="139">
        <v>41.453753266632482</v>
      </c>
      <c r="L162" s="139">
        <v>1115828</v>
      </c>
      <c r="M162" s="139">
        <v>40.697549034324517</v>
      </c>
      <c r="N162" s="139">
        <v>86.952807634324515</v>
      </c>
    </row>
    <row r="163" spans="1:14" ht="13.5" customHeight="1" x14ac:dyDescent="0.2">
      <c r="A163" s="39" t="s">
        <v>157</v>
      </c>
      <c r="B163" s="41"/>
      <c r="C163" s="139">
        <v>3887.792808285747</v>
      </c>
      <c r="D163" s="139">
        <v>5035.5260688412118</v>
      </c>
      <c r="E163" s="139">
        <v>503129</v>
      </c>
      <c r="F163" s="139">
        <v>315131</v>
      </c>
      <c r="G163" s="189">
        <v>94.263842831921139</v>
      </c>
      <c r="H163" s="139">
        <v>3637.175516271921</v>
      </c>
      <c r="I163" s="139">
        <v>2238.8817206624481</v>
      </c>
      <c r="J163" s="139">
        <v>1398.2937956094727</v>
      </c>
      <c r="K163" s="139">
        <v>32.142781414220416</v>
      </c>
      <c r="L163" s="139">
        <v>818260</v>
      </c>
      <c r="M163" s="139">
        <v>23.187735759999995</v>
      </c>
      <c r="N163" s="139">
        <v>49.488888079999995</v>
      </c>
    </row>
    <row r="164" spans="1:14" ht="13.5" customHeight="1" x14ac:dyDescent="0.2">
      <c r="A164" s="39" t="s">
        <v>158</v>
      </c>
      <c r="B164" s="41"/>
      <c r="C164" s="139">
        <v>3898.9726690111916</v>
      </c>
      <c r="D164" s="139">
        <v>5019.2999202396531</v>
      </c>
      <c r="E164" s="139">
        <v>387001</v>
      </c>
      <c r="F164" s="139">
        <v>241348</v>
      </c>
      <c r="G164" s="189">
        <v>60.549567295519012</v>
      </c>
      <c r="H164" s="139">
        <v>2780.8538863255189</v>
      </c>
      <c r="I164" s="139">
        <v>1688.0855511984619</v>
      </c>
      <c r="J164" s="139">
        <v>1092.7683351270568</v>
      </c>
      <c r="K164" s="139">
        <v>29.539232194210538</v>
      </c>
      <c r="L164" s="139">
        <v>628349</v>
      </c>
      <c r="M164" s="139">
        <v>25.65354</v>
      </c>
      <c r="N164" s="139">
        <v>44.214487009999992</v>
      </c>
    </row>
    <row r="165" spans="1:14" ht="13.5" customHeight="1" x14ac:dyDescent="0.2">
      <c r="A165" s="39" t="s">
        <v>159</v>
      </c>
      <c r="B165" s="41"/>
      <c r="C165" s="139">
        <v>4057.5974777866554</v>
      </c>
      <c r="D165" s="139">
        <v>5237.3105128244597</v>
      </c>
      <c r="E165" s="139">
        <v>207758</v>
      </c>
      <c r="F165" s="139">
        <v>129908</v>
      </c>
      <c r="G165" s="189">
        <v>36.015706258371743</v>
      </c>
      <c r="H165" s="139">
        <v>1559.3825771483714</v>
      </c>
      <c r="I165" s="139">
        <v>754.41394024197803</v>
      </c>
      <c r="J165" s="139">
        <v>804.96863690639373</v>
      </c>
      <c r="K165" s="139">
        <v>31.284369761835659</v>
      </c>
      <c r="L165" s="139">
        <v>337666</v>
      </c>
      <c r="M165" s="139">
        <v>10.893019000000001</v>
      </c>
      <c r="N165" s="139">
        <v>21.456686999999995</v>
      </c>
    </row>
    <row r="166" spans="1:14" ht="13.5" customHeight="1" x14ac:dyDescent="0.2">
      <c r="A166" s="39" t="s">
        <v>160</v>
      </c>
      <c r="B166" s="41"/>
      <c r="C166" s="139">
        <v>4070.2746647113495</v>
      </c>
      <c r="D166" s="139">
        <v>5225.4193837193798</v>
      </c>
      <c r="E166" s="139">
        <v>608938</v>
      </c>
      <c r="F166" s="139">
        <v>382553</v>
      </c>
      <c r="G166" s="189">
        <v>112.55503610055352</v>
      </c>
      <c r="H166" s="139">
        <v>4590.0998113805535</v>
      </c>
      <c r="I166" s="139">
        <v>1562.7787870164852</v>
      </c>
      <c r="J166" s="139">
        <v>3027.3210243640679</v>
      </c>
      <c r="K166" s="139">
        <v>31.481723656593957</v>
      </c>
      <c r="L166" s="139">
        <v>991491</v>
      </c>
      <c r="M166" s="139">
        <v>24.128503000000002</v>
      </c>
      <c r="N166" s="139">
        <v>55.342348670000007</v>
      </c>
    </row>
    <row r="167" spans="1:14" ht="13.5" customHeight="1" x14ac:dyDescent="0.2">
      <c r="A167" s="39" t="s">
        <v>161</v>
      </c>
      <c r="B167" s="41"/>
      <c r="C167" s="139">
        <v>3786.4229974327768</v>
      </c>
      <c r="D167" s="139">
        <v>4907.3354497088067</v>
      </c>
      <c r="E167" s="139">
        <v>714001</v>
      </c>
      <c r="F167" s="139">
        <v>438884</v>
      </c>
      <c r="G167" s="189">
        <v>140.4525868700068</v>
      </c>
      <c r="H167" s="139">
        <v>4997.7134049700062</v>
      </c>
      <c r="I167" s="139">
        <v>2334.8982191652517</v>
      </c>
      <c r="J167" s="139">
        <v>2662.8151858047545</v>
      </c>
      <c r="K167" s="139">
        <v>34.244213065483549</v>
      </c>
      <c r="L167" s="139">
        <v>1152885</v>
      </c>
      <c r="M167" s="139">
        <v>31.4207651738</v>
      </c>
      <c r="N167" s="139">
        <v>70.90040475379999</v>
      </c>
    </row>
    <row r="168" spans="1:14" ht="13.5" customHeight="1" x14ac:dyDescent="0.2">
      <c r="A168" s="39" t="s">
        <v>162</v>
      </c>
      <c r="B168" s="41"/>
      <c r="C168" s="139">
        <v>3839.9632175290667</v>
      </c>
      <c r="D168" s="139">
        <v>4895.2819774418322</v>
      </c>
      <c r="E168" s="139">
        <v>417227</v>
      </c>
      <c r="F168" s="139">
        <v>262344</v>
      </c>
      <c r="G168" s="189">
        <v>67.323573567746323</v>
      </c>
      <c r="H168" s="139">
        <v>2953.7077620177461</v>
      </c>
      <c r="I168" s="139">
        <v>1869.766214018254</v>
      </c>
      <c r="J168" s="139">
        <v>1083.9415479994923</v>
      </c>
      <c r="K168" s="139">
        <v>31.292162217045753</v>
      </c>
      <c r="L168" s="139">
        <v>679571</v>
      </c>
      <c r="M168" s="139">
        <v>19.982459442837438</v>
      </c>
      <c r="N168" s="139">
        <v>41.247705412837441</v>
      </c>
    </row>
    <row r="169" spans="1:14" ht="13.5" customHeight="1" x14ac:dyDescent="0.2">
      <c r="A169" s="39" t="s">
        <v>163</v>
      </c>
      <c r="B169" s="41"/>
      <c r="C169" s="139">
        <v>4090.8456483349341</v>
      </c>
      <c r="D169" s="139">
        <v>5232.0578163908876</v>
      </c>
      <c r="E169" s="139">
        <v>499680</v>
      </c>
      <c r="F169" s="139">
        <v>312991</v>
      </c>
      <c r="G169" s="189">
        <v>87.405345352621964</v>
      </c>
      <c r="H169" s="139">
        <v>3769.1061069226207</v>
      </c>
      <c r="I169" s="139">
        <v>2029.0208475533436</v>
      </c>
      <c r="J169" s="139">
        <v>1740.0852593692791</v>
      </c>
      <c r="K169" s="139">
        <v>32.663118469835894</v>
      </c>
      <c r="L169" s="139">
        <v>812671</v>
      </c>
      <c r="M169" s="139">
        <v>29.738063349999997</v>
      </c>
      <c r="N169" s="139">
        <v>56.282432499999992</v>
      </c>
    </row>
    <row r="170" spans="1:14" ht="13.5" customHeight="1" x14ac:dyDescent="0.2">
      <c r="A170" s="42" t="s">
        <v>164</v>
      </c>
      <c r="B170" s="43"/>
      <c r="C170" s="141">
        <v>4014.1737754305918</v>
      </c>
      <c r="D170" s="141">
        <v>5138.1942254966625</v>
      </c>
      <c r="E170" s="141">
        <v>455013</v>
      </c>
      <c r="F170" s="141">
        <v>283543</v>
      </c>
      <c r="G170" s="190">
        <v>106.4304610892635</v>
      </c>
      <c r="H170" s="141">
        <v>3389.8307184492637</v>
      </c>
      <c r="I170" s="141">
        <v>1861.0304988939483</v>
      </c>
      <c r="J170" s="141">
        <v>1528.8002195553152</v>
      </c>
      <c r="K170" s="141">
        <v>32.659290873000828</v>
      </c>
      <c r="L170" s="141">
        <v>738556</v>
      </c>
      <c r="M170" s="141">
        <v>18.60628874981461</v>
      </c>
      <c r="N170" s="141">
        <v>42.727003979814612</v>
      </c>
    </row>
    <row r="171" spans="1:14" ht="13.5" customHeight="1" x14ac:dyDescent="0.2">
      <c r="B171" s="84"/>
      <c r="C171" s="13"/>
      <c r="D171" s="13"/>
      <c r="E171" s="13"/>
      <c r="F171" s="13"/>
      <c r="H171" s="13"/>
      <c r="I171" s="13"/>
      <c r="J171" s="13"/>
      <c r="K171" s="13"/>
      <c r="L171" s="13"/>
      <c r="M171" s="13"/>
      <c r="N171" s="13"/>
    </row>
    <row r="172" spans="1:14" ht="13.5" customHeight="1" x14ac:dyDescent="0.2">
      <c r="A172" s="15" t="s">
        <v>179</v>
      </c>
      <c r="C172" s="13"/>
      <c r="D172" s="13"/>
      <c r="E172" s="13"/>
      <c r="F172" s="13"/>
      <c r="H172" s="13"/>
      <c r="I172" s="13"/>
      <c r="J172" s="13"/>
      <c r="K172" s="13"/>
      <c r="L172" s="13"/>
      <c r="M172" s="13"/>
      <c r="N172" s="13"/>
    </row>
  </sheetData>
  <mergeCells count="3">
    <mergeCell ref="K1:N1"/>
    <mergeCell ref="A1:B4"/>
    <mergeCell ref="C1:J1"/>
  </mergeCells>
  <phoneticPr fontId="7" type="noConversion"/>
  <pageMargins left="0.7" right="0.7" top="0.75" bottom="0.75" header="0.3" footer="0.3"/>
  <pageSetup paperSize="8"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pageSetUpPr fitToPage="1"/>
  </sheetPr>
  <dimension ref="A1:G157"/>
  <sheetViews>
    <sheetView showGridLines="0" zoomScale="85" zoomScaleNormal="85" workbookViewId="0">
      <pane ySplit="4" topLeftCell="A5" activePane="bottomLeft" state="frozen"/>
      <selection pane="bottomLeft" activeCell="C6" sqref="C6"/>
    </sheetView>
  </sheetViews>
  <sheetFormatPr defaultRowHeight="12.75" x14ac:dyDescent="0.2"/>
  <cols>
    <col min="1" max="1" width="6.77734375" style="10" customWidth="1"/>
    <col min="2" max="2" width="24.77734375" style="10" customWidth="1"/>
    <col min="3" max="3" width="15.109375" style="9" bestFit="1" customWidth="1"/>
    <col min="4" max="6" width="12.5546875" style="9" customWidth="1"/>
    <col min="7" max="7" width="23.33203125" style="9" customWidth="1"/>
    <col min="8" max="16384" width="8.88671875" style="9"/>
  </cols>
  <sheetData>
    <row r="1" spans="1:7" ht="30" customHeight="1" x14ac:dyDescent="0.2">
      <c r="A1" s="208" t="s">
        <v>262</v>
      </c>
      <c r="B1" s="209"/>
      <c r="C1" s="75" t="s">
        <v>238</v>
      </c>
      <c r="D1" s="46"/>
      <c r="E1" s="46"/>
      <c r="F1" s="46"/>
      <c r="G1" s="30"/>
    </row>
    <row r="2" spans="1:7" s="10" customFormat="1" ht="110.25" customHeight="1" x14ac:dyDescent="0.2">
      <c r="A2" s="210"/>
      <c r="B2" s="211"/>
      <c r="C2" s="113" t="s">
        <v>206</v>
      </c>
      <c r="D2" s="113" t="s">
        <v>207</v>
      </c>
      <c r="E2" s="113" t="s">
        <v>208</v>
      </c>
      <c r="F2" s="113" t="s">
        <v>209</v>
      </c>
      <c r="G2" s="114" t="s">
        <v>239</v>
      </c>
    </row>
    <row r="3" spans="1:7" s="10" customFormat="1" ht="15.6" customHeight="1" x14ac:dyDescent="0.2">
      <c r="A3" s="210"/>
      <c r="B3" s="211"/>
      <c r="C3" s="114" t="s">
        <v>188</v>
      </c>
      <c r="D3" s="114" t="s">
        <v>189</v>
      </c>
      <c r="E3" s="114" t="s">
        <v>190</v>
      </c>
      <c r="F3" s="114" t="s">
        <v>191</v>
      </c>
      <c r="G3" s="114" t="s">
        <v>192</v>
      </c>
    </row>
    <row r="4" spans="1:7" s="60" customFormat="1" ht="73.5" customHeight="1" x14ac:dyDescent="0.2">
      <c r="A4" s="222"/>
      <c r="B4" s="223"/>
      <c r="C4" s="61"/>
      <c r="D4" s="61"/>
      <c r="E4" s="61" t="s">
        <v>210</v>
      </c>
      <c r="F4" s="61"/>
      <c r="G4" s="64" t="s">
        <v>245</v>
      </c>
    </row>
    <row r="5" spans="1:7" s="10" customFormat="1" ht="13.5" customHeight="1" x14ac:dyDescent="0.2">
      <c r="A5" s="26" t="s">
        <v>1</v>
      </c>
      <c r="B5" s="27"/>
      <c r="C5" s="177">
        <v>4542.3646251599739</v>
      </c>
      <c r="D5" s="143">
        <v>7275277</v>
      </c>
      <c r="E5" s="88">
        <v>33046.960883039996</v>
      </c>
      <c r="F5" s="88">
        <v>33684.127827609322</v>
      </c>
      <c r="G5" s="88">
        <v>0</v>
      </c>
    </row>
    <row r="6" spans="1:7" ht="13.5" customHeight="1" x14ac:dyDescent="0.2">
      <c r="A6" s="20">
        <v>202</v>
      </c>
      <c r="B6" s="24" t="s">
        <v>2</v>
      </c>
      <c r="C6" s="144">
        <v>6186.65</v>
      </c>
      <c r="D6" s="144">
        <v>18899</v>
      </c>
      <c r="E6" s="145">
        <v>116.92149834999999</v>
      </c>
      <c r="F6" s="145">
        <v>117.59615411204594</v>
      </c>
      <c r="G6" s="145">
        <v>0</v>
      </c>
    </row>
    <row r="7" spans="1:7" ht="13.5" customHeight="1" x14ac:dyDescent="0.2">
      <c r="A7" s="20">
        <v>203</v>
      </c>
      <c r="B7" s="24" t="s">
        <v>3</v>
      </c>
      <c r="C7" s="146">
        <v>5628.34</v>
      </c>
      <c r="D7" s="146">
        <v>37274</v>
      </c>
      <c r="E7" s="62">
        <v>209.79074516</v>
      </c>
      <c r="F7" s="62">
        <v>211.13551885681883</v>
      </c>
      <c r="G7" s="62">
        <v>0</v>
      </c>
    </row>
    <row r="8" spans="1:7" ht="13.5" customHeight="1" x14ac:dyDescent="0.2">
      <c r="A8" s="20">
        <v>204</v>
      </c>
      <c r="B8" s="24" t="s">
        <v>4</v>
      </c>
      <c r="C8" s="146">
        <v>6783.16</v>
      </c>
      <c r="D8" s="146">
        <v>30190</v>
      </c>
      <c r="E8" s="62">
        <v>204.78360039999998</v>
      </c>
      <c r="F8" s="62">
        <v>206.2363065353475</v>
      </c>
      <c r="G8" s="62">
        <v>0</v>
      </c>
    </row>
    <row r="9" spans="1:7" ht="13.5" customHeight="1" x14ac:dyDescent="0.2">
      <c r="A9" s="20">
        <v>205</v>
      </c>
      <c r="B9" s="24" t="s">
        <v>5</v>
      </c>
      <c r="C9" s="146">
        <v>6042.85</v>
      </c>
      <c r="D9" s="146">
        <v>16671</v>
      </c>
      <c r="E9" s="62">
        <v>100.74035235000001</v>
      </c>
      <c r="F9" s="62">
        <v>101.36903656527423</v>
      </c>
      <c r="G9" s="62">
        <v>0</v>
      </c>
    </row>
    <row r="10" spans="1:7" ht="13.5" customHeight="1" x14ac:dyDescent="0.2">
      <c r="A10" s="20">
        <v>206</v>
      </c>
      <c r="B10" s="24" t="s">
        <v>6</v>
      </c>
      <c r="C10" s="146">
        <v>6075.65</v>
      </c>
      <c r="D10" s="146">
        <v>21194</v>
      </c>
      <c r="E10" s="62">
        <v>128.76732609999999</v>
      </c>
      <c r="F10" s="62">
        <v>131.17496452016098</v>
      </c>
      <c r="G10" s="62">
        <v>0</v>
      </c>
    </row>
    <row r="11" spans="1:7" ht="13.5" customHeight="1" x14ac:dyDescent="0.2">
      <c r="A11" s="20">
        <v>207</v>
      </c>
      <c r="B11" s="24" t="s">
        <v>7</v>
      </c>
      <c r="C11" s="146">
        <v>6010.21</v>
      </c>
      <c r="D11" s="146">
        <v>11223</v>
      </c>
      <c r="E11" s="62">
        <v>67.452586830000001</v>
      </c>
      <c r="F11" s="62">
        <v>67.867591195970391</v>
      </c>
      <c r="G11" s="62">
        <v>0</v>
      </c>
    </row>
    <row r="12" spans="1:7" ht="13.5" customHeight="1" x14ac:dyDescent="0.2">
      <c r="A12" s="20">
        <v>208</v>
      </c>
      <c r="B12" s="24" t="s">
        <v>8</v>
      </c>
      <c r="C12" s="146">
        <v>6337.06</v>
      </c>
      <c r="D12" s="146">
        <v>33207</v>
      </c>
      <c r="E12" s="62">
        <v>210.43475142</v>
      </c>
      <c r="F12" s="62">
        <v>211.72041655385632</v>
      </c>
      <c r="G12" s="62">
        <v>0</v>
      </c>
    </row>
    <row r="13" spans="1:7" ht="13.5" customHeight="1" x14ac:dyDescent="0.2">
      <c r="A13" s="20">
        <v>209</v>
      </c>
      <c r="B13" s="24" t="s">
        <v>9</v>
      </c>
      <c r="C13" s="146">
        <v>5731.85</v>
      </c>
      <c r="D13" s="146">
        <v>36674</v>
      </c>
      <c r="E13" s="62">
        <v>210.20986690000001</v>
      </c>
      <c r="F13" s="62">
        <v>210.99758134113219</v>
      </c>
      <c r="G13" s="62">
        <v>0</v>
      </c>
    </row>
    <row r="14" spans="1:7" ht="13.5" customHeight="1" x14ac:dyDescent="0.2">
      <c r="A14" s="20">
        <v>210</v>
      </c>
      <c r="B14" s="24" t="s">
        <v>10</v>
      </c>
      <c r="C14" s="146">
        <v>6431.81</v>
      </c>
      <c r="D14" s="146">
        <v>37265</v>
      </c>
      <c r="E14" s="62">
        <v>239.68139965</v>
      </c>
      <c r="F14" s="62">
        <v>241.89708201239478</v>
      </c>
      <c r="G14" s="62">
        <v>0</v>
      </c>
    </row>
    <row r="15" spans="1:7" ht="13.5" customHeight="1" x14ac:dyDescent="0.2">
      <c r="A15" s="20">
        <v>211</v>
      </c>
      <c r="B15" s="24" t="s">
        <v>11</v>
      </c>
      <c r="C15" s="146">
        <v>6839.11</v>
      </c>
      <c r="D15" s="146">
        <v>37661</v>
      </c>
      <c r="E15" s="62">
        <v>257.56772170999994</v>
      </c>
      <c r="F15" s="62">
        <v>259.17562094746773</v>
      </c>
      <c r="G15" s="62">
        <v>0</v>
      </c>
    </row>
    <row r="16" spans="1:7" ht="13.5" customHeight="1" x14ac:dyDescent="0.2">
      <c r="A16" s="20">
        <v>212</v>
      </c>
      <c r="B16" s="24" t="s">
        <v>12</v>
      </c>
      <c r="C16" s="146">
        <v>5550.35</v>
      </c>
      <c r="D16" s="146">
        <v>27893</v>
      </c>
      <c r="E16" s="62">
        <v>154.81591255000001</v>
      </c>
      <c r="F16" s="62">
        <v>156.3288301359444</v>
      </c>
      <c r="G16" s="62">
        <v>0</v>
      </c>
    </row>
    <row r="17" spans="1:7" ht="13.5" customHeight="1" x14ac:dyDescent="0.2">
      <c r="A17" s="20">
        <v>213</v>
      </c>
      <c r="B17" s="24" t="s">
        <v>13</v>
      </c>
      <c r="C17" s="146">
        <v>5952.15</v>
      </c>
      <c r="D17" s="146">
        <v>18586</v>
      </c>
      <c r="E17" s="62">
        <v>110.62665989999999</v>
      </c>
      <c r="F17" s="62">
        <v>112.41383630654092</v>
      </c>
      <c r="G17" s="62">
        <v>0</v>
      </c>
    </row>
    <row r="18" spans="1:7" ht="13.5" customHeight="1" x14ac:dyDescent="0.2">
      <c r="A18" s="20">
        <v>301</v>
      </c>
      <c r="B18" s="24" t="s">
        <v>14</v>
      </c>
      <c r="C18" s="146">
        <v>5476.66</v>
      </c>
      <c r="D18" s="146">
        <v>38220</v>
      </c>
      <c r="E18" s="62">
        <v>209.31794519999997</v>
      </c>
      <c r="F18" s="62">
        <v>212.26087636469083</v>
      </c>
      <c r="G18" s="62">
        <v>0</v>
      </c>
    </row>
    <row r="19" spans="1:7" ht="13.5" customHeight="1" x14ac:dyDescent="0.2">
      <c r="A19" s="20">
        <v>302</v>
      </c>
      <c r="B19" s="24" t="s">
        <v>15</v>
      </c>
      <c r="C19" s="146">
        <v>4933.07</v>
      </c>
      <c r="D19" s="146">
        <v>49951</v>
      </c>
      <c r="E19" s="62">
        <v>246.41177956999999</v>
      </c>
      <c r="F19" s="62">
        <v>248.82656970089661</v>
      </c>
      <c r="G19" s="62">
        <v>0</v>
      </c>
    </row>
    <row r="20" spans="1:7" ht="13.5" customHeight="1" x14ac:dyDescent="0.2">
      <c r="A20" s="20">
        <v>303</v>
      </c>
      <c r="B20" s="24" t="s">
        <v>16</v>
      </c>
      <c r="C20" s="146">
        <v>4519.45</v>
      </c>
      <c r="D20" s="146">
        <v>38526</v>
      </c>
      <c r="E20" s="62">
        <v>174.11633069999999</v>
      </c>
      <c r="F20" s="62">
        <v>177.17288246088759</v>
      </c>
      <c r="G20" s="62">
        <v>0</v>
      </c>
    </row>
    <row r="21" spans="1:7" ht="13.5" customHeight="1" x14ac:dyDescent="0.2">
      <c r="A21" s="20">
        <v>304</v>
      </c>
      <c r="B21" s="24" t="s">
        <v>17</v>
      </c>
      <c r="C21" s="146">
        <v>5460.43</v>
      </c>
      <c r="D21" s="146">
        <v>41901</v>
      </c>
      <c r="E21" s="62">
        <v>228.79747742999999</v>
      </c>
      <c r="F21" s="62">
        <v>230.6213619421157</v>
      </c>
      <c r="G21" s="62">
        <v>0</v>
      </c>
    </row>
    <row r="22" spans="1:7" ht="13.5" customHeight="1" x14ac:dyDescent="0.2">
      <c r="A22" s="20">
        <v>305</v>
      </c>
      <c r="B22" s="24" t="s">
        <v>18</v>
      </c>
      <c r="C22" s="146">
        <v>4581.26</v>
      </c>
      <c r="D22" s="146">
        <v>44195</v>
      </c>
      <c r="E22" s="62">
        <v>202.46878570000001</v>
      </c>
      <c r="F22" s="62">
        <v>205.35158744643599</v>
      </c>
      <c r="G22" s="62">
        <v>0</v>
      </c>
    </row>
    <row r="23" spans="1:7" ht="13.5" customHeight="1" x14ac:dyDescent="0.2">
      <c r="A23" s="20">
        <v>306</v>
      </c>
      <c r="B23" s="24" t="s">
        <v>19</v>
      </c>
      <c r="C23" s="146">
        <v>4685.18</v>
      </c>
      <c r="D23" s="146">
        <v>50777</v>
      </c>
      <c r="E23" s="62">
        <v>237.89938486</v>
      </c>
      <c r="F23" s="62">
        <v>243.87436457042421</v>
      </c>
      <c r="G23" s="62">
        <v>0</v>
      </c>
    </row>
    <row r="24" spans="1:7" ht="13.5" customHeight="1" x14ac:dyDescent="0.2">
      <c r="A24" s="20">
        <v>307</v>
      </c>
      <c r="B24" s="24" t="s">
        <v>20</v>
      </c>
      <c r="C24" s="146">
        <v>5058.05</v>
      </c>
      <c r="D24" s="146">
        <v>46240</v>
      </c>
      <c r="E24" s="62">
        <v>233.884232</v>
      </c>
      <c r="F24" s="62">
        <v>239.42906876943667</v>
      </c>
      <c r="G24" s="62">
        <v>0</v>
      </c>
    </row>
    <row r="25" spans="1:7" ht="13.5" customHeight="1" x14ac:dyDescent="0.2">
      <c r="A25" s="20">
        <v>308</v>
      </c>
      <c r="B25" s="24" t="s">
        <v>21</v>
      </c>
      <c r="C25" s="146">
        <v>4927.8100000000004</v>
      </c>
      <c r="D25" s="146">
        <v>50741</v>
      </c>
      <c r="E25" s="62">
        <v>250.04200721000001</v>
      </c>
      <c r="F25" s="62">
        <v>255.79650815884841</v>
      </c>
      <c r="G25" s="62">
        <v>0</v>
      </c>
    </row>
    <row r="26" spans="1:7" ht="13.5" customHeight="1" x14ac:dyDescent="0.2">
      <c r="A26" s="20">
        <v>309</v>
      </c>
      <c r="B26" s="24" t="s">
        <v>22</v>
      </c>
      <c r="C26" s="146">
        <v>5755.78</v>
      </c>
      <c r="D26" s="146">
        <v>33724</v>
      </c>
      <c r="E26" s="62">
        <v>194.10792472</v>
      </c>
      <c r="F26" s="62">
        <v>195.29909860186069</v>
      </c>
      <c r="G26" s="62">
        <v>0</v>
      </c>
    </row>
    <row r="27" spans="1:7" ht="13.5" customHeight="1" x14ac:dyDescent="0.2">
      <c r="A27" s="20">
        <v>310</v>
      </c>
      <c r="B27" s="24" t="s">
        <v>23</v>
      </c>
      <c r="C27" s="146">
        <v>4793.58</v>
      </c>
      <c r="D27" s="146">
        <v>32608</v>
      </c>
      <c r="E27" s="62">
        <v>156.30905663999997</v>
      </c>
      <c r="F27" s="62">
        <v>161.94584840131427</v>
      </c>
      <c r="G27" s="62">
        <v>0</v>
      </c>
    </row>
    <row r="28" spans="1:7" ht="13.5" customHeight="1" x14ac:dyDescent="0.2">
      <c r="A28" s="20">
        <v>311</v>
      </c>
      <c r="B28" s="24" t="s">
        <v>24</v>
      </c>
      <c r="C28" s="146">
        <v>4670.24</v>
      </c>
      <c r="D28" s="146">
        <v>36357</v>
      </c>
      <c r="E28" s="62">
        <v>169.79591567999998</v>
      </c>
      <c r="F28" s="62">
        <v>172.20886429421512</v>
      </c>
      <c r="G28" s="62">
        <v>0</v>
      </c>
    </row>
    <row r="29" spans="1:7" ht="13.5" customHeight="1" x14ac:dyDescent="0.2">
      <c r="A29" s="20">
        <v>312</v>
      </c>
      <c r="B29" s="24" t="s">
        <v>25</v>
      </c>
      <c r="C29" s="146">
        <v>4768.59</v>
      </c>
      <c r="D29" s="146">
        <v>44192</v>
      </c>
      <c r="E29" s="62">
        <v>210.73352928</v>
      </c>
      <c r="F29" s="62">
        <v>215.4722865039532</v>
      </c>
      <c r="G29" s="62">
        <v>0</v>
      </c>
    </row>
    <row r="30" spans="1:7" ht="13.5" customHeight="1" x14ac:dyDescent="0.2">
      <c r="A30" s="20">
        <v>313</v>
      </c>
      <c r="B30" s="24" t="s">
        <v>26</v>
      </c>
      <c r="C30" s="146">
        <v>4844.47</v>
      </c>
      <c r="D30" s="146">
        <v>37281</v>
      </c>
      <c r="E30" s="62">
        <v>180.60668607000002</v>
      </c>
      <c r="F30" s="62">
        <v>184.19566412220723</v>
      </c>
      <c r="G30" s="62">
        <v>0</v>
      </c>
    </row>
    <row r="31" spans="1:7" ht="13.5" customHeight="1" x14ac:dyDescent="0.2">
      <c r="A31" s="20">
        <v>314</v>
      </c>
      <c r="B31" s="24" t="s">
        <v>27</v>
      </c>
      <c r="C31" s="146">
        <v>4497.1899999999996</v>
      </c>
      <c r="D31" s="146">
        <v>21775</v>
      </c>
      <c r="E31" s="62">
        <v>97.926312249999981</v>
      </c>
      <c r="F31" s="62">
        <v>99.863648574931744</v>
      </c>
      <c r="G31" s="62">
        <v>0</v>
      </c>
    </row>
    <row r="32" spans="1:7" ht="13.5" customHeight="1" x14ac:dyDescent="0.2">
      <c r="A32" s="20">
        <v>315</v>
      </c>
      <c r="B32" s="24" t="s">
        <v>28</v>
      </c>
      <c r="C32" s="146">
        <v>4721.09</v>
      </c>
      <c r="D32" s="146">
        <v>24627</v>
      </c>
      <c r="E32" s="62">
        <v>116.26628343</v>
      </c>
      <c r="F32" s="62">
        <v>119.01250281687638</v>
      </c>
      <c r="G32" s="62">
        <v>0</v>
      </c>
    </row>
    <row r="33" spans="1:7" ht="13.5" customHeight="1" x14ac:dyDescent="0.2">
      <c r="A33" s="20">
        <v>316</v>
      </c>
      <c r="B33" s="24" t="s">
        <v>29</v>
      </c>
      <c r="C33" s="146">
        <v>6061.39</v>
      </c>
      <c r="D33" s="146">
        <v>54749</v>
      </c>
      <c r="E33" s="62">
        <v>331.85504111</v>
      </c>
      <c r="F33" s="62">
        <v>334.27620906194801</v>
      </c>
      <c r="G33" s="62">
        <v>0</v>
      </c>
    </row>
    <row r="34" spans="1:7" ht="13.5" customHeight="1" x14ac:dyDescent="0.2">
      <c r="A34" s="20">
        <v>317</v>
      </c>
      <c r="B34" s="24" t="s">
        <v>30</v>
      </c>
      <c r="C34" s="146">
        <v>4540.45</v>
      </c>
      <c r="D34" s="146">
        <v>47785</v>
      </c>
      <c r="E34" s="62">
        <v>216.96540324999998</v>
      </c>
      <c r="F34" s="62">
        <v>222.62503914712377</v>
      </c>
      <c r="G34" s="62">
        <v>0</v>
      </c>
    </row>
    <row r="35" spans="1:7" ht="13.5" customHeight="1" x14ac:dyDescent="0.2">
      <c r="A35" s="20">
        <v>318</v>
      </c>
      <c r="B35" s="24" t="s">
        <v>31</v>
      </c>
      <c r="C35" s="146">
        <v>4347.9799999999996</v>
      </c>
      <c r="D35" s="146">
        <v>25053</v>
      </c>
      <c r="E35" s="62">
        <v>108.92994293999998</v>
      </c>
      <c r="F35" s="62">
        <v>111.65435259016331</v>
      </c>
      <c r="G35" s="62">
        <v>0</v>
      </c>
    </row>
    <row r="36" spans="1:7" ht="13.5" customHeight="1" x14ac:dyDescent="0.2">
      <c r="A36" s="20">
        <v>319</v>
      </c>
      <c r="B36" s="24" t="s">
        <v>32</v>
      </c>
      <c r="C36" s="146">
        <v>4490.83</v>
      </c>
      <c r="D36" s="146">
        <v>32188</v>
      </c>
      <c r="E36" s="62">
        <v>144.55083603999998</v>
      </c>
      <c r="F36" s="62">
        <v>147.33885809118465</v>
      </c>
      <c r="G36" s="62">
        <v>0</v>
      </c>
    </row>
    <row r="37" spans="1:7" ht="13.5" customHeight="1" x14ac:dyDescent="0.2">
      <c r="A37" s="20">
        <v>320</v>
      </c>
      <c r="B37" s="24" t="s">
        <v>33</v>
      </c>
      <c r="C37" s="146">
        <v>5231.93</v>
      </c>
      <c r="D37" s="146">
        <v>38201</v>
      </c>
      <c r="E37" s="62">
        <v>199.86495793</v>
      </c>
      <c r="F37" s="62">
        <v>201.11951342085314</v>
      </c>
      <c r="G37" s="62">
        <v>0</v>
      </c>
    </row>
    <row r="38" spans="1:7" ht="13.5" customHeight="1" x14ac:dyDescent="0.2">
      <c r="A38" s="20">
        <v>330</v>
      </c>
      <c r="B38" s="24" t="s">
        <v>34</v>
      </c>
      <c r="C38" s="146">
        <v>5044.28</v>
      </c>
      <c r="D38" s="146">
        <v>178609</v>
      </c>
      <c r="E38" s="62">
        <v>900.95380651999994</v>
      </c>
      <c r="F38" s="62">
        <v>908.54460205073121</v>
      </c>
      <c r="G38" s="62">
        <v>0</v>
      </c>
    </row>
    <row r="39" spans="1:7" ht="13.5" customHeight="1" x14ac:dyDescent="0.2">
      <c r="A39" s="20">
        <v>331</v>
      </c>
      <c r="B39" s="24" t="s">
        <v>35</v>
      </c>
      <c r="C39" s="146">
        <v>4774.5200000000004</v>
      </c>
      <c r="D39" s="146">
        <v>48959</v>
      </c>
      <c r="E39" s="62">
        <v>233.75572467999999</v>
      </c>
      <c r="F39" s="62">
        <v>234.98097188129799</v>
      </c>
      <c r="G39" s="62">
        <v>0</v>
      </c>
    </row>
    <row r="40" spans="1:7" ht="13.5" customHeight="1" x14ac:dyDescent="0.2">
      <c r="A40" s="20">
        <v>332</v>
      </c>
      <c r="B40" s="24" t="s">
        <v>36</v>
      </c>
      <c r="C40" s="146">
        <v>4477.01</v>
      </c>
      <c r="D40" s="146">
        <v>43662</v>
      </c>
      <c r="E40" s="62">
        <v>195.47521061999998</v>
      </c>
      <c r="F40" s="62">
        <v>198.22500702917463</v>
      </c>
      <c r="G40" s="62">
        <v>0</v>
      </c>
    </row>
    <row r="41" spans="1:7" ht="13.5" customHeight="1" x14ac:dyDescent="0.2">
      <c r="A41" s="20">
        <v>333</v>
      </c>
      <c r="B41" s="24" t="s">
        <v>37</v>
      </c>
      <c r="C41" s="146">
        <v>4795.76</v>
      </c>
      <c r="D41" s="146">
        <v>52694</v>
      </c>
      <c r="E41" s="62">
        <v>252.70777743999997</v>
      </c>
      <c r="F41" s="62">
        <v>255.900083910299</v>
      </c>
      <c r="G41" s="62">
        <v>0</v>
      </c>
    </row>
    <row r="42" spans="1:7" ht="13.5" customHeight="1" x14ac:dyDescent="0.2">
      <c r="A42" s="20">
        <v>334</v>
      </c>
      <c r="B42" s="24" t="s">
        <v>38</v>
      </c>
      <c r="C42" s="146">
        <v>4198.6099999999997</v>
      </c>
      <c r="D42" s="146">
        <v>34506</v>
      </c>
      <c r="E42" s="62">
        <v>144.87723665999999</v>
      </c>
      <c r="F42" s="62">
        <v>149.68239320221991</v>
      </c>
      <c r="G42" s="62">
        <v>0</v>
      </c>
    </row>
    <row r="43" spans="1:7" ht="13.5" customHeight="1" x14ac:dyDescent="0.2">
      <c r="A43" s="20">
        <v>335</v>
      </c>
      <c r="B43" s="24" t="s">
        <v>39</v>
      </c>
      <c r="C43" s="146">
        <v>4657.99</v>
      </c>
      <c r="D43" s="146">
        <v>43332</v>
      </c>
      <c r="E43" s="62">
        <v>201.84002267999998</v>
      </c>
      <c r="F43" s="62">
        <v>204.81279612088642</v>
      </c>
      <c r="G43" s="62">
        <v>0</v>
      </c>
    </row>
    <row r="44" spans="1:7" ht="13.5" customHeight="1" x14ac:dyDescent="0.2">
      <c r="A44" s="20">
        <v>336</v>
      </c>
      <c r="B44" s="24" t="s">
        <v>40</v>
      </c>
      <c r="C44" s="146">
        <v>4696.4799999999996</v>
      </c>
      <c r="D44" s="146">
        <v>38122</v>
      </c>
      <c r="E44" s="62">
        <v>179.03921055999996</v>
      </c>
      <c r="F44" s="62">
        <v>182.68475106709153</v>
      </c>
      <c r="G44" s="62">
        <v>0</v>
      </c>
    </row>
    <row r="45" spans="1:7" ht="13.5" customHeight="1" x14ac:dyDescent="0.2">
      <c r="A45" s="20">
        <v>340</v>
      </c>
      <c r="B45" s="24" t="s">
        <v>41</v>
      </c>
      <c r="C45" s="146">
        <v>4865.42</v>
      </c>
      <c r="D45" s="146">
        <v>18017</v>
      </c>
      <c r="E45" s="62">
        <v>87.660272140000004</v>
      </c>
      <c r="F45" s="62">
        <v>89.718220805695211</v>
      </c>
      <c r="G45" s="62">
        <v>0</v>
      </c>
    </row>
    <row r="46" spans="1:7" ht="13.5" customHeight="1" x14ac:dyDescent="0.2">
      <c r="A46" s="20">
        <v>341</v>
      </c>
      <c r="B46" s="24" t="s">
        <v>42</v>
      </c>
      <c r="C46" s="146">
        <v>4954.71</v>
      </c>
      <c r="D46" s="146">
        <v>60493</v>
      </c>
      <c r="E46" s="62">
        <v>299.72527203000004</v>
      </c>
      <c r="F46" s="62">
        <v>302.59117460363808</v>
      </c>
      <c r="G46" s="62">
        <v>0</v>
      </c>
    </row>
    <row r="47" spans="1:7" ht="13.5" customHeight="1" x14ac:dyDescent="0.2">
      <c r="A47" s="20">
        <v>342</v>
      </c>
      <c r="B47" s="24" t="s">
        <v>43</v>
      </c>
      <c r="C47" s="146">
        <v>4299.58</v>
      </c>
      <c r="D47" s="146">
        <v>24032</v>
      </c>
      <c r="E47" s="62">
        <v>103.32750656</v>
      </c>
      <c r="F47" s="62">
        <v>106.14090066216009</v>
      </c>
      <c r="G47" s="62">
        <v>0</v>
      </c>
    </row>
    <row r="48" spans="1:7" ht="13.5" customHeight="1" x14ac:dyDescent="0.2">
      <c r="A48" s="20">
        <v>343</v>
      </c>
      <c r="B48" s="24" t="s">
        <v>44</v>
      </c>
      <c r="C48" s="146">
        <v>4448.59</v>
      </c>
      <c r="D48" s="146">
        <v>35040</v>
      </c>
      <c r="E48" s="62">
        <v>155.87859359999999</v>
      </c>
      <c r="F48" s="62">
        <v>156.92004090530887</v>
      </c>
      <c r="G48" s="62">
        <v>0</v>
      </c>
    </row>
    <row r="49" spans="1:7" ht="13.5" customHeight="1" x14ac:dyDescent="0.2">
      <c r="A49" s="20">
        <v>344</v>
      </c>
      <c r="B49" s="24" t="s">
        <v>45</v>
      </c>
      <c r="C49" s="146">
        <v>4502.38</v>
      </c>
      <c r="D49" s="146">
        <v>43414</v>
      </c>
      <c r="E49" s="62">
        <v>195.46632531999998</v>
      </c>
      <c r="F49" s="62">
        <v>198.65345921338746</v>
      </c>
      <c r="G49" s="62">
        <v>0</v>
      </c>
    </row>
    <row r="50" spans="1:7" ht="13.5" customHeight="1" x14ac:dyDescent="0.2">
      <c r="A50" s="20">
        <v>350</v>
      </c>
      <c r="B50" s="24" t="s">
        <v>46</v>
      </c>
      <c r="C50" s="146">
        <v>4432.05</v>
      </c>
      <c r="D50" s="146">
        <v>45106</v>
      </c>
      <c r="E50" s="62">
        <v>199.91204730000001</v>
      </c>
      <c r="F50" s="62">
        <v>203.77083587238889</v>
      </c>
      <c r="G50" s="62">
        <v>0</v>
      </c>
    </row>
    <row r="51" spans="1:7" ht="13.5" customHeight="1" x14ac:dyDescent="0.2">
      <c r="A51" s="20">
        <v>351</v>
      </c>
      <c r="B51" s="24" t="s">
        <v>47</v>
      </c>
      <c r="C51" s="146">
        <v>4212.3100000000004</v>
      </c>
      <c r="D51" s="146">
        <v>27863</v>
      </c>
      <c r="E51" s="62">
        <v>117.36759353000001</v>
      </c>
      <c r="F51" s="62">
        <v>120.11578574767157</v>
      </c>
      <c r="G51" s="62">
        <v>0</v>
      </c>
    </row>
    <row r="52" spans="1:7" ht="13.5" customHeight="1" x14ac:dyDescent="0.2">
      <c r="A52" s="20">
        <v>352</v>
      </c>
      <c r="B52" s="24" t="s">
        <v>48</v>
      </c>
      <c r="C52" s="146">
        <v>5234.42</v>
      </c>
      <c r="D52" s="146">
        <v>75651</v>
      </c>
      <c r="E52" s="62">
        <v>395.98910741999998</v>
      </c>
      <c r="F52" s="62">
        <v>398.47054864951411</v>
      </c>
      <c r="G52" s="62">
        <v>0</v>
      </c>
    </row>
    <row r="53" spans="1:7" ht="13.5" customHeight="1" x14ac:dyDescent="0.2">
      <c r="A53" s="20">
        <v>353</v>
      </c>
      <c r="B53" s="24" t="s">
        <v>49</v>
      </c>
      <c r="C53" s="146">
        <v>4658.63</v>
      </c>
      <c r="D53" s="146">
        <v>39516</v>
      </c>
      <c r="E53" s="62">
        <v>184.09042307999999</v>
      </c>
      <c r="F53" s="62">
        <v>187.77190520165038</v>
      </c>
      <c r="G53" s="62">
        <v>0</v>
      </c>
    </row>
    <row r="54" spans="1:7" ht="13.5" customHeight="1" x14ac:dyDescent="0.2">
      <c r="A54" s="20">
        <v>354</v>
      </c>
      <c r="B54" s="24" t="s">
        <v>50</v>
      </c>
      <c r="C54" s="146">
        <v>4771.1400000000003</v>
      </c>
      <c r="D54" s="146">
        <v>33259</v>
      </c>
      <c r="E54" s="62">
        <v>158.68334526000001</v>
      </c>
      <c r="F54" s="62">
        <v>160.29678035499043</v>
      </c>
      <c r="G54" s="62">
        <v>0</v>
      </c>
    </row>
    <row r="55" spans="1:7" ht="13.5" customHeight="1" x14ac:dyDescent="0.2">
      <c r="A55" s="20">
        <v>355</v>
      </c>
      <c r="B55" s="24" t="s">
        <v>51</v>
      </c>
      <c r="C55" s="146">
        <v>4779.87</v>
      </c>
      <c r="D55" s="146">
        <v>32374</v>
      </c>
      <c r="E55" s="62">
        <v>154.74351138</v>
      </c>
      <c r="F55" s="62">
        <v>157.91137667514022</v>
      </c>
      <c r="G55" s="62">
        <v>0</v>
      </c>
    </row>
    <row r="56" spans="1:7" ht="13.5" customHeight="1" x14ac:dyDescent="0.2">
      <c r="A56" s="20">
        <v>356</v>
      </c>
      <c r="B56" s="24" t="s">
        <v>52</v>
      </c>
      <c r="C56" s="146">
        <v>4181.41</v>
      </c>
      <c r="D56" s="146">
        <v>38197</v>
      </c>
      <c r="E56" s="62">
        <v>159.71731776999997</v>
      </c>
      <c r="F56" s="62">
        <v>163.33140534996784</v>
      </c>
      <c r="G56" s="62">
        <v>0</v>
      </c>
    </row>
    <row r="57" spans="1:7" ht="13.5" customHeight="1" x14ac:dyDescent="0.2">
      <c r="A57" s="20">
        <v>357</v>
      </c>
      <c r="B57" s="24" t="s">
        <v>53</v>
      </c>
      <c r="C57" s="146">
        <v>4606.1499999999996</v>
      </c>
      <c r="D57" s="146">
        <v>33942</v>
      </c>
      <c r="E57" s="62">
        <v>156.34194329999997</v>
      </c>
      <c r="F57" s="62">
        <v>159.01810556029787</v>
      </c>
      <c r="G57" s="62">
        <v>0</v>
      </c>
    </row>
    <row r="58" spans="1:7" ht="13.5" customHeight="1" x14ac:dyDescent="0.2">
      <c r="A58" s="20">
        <v>358</v>
      </c>
      <c r="B58" s="24" t="s">
        <v>54</v>
      </c>
      <c r="C58" s="146">
        <v>4213.04</v>
      </c>
      <c r="D58" s="146">
        <v>35993</v>
      </c>
      <c r="E58" s="62">
        <v>151.63994871999998</v>
      </c>
      <c r="F58" s="62">
        <v>155.60309297000001</v>
      </c>
      <c r="G58" s="62">
        <v>0</v>
      </c>
    </row>
    <row r="59" spans="1:7" ht="13.5" customHeight="1" x14ac:dyDescent="0.2">
      <c r="A59" s="20">
        <v>359</v>
      </c>
      <c r="B59" s="24" t="s">
        <v>55</v>
      </c>
      <c r="C59" s="146">
        <v>4538.99</v>
      </c>
      <c r="D59" s="146">
        <v>43791</v>
      </c>
      <c r="E59" s="62">
        <v>198.76691109000001</v>
      </c>
      <c r="F59" s="62">
        <v>200.24137488999997</v>
      </c>
      <c r="G59" s="62">
        <v>0</v>
      </c>
    </row>
    <row r="60" spans="1:7" ht="13.5" customHeight="1" x14ac:dyDescent="0.2">
      <c r="A60" s="20">
        <v>370</v>
      </c>
      <c r="B60" s="24" t="s">
        <v>56</v>
      </c>
      <c r="C60" s="146">
        <v>4438.01</v>
      </c>
      <c r="D60" s="146">
        <v>31075</v>
      </c>
      <c r="E60" s="62">
        <v>137.91116074999999</v>
      </c>
      <c r="F60" s="62">
        <v>142.88478547009575</v>
      </c>
      <c r="G60" s="62">
        <v>0</v>
      </c>
    </row>
    <row r="61" spans="1:7" ht="13.5" customHeight="1" x14ac:dyDescent="0.2">
      <c r="A61" s="20">
        <v>371</v>
      </c>
      <c r="B61" s="24" t="s">
        <v>57</v>
      </c>
      <c r="C61" s="146">
        <v>4515.38</v>
      </c>
      <c r="D61" s="146">
        <v>41738</v>
      </c>
      <c r="E61" s="62">
        <v>188.46293043999998</v>
      </c>
      <c r="F61" s="62">
        <v>191.85507322647675</v>
      </c>
      <c r="G61" s="62">
        <v>0</v>
      </c>
    </row>
    <row r="62" spans="1:7" ht="13.5" customHeight="1" x14ac:dyDescent="0.2">
      <c r="A62" s="20">
        <v>372</v>
      </c>
      <c r="B62" s="24" t="s">
        <v>58</v>
      </c>
      <c r="C62" s="146">
        <v>4675.8</v>
      </c>
      <c r="D62" s="146">
        <v>39498</v>
      </c>
      <c r="E62" s="62">
        <v>184.68474839999999</v>
      </c>
      <c r="F62" s="62">
        <v>187.1073083024817</v>
      </c>
      <c r="G62" s="62">
        <v>0</v>
      </c>
    </row>
    <row r="63" spans="1:7" ht="13.5" customHeight="1" x14ac:dyDescent="0.2">
      <c r="A63" s="20">
        <v>373</v>
      </c>
      <c r="B63" s="24" t="s">
        <v>59</v>
      </c>
      <c r="C63" s="146">
        <v>4406.04</v>
      </c>
      <c r="D63" s="146">
        <v>71011</v>
      </c>
      <c r="E63" s="62">
        <v>312.87730643999998</v>
      </c>
      <c r="F63" s="62">
        <v>321.22177155933559</v>
      </c>
      <c r="G63" s="62">
        <v>0</v>
      </c>
    </row>
    <row r="64" spans="1:7" ht="13.5" customHeight="1" x14ac:dyDescent="0.2">
      <c r="A64" s="20">
        <v>380</v>
      </c>
      <c r="B64" s="24" t="s">
        <v>60</v>
      </c>
      <c r="C64" s="146">
        <v>4731.09</v>
      </c>
      <c r="D64" s="146">
        <v>86735</v>
      </c>
      <c r="E64" s="62">
        <v>410.35109115</v>
      </c>
      <c r="F64" s="62">
        <v>415.33574813070771</v>
      </c>
      <c r="G64" s="62">
        <v>0</v>
      </c>
    </row>
    <row r="65" spans="1:7" ht="13.5" customHeight="1" x14ac:dyDescent="0.2">
      <c r="A65" s="20">
        <v>381</v>
      </c>
      <c r="B65" s="24" t="s">
        <v>61</v>
      </c>
      <c r="C65" s="146">
        <v>4442.1899999999996</v>
      </c>
      <c r="D65" s="146">
        <v>32389</v>
      </c>
      <c r="E65" s="62">
        <v>143.87809190999999</v>
      </c>
      <c r="F65" s="62">
        <v>147.19860831561653</v>
      </c>
      <c r="G65" s="62">
        <v>0</v>
      </c>
    </row>
    <row r="66" spans="1:7" ht="13.5" customHeight="1" x14ac:dyDescent="0.2">
      <c r="A66" s="20">
        <v>382</v>
      </c>
      <c r="B66" s="24" t="s">
        <v>62</v>
      </c>
      <c r="C66" s="146">
        <v>4599.18</v>
      </c>
      <c r="D66" s="146">
        <v>62257</v>
      </c>
      <c r="E66" s="62">
        <v>286.33114925999996</v>
      </c>
      <c r="F66" s="62">
        <v>288.36737299898329</v>
      </c>
      <c r="G66" s="62">
        <v>0</v>
      </c>
    </row>
    <row r="67" spans="1:7" ht="13.5" customHeight="1" x14ac:dyDescent="0.2">
      <c r="A67" s="20">
        <v>383</v>
      </c>
      <c r="B67" s="24" t="s">
        <v>63</v>
      </c>
      <c r="C67" s="146">
        <v>4502.97</v>
      </c>
      <c r="D67" s="146">
        <v>108386</v>
      </c>
      <c r="E67" s="62">
        <v>488.05890641999997</v>
      </c>
      <c r="F67" s="62">
        <v>498.97336578439274</v>
      </c>
      <c r="G67" s="62">
        <v>0</v>
      </c>
    </row>
    <row r="68" spans="1:7" ht="13.5" customHeight="1" x14ac:dyDescent="0.2">
      <c r="A68" s="20">
        <v>384</v>
      </c>
      <c r="B68" s="24" t="s">
        <v>64</v>
      </c>
      <c r="C68" s="146">
        <v>4521.84</v>
      </c>
      <c r="D68" s="146">
        <v>46803</v>
      </c>
      <c r="E68" s="62">
        <v>211.63567752</v>
      </c>
      <c r="F68" s="62">
        <v>213.39882931220001</v>
      </c>
      <c r="G68" s="62">
        <v>0</v>
      </c>
    </row>
    <row r="69" spans="1:7" ht="13.5" customHeight="1" x14ac:dyDescent="0.2">
      <c r="A69" s="20">
        <v>390</v>
      </c>
      <c r="B69" s="24" t="s">
        <v>65</v>
      </c>
      <c r="C69" s="146">
        <v>4483.72</v>
      </c>
      <c r="D69" s="146">
        <v>23742</v>
      </c>
      <c r="E69" s="62">
        <v>106.45248024</v>
      </c>
      <c r="F69" s="62">
        <v>108.90877874522788</v>
      </c>
      <c r="G69" s="62">
        <v>0</v>
      </c>
    </row>
    <row r="70" spans="1:7" ht="13.5" customHeight="1" x14ac:dyDescent="0.2">
      <c r="A70" s="20">
        <v>391</v>
      </c>
      <c r="B70" s="24" t="s">
        <v>66</v>
      </c>
      <c r="C70" s="146">
        <v>4594.5600000000004</v>
      </c>
      <c r="D70" s="146">
        <v>34120</v>
      </c>
      <c r="E70" s="62">
        <v>156.7663872</v>
      </c>
      <c r="F70" s="62">
        <v>159.60607479631491</v>
      </c>
      <c r="G70" s="62">
        <v>0</v>
      </c>
    </row>
    <row r="71" spans="1:7" ht="13.5" customHeight="1" x14ac:dyDescent="0.2">
      <c r="A71" s="20">
        <v>392</v>
      </c>
      <c r="B71" s="24" t="s">
        <v>67</v>
      </c>
      <c r="C71" s="146">
        <v>4346.22</v>
      </c>
      <c r="D71" s="146">
        <v>26357</v>
      </c>
      <c r="E71" s="62">
        <v>114.55332054</v>
      </c>
      <c r="F71" s="62">
        <v>116.59395323222901</v>
      </c>
      <c r="G71" s="62">
        <v>0</v>
      </c>
    </row>
    <row r="72" spans="1:7" ht="13.5" customHeight="1" x14ac:dyDescent="0.2">
      <c r="A72" s="20">
        <v>393</v>
      </c>
      <c r="B72" s="24" t="s">
        <v>68</v>
      </c>
      <c r="C72" s="146">
        <v>4566.95</v>
      </c>
      <c r="D72" s="146">
        <v>19103</v>
      </c>
      <c r="E72" s="62">
        <v>87.242445849999996</v>
      </c>
      <c r="F72" s="62">
        <v>89.260313339823824</v>
      </c>
      <c r="G72" s="62">
        <v>0</v>
      </c>
    </row>
    <row r="73" spans="1:7" ht="13.5" customHeight="1" x14ac:dyDescent="0.2">
      <c r="A73" s="20">
        <v>394</v>
      </c>
      <c r="B73" s="24" t="s">
        <v>69</v>
      </c>
      <c r="C73" s="146">
        <v>4551.74</v>
      </c>
      <c r="D73" s="146">
        <v>35902</v>
      </c>
      <c r="E73" s="62">
        <v>163.41656947999999</v>
      </c>
      <c r="F73" s="62">
        <v>165.7018859362926</v>
      </c>
      <c r="G73" s="62">
        <v>0</v>
      </c>
    </row>
    <row r="74" spans="1:7" ht="13.5" customHeight="1" x14ac:dyDescent="0.2">
      <c r="A74" s="20">
        <v>800</v>
      </c>
      <c r="B74" s="24" t="s">
        <v>70</v>
      </c>
      <c r="C74" s="146">
        <v>4093.43</v>
      </c>
      <c r="D74" s="146">
        <v>23823</v>
      </c>
      <c r="E74" s="62">
        <v>97.517782889999992</v>
      </c>
      <c r="F74" s="62">
        <v>101.42536036077867</v>
      </c>
      <c r="G74" s="62">
        <v>0</v>
      </c>
    </row>
    <row r="75" spans="1:7" ht="13.5" customHeight="1" x14ac:dyDescent="0.2">
      <c r="A75" s="20">
        <v>801</v>
      </c>
      <c r="B75" s="24" t="s">
        <v>71</v>
      </c>
      <c r="C75" s="146">
        <v>4634.79</v>
      </c>
      <c r="D75" s="146">
        <v>53628</v>
      </c>
      <c r="E75" s="62">
        <v>248.55451811999998</v>
      </c>
      <c r="F75" s="62">
        <v>252.02282497990308</v>
      </c>
      <c r="G75" s="62">
        <v>0</v>
      </c>
    </row>
    <row r="76" spans="1:7" ht="13.5" customHeight="1" x14ac:dyDescent="0.2">
      <c r="A76" s="20">
        <v>802</v>
      </c>
      <c r="B76" s="24" t="s">
        <v>72</v>
      </c>
      <c r="C76" s="146">
        <v>4177.38</v>
      </c>
      <c r="D76" s="146">
        <v>27873</v>
      </c>
      <c r="E76" s="62">
        <v>116.43611274</v>
      </c>
      <c r="F76" s="62">
        <v>119.05659568600714</v>
      </c>
      <c r="G76" s="62">
        <v>0</v>
      </c>
    </row>
    <row r="77" spans="1:7" ht="13.5" customHeight="1" x14ac:dyDescent="0.2">
      <c r="A77" s="20">
        <v>803</v>
      </c>
      <c r="B77" s="24" t="s">
        <v>73</v>
      </c>
      <c r="C77" s="146">
        <v>4034.84</v>
      </c>
      <c r="D77" s="146">
        <v>36421</v>
      </c>
      <c r="E77" s="62">
        <v>146.95290764000001</v>
      </c>
      <c r="F77" s="62">
        <v>151.18754574107157</v>
      </c>
      <c r="G77" s="62">
        <v>0</v>
      </c>
    </row>
    <row r="78" spans="1:7" ht="13.5" customHeight="1" x14ac:dyDescent="0.2">
      <c r="A78" s="20">
        <v>805</v>
      </c>
      <c r="B78" s="24" t="s">
        <v>74</v>
      </c>
      <c r="C78" s="146">
        <v>4691.4399999999996</v>
      </c>
      <c r="D78" s="146">
        <v>13313</v>
      </c>
      <c r="E78" s="62">
        <v>62.457140719999991</v>
      </c>
      <c r="F78" s="62">
        <v>62.955174132968246</v>
      </c>
      <c r="G78" s="62">
        <v>0</v>
      </c>
    </row>
    <row r="79" spans="1:7" ht="13.5" customHeight="1" x14ac:dyDescent="0.2">
      <c r="A79" s="20">
        <v>806</v>
      </c>
      <c r="B79" s="24" t="s">
        <v>75</v>
      </c>
      <c r="C79" s="146">
        <v>4778.24</v>
      </c>
      <c r="D79" s="146">
        <v>20626</v>
      </c>
      <c r="E79" s="62">
        <v>98.555978239999988</v>
      </c>
      <c r="F79" s="62">
        <v>99.862014116699285</v>
      </c>
      <c r="G79" s="62">
        <v>0</v>
      </c>
    </row>
    <row r="80" spans="1:7" ht="13.5" customHeight="1" x14ac:dyDescent="0.2">
      <c r="A80" s="20">
        <v>807</v>
      </c>
      <c r="B80" s="24" t="s">
        <v>76</v>
      </c>
      <c r="C80" s="146">
        <v>4569.83</v>
      </c>
      <c r="D80" s="146">
        <v>19306</v>
      </c>
      <c r="E80" s="62">
        <v>88.22513798</v>
      </c>
      <c r="F80" s="62">
        <v>89.497127899383372</v>
      </c>
      <c r="G80" s="62">
        <v>0</v>
      </c>
    </row>
    <row r="81" spans="1:7" ht="13.5" customHeight="1" x14ac:dyDescent="0.2">
      <c r="A81" s="20">
        <v>808</v>
      </c>
      <c r="B81" s="24" t="s">
        <v>77</v>
      </c>
      <c r="C81" s="146">
        <v>4371.87</v>
      </c>
      <c r="D81" s="146">
        <v>27580</v>
      </c>
      <c r="E81" s="62">
        <v>120.57617459999999</v>
      </c>
      <c r="F81" s="62">
        <v>123.38927422632007</v>
      </c>
      <c r="G81" s="62">
        <v>0</v>
      </c>
    </row>
    <row r="82" spans="1:7" ht="13.5" customHeight="1" x14ac:dyDescent="0.2">
      <c r="A82" s="20">
        <v>810</v>
      </c>
      <c r="B82" s="24" t="s">
        <v>78</v>
      </c>
      <c r="C82" s="146">
        <v>4652.55</v>
      </c>
      <c r="D82" s="146">
        <v>36275</v>
      </c>
      <c r="E82" s="62">
        <v>168.77125125000001</v>
      </c>
      <c r="F82" s="62">
        <v>172.40794882101258</v>
      </c>
      <c r="G82" s="62">
        <v>0</v>
      </c>
    </row>
    <row r="83" spans="1:7" ht="13.5" customHeight="1" x14ac:dyDescent="0.2">
      <c r="A83" s="20">
        <v>811</v>
      </c>
      <c r="B83" s="24" t="s">
        <v>79</v>
      </c>
      <c r="C83" s="146">
        <v>4240.01</v>
      </c>
      <c r="D83" s="146">
        <v>41381</v>
      </c>
      <c r="E83" s="62">
        <v>175.45585381000001</v>
      </c>
      <c r="F83" s="62">
        <v>180.16545734556396</v>
      </c>
      <c r="G83" s="62">
        <v>0</v>
      </c>
    </row>
    <row r="84" spans="1:7" ht="13.5" customHeight="1" x14ac:dyDescent="0.2">
      <c r="A84" s="20">
        <v>812</v>
      </c>
      <c r="B84" s="24" t="s">
        <v>80</v>
      </c>
      <c r="C84" s="146">
        <v>4606.24</v>
      </c>
      <c r="D84" s="146">
        <v>21712</v>
      </c>
      <c r="E84" s="62">
        <v>100.01068287999999</v>
      </c>
      <c r="F84" s="62">
        <v>100.90635259999999</v>
      </c>
      <c r="G84" s="62">
        <v>0</v>
      </c>
    </row>
    <row r="85" spans="1:7" ht="13.5" customHeight="1" x14ac:dyDescent="0.2">
      <c r="A85" s="20">
        <v>813</v>
      </c>
      <c r="B85" s="24" t="s">
        <v>81</v>
      </c>
      <c r="C85" s="146">
        <v>4447.71</v>
      </c>
      <c r="D85" s="146">
        <v>22884</v>
      </c>
      <c r="E85" s="62">
        <v>101.78139564</v>
      </c>
      <c r="F85" s="62">
        <v>103.36287981999999</v>
      </c>
      <c r="G85" s="62">
        <v>0</v>
      </c>
    </row>
    <row r="86" spans="1:7" ht="13.5" customHeight="1" x14ac:dyDescent="0.2">
      <c r="A86" s="20">
        <v>815</v>
      </c>
      <c r="B86" s="24" t="s">
        <v>82</v>
      </c>
      <c r="C86" s="146">
        <v>4409.8500000000004</v>
      </c>
      <c r="D86" s="146">
        <v>73770</v>
      </c>
      <c r="E86" s="62">
        <v>325.31463450000001</v>
      </c>
      <c r="F86" s="62">
        <v>332.51090825652346</v>
      </c>
      <c r="G86" s="62">
        <v>0</v>
      </c>
    </row>
    <row r="87" spans="1:7" ht="13.5" customHeight="1" x14ac:dyDescent="0.2">
      <c r="A87" s="20">
        <v>816</v>
      </c>
      <c r="B87" s="24" t="s">
        <v>83</v>
      </c>
      <c r="C87" s="146">
        <v>3983.97</v>
      </c>
      <c r="D87" s="146">
        <v>22642</v>
      </c>
      <c r="E87" s="62">
        <v>90.205048739999995</v>
      </c>
      <c r="F87" s="62">
        <v>94.134308505873179</v>
      </c>
      <c r="G87" s="62">
        <v>0</v>
      </c>
    </row>
    <row r="88" spans="1:7" ht="13.5" customHeight="1" x14ac:dyDescent="0.2">
      <c r="A88" s="20">
        <v>821</v>
      </c>
      <c r="B88" s="24" t="s">
        <v>84</v>
      </c>
      <c r="C88" s="146">
        <v>4765.6899999999996</v>
      </c>
      <c r="D88" s="146">
        <v>36370</v>
      </c>
      <c r="E88" s="62">
        <v>173.32814529999996</v>
      </c>
      <c r="F88" s="62">
        <v>174.32257796866796</v>
      </c>
      <c r="G88" s="62">
        <v>0</v>
      </c>
    </row>
    <row r="89" spans="1:7" ht="13.5" customHeight="1" x14ac:dyDescent="0.2">
      <c r="A89" s="20">
        <v>822</v>
      </c>
      <c r="B89" s="24" t="s">
        <v>85</v>
      </c>
      <c r="C89" s="146">
        <v>4272.16</v>
      </c>
      <c r="D89" s="146">
        <v>24916</v>
      </c>
      <c r="E89" s="62">
        <v>106.44513856</v>
      </c>
      <c r="F89" s="62">
        <v>113.04347533184577</v>
      </c>
      <c r="G89" s="62">
        <v>0</v>
      </c>
    </row>
    <row r="90" spans="1:7" ht="13.5" customHeight="1" x14ac:dyDescent="0.2">
      <c r="A90" s="20">
        <v>823</v>
      </c>
      <c r="B90" s="24" t="s">
        <v>86</v>
      </c>
      <c r="C90" s="146">
        <v>4286.88</v>
      </c>
      <c r="D90" s="146">
        <v>38384</v>
      </c>
      <c r="E90" s="62">
        <v>164.54760192000001</v>
      </c>
      <c r="F90" s="62">
        <v>167.13258338736702</v>
      </c>
      <c r="G90" s="62">
        <v>0</v>
      </c>
    </row>
    <row r="91" spans="1:7" ht="13.5" customHeight="1" x14ac:dyDescent="0.2">
      <c r="A91" s="20">
        <v>825</v>
      </c>
      <c r="B91" s="24" t="s">
        <v>87</v>
      </c>
      <c r="C91" s="146">
        <v>4085.8</v>
      </c>
      <c r="D91" s="146">
        <v>73145</v>
      </c>
      <c r="E91" s="62">
        <v>298.855841</v>
      </c>
      <c r="F91" s="62">
        <v>309.65644185289716</v>
      </c>
      <c r="G91" s="62">
        <v>0</v>
      </c>
    </row>
    <row r="92" spans="1:7" ht="13.5" customHeight="1" x14ac:dyDescent="0.2">
      <c r="A92" s="20">
        <v>826</v>
      </c>
      <c r="B92" s="24" t="s">
        <v>88</v>
      </c>
      <c r="C92" s="146">
        <v>4323.16</v>
      </c>
      <c r="D92" s="146">
        <v>41523</v>
      </c>
      <c r="E92" s="62">
        <v>179.51057268</v>
      </c>
      <c r="F92" s="62">
        <v>184.48928571895112</v>
      </c>
      <c r="G92" s="62">
        <v>0</v>
      </c>
    </row>
    <row r="93" spans="1:7" ht="13.5" customHeight="1" x14ac:dyDescent="0.2">
      <c r="A93" s="20">
        <v>830</v>
      </c>
      <c r="B93" s="24" t="s">
        <v>89</v>
      </c>
      <c r="C93" s="146">
        <v>4319.9399999999996</v>
      </c>
      <c r="D93" s="146">
        <v>97138</v>
      </c>
      <c r="E93" s="62">
        <v>419.63033171999996</v>
      </c>
      <c r="F93" s="62">
        <v>428.50033340930128</v>
      </c>
      <c r="G93" s="62">
        <v>0</v>
      </c>
    </row>
    <row r="94" spans="1:7" ht="13.5" customHeight="1" x14ac:dyDescent="0.2">
      <c r="A94" s="20">
        <v>831</v>
      </c>
      <c r="B94" s="24" t="s">
        <v>90</v>
      </c>
      <c r="C94" s="146">
        <v>4271.68</v>
      </c>
      <c r="D94" s="146">
        <v>38199</v>
      </c>
      <c r="E94" s="62">
        <v>163.17390432000002</v>
      </c>
      <c r="F94" s="62">
        <v>168.59594602889118</v>
      </c>
      <c r="G94" s="62">
        <v>0</v>
      </c>
    </row>
    <row r="95" spans="1:7" ht="13.5" customHeight="1" x14ac:dyDescent="0.2">
      <c r="A95" s="20">
        <v>835</v>
      </c>
      <c r="B95" s="24" t="s">
        <v>91</v>
      </c>
      <c r="C95" s="146">
        <v>4184.87</v>
      </c>
      <c r="D95" s="146">
        <v>50421</v>
      </c>
      <c r="E95" s="62">
        <v>211.00533026999997</v>
      </c>
      <c r="F95" s="62">
        <v>216.42725143619208</v>
      </c>
      <c r="G95" s="62">
        <v>0</v>
      </c>
    </row>
    <row r="96" spans="1:7" ht="13.5" customHeight="1" x14ac:dyDescent="0.2">
      <c r="A96" s="20">
        <v>836</v>
      </c>
      <c r="B96" s="24" t="s">
        <v>92</v>
      </c>
      <c r="C96" s="146">
        <v>4101.01</v>
      </c>
      <c r="D96" s="146">
        <v>17528</v>
      </c>
      <c r="E96" s="62">
        <v>71.882503279999995</v>
      </c>
      <c r="F96" s="62">
        <v>74.042954495064237</v>
      </c>
      <c r="G96" s="62">
        <v>0</v>
      </c>
    </row>
    <row r="97" spans="1:7" ht="13.5" customHeight="1" x14ac:dyDescent="0.2">
      <c r="A97" s="20">
        <v>837</v>
      </c>
      <c r="B97" s="24" t="s">
        <v>93</v>
      </c>
      <c r="C97" s="146">
        <v>4070.02</v>
      </c>
      <c r="D97" s="146">
        <v>21166</v>
      </c>
      <c r="E97" s="62">
        <v>86.14604331999999</v>
      </c>
      <c r="F97" s="62">
        <v>89.772051102496036</v>
      </c>
      <c r="G97" s="62">
        <v>0</v>
      </c>
    </row>
    <row r="98" spans="1:7" ht="13.5" customHeight="1" x14ac:dyDescent="0.2">
      <c r="A98" s="20">
        <v>840</v>
      </c>
      <c r="B98" s="24" t="s">
        <v>94</v>
      </c>
      <c r="C98" s="146">
        <v>4631.22</v>
      </c>
      <c r="D98" s="146">
        <v>63612</v>
      </c>
      <c r="E98" s="62">
        <v>294.60116664000003</v>
      </c>
      <c r="F98" s="62">
        <v>298.58174498568718</v>
      </c>
      <c r="G98" s="62">
        <v>0</v>
      </c>
    </row>
    <row r="99" spans="1:7" ht="13.5" customHeight="1" x14ac:dyDescent="0.2">
      <c r="A99" s="20">
        <v>841</v>
      </c>
      <c r="B99" s="24" t="s">
        <v>95</v>
      </c>
      <c r="C99" s="146">
        <v>4285.42</v>
      </c>
      <c r="D99" s="146">
        <v>14907</v>
      </c>
      <c r="E99" s="62">
        <v>63.882755939999996</v>
      </c>
      <c r="F99" s="62">
        <v>65.101548879999996</v>
      </c>
      <c r="G99" s="62">
        <v>0</v>
      </c>
    </row>
    <row r="100" spans="1:7" ht="13.5" customHeight="1" x14ac:dyDescent="0.2">
      <c r="A100" s="20">
        <v>845</v>
      </c>
      <c r="B100" s="24" t="s">
        <v>96</v>
      </c>
      <c r="C100" s="146">
        <v>4252.09</v>
      </c>
      <c r="D100" s="146">
        <v>62680</v>
      </c>
      <c r="E100" s="62">
        <v>266.5210012</v>
      </c>
      <c r="F100" s="62">
        <v>273.17738953603316</v>
      </c>
      <c r="G100" s="62">
        <v>0</v>
      </c>
    </row>
    <row r="101" spans="1:7" ht="13.5" customHeight="1" x14ac:dyDescent="0.2">
      <c r="A101" s="20">
        <v>846</v>
      </c>
      <c r="B101" s="24" t="s">
        <v>97</v>
      </c>
      <c r="C101" s="146">
        <v>4357.22</v>
      </c>
      <c r="D101" s="146">
        <v>30118</v>
      </c>
      <c r="E101" s="62">
        <v>131.23075195999999</v>
      </c>
      <c r="F101" s="62">
        <v>132.87604315866767</v>
      </c>
      <c r="G101" s="62">
        <v>0</v>
      </c>
    </row>
    <row r="102" spans="1:7" ht="13.5" customHeight="1" x14ac:dyDescent="0.2">
      <c r="A102" s="20">
        <v>850</v>
      </c>
      <c r="B102" s="24" t="s">
        <v>98</v>
      </c>
      <c r="C102" s="146">
        <v>4193.26</v>
      </c>
      <c r="D102" s="146">
        <v>170962</v>
      </c>
      <c r="E102" s="62">
        <v>716.88811611999995</v>
      </c>
      <c r="F102" s="62">
        <v>732.20484296258451</v>
      </c>
      <c r="G102" s="62">
        <v>0</v>
      </c>
    </row>
    <row r="103" spans="1:7" ht="13.5" customHeight="1" x14ac:dyDescent="0.2">
      <c r="A103" s="20">
        <v>851</v>
      </c>
      <c r="B103" s="24" t="s">
        <v>99</v>
      </c>
      <c r="C103" s="146">
        <v>4445.51</v>
      </c>
      <c r="D103" s="146">
        <v>24858</v>
      </c>
      <c r="E103" s="62">
        <v>110.50648758</v>
      </c>
      <c r="F103" s="62">
        <v>112.78016437996408</v>
      </c>
      <c r="G103" s="62">
        <v>0</v>
      </c>
    </row>
    <row r="104" spans="1:7" ht="13.5" customHeight="1" x14ac:dyDescent="0.2">
      <c r="A104" s="20">
        <v>852</v>
      </c>
      <c r="B104" s="24" t="s">
        <v>100</v>
      </c>
      <c r="C104" s="146">
        <v>4499</v>
      </c>
      <c r="D104" s="146">
        <v>30354</v>
      </c>
      <c r="E104" s="62">
        <v>136.562646</v>
      </c>
      <c r="F104" s="62">
        <v>139.00069415243001</v>
      </c>
      <c r="G104" s="62">
        <v>0</v>
      </c>
    </row>
    <row r="105" spans="1:7" ht="13.5" customHeight="1" x14ac:dyDescent="0.2">
      <c r="A105" s="20">
        <v>855</v>
      </c>
      <c r="B105" s="24" t="s">
        <v>101</v>
      </c>
      <c r="C105" s="146">
        <v>4091.64</v>
      </c>
      <c r="D105" s="146">
        <v>90193</v>
      </c>
      <c r="E105" s="62">
        <v>369.03728651999995</v>
      </c>
      <c r="F105" s="62">
        <v>380.1442133573882</v>
      </c>
      <c r="G105" s="62">
        <v>0</v>
      </c>
    </row>
    <row r="106" spans="1:7" ht="13.5" customHeight="1" x14ac:dyDescent="0.2">
      <c r="A106" s="20">
        <v>856</v>
      </c>
      <c r="B106" s="24" t="s">
        <v>102</v>
      </c>
      <c r="C106" s="146">
        <v>4592.43</v>
      </c>
      <c r="D106" s="146">
        <v>51277</v>
      </c>
      <c r="E106" s="62">
        <v>235.48603310999999</v>
      </c>
      <c r="F106" s="62">
        <v>240.63569137352903</v>
      </c>
      <c r="G106" s="62">
        <v>0</v>
      </c>
    </row>
    <row r="107" spans="1:7" ht="13.5" customHeight="1" x14ac:dyDescent="0.2">
      <c r="A107" s="20">
        <v>857</v>
      </c>
      <c r="B107" s="24" t="s">
        <v>103</v>
      </c>
      <c r="C107" s="146">
        <v>4239.83</v>
      </c>
      <c r="D107" s="146">
        <v>5312</v>
      </c>
      <c r="E107" s="62">
        <v>22.52197696</v>
      </c>
      <c r="F107" s="62">
        <v>22.968704840000001</v>
      </c>
      <c r="G107" s="62">
        <v>0</v>
      </c>
    </row>
    <row r="108" spans="1:7" ht="13.5" customHeight="1" x14ac:dyDescent="0.2">
      <c r="A108" s="20">
        <v>860</v>
      </c>
      <c r="B108" s="24" t="s">
        <v>104</v>
      </c>
      <c r="C108" s="146">
        <v>4230.71</v>
      </c>
      <c r="D108" s="146">
        <v>109293</v>
      </c>
      <c r="E108" s="62">
        <v>462.38698803</v>
      </c>
      <c r="F108" s="62">
        <v>471.75418667233834</v>
      </c>
      <c r="G108" s="62">
        <v>0</v>
      </c>
    </row>
    <row r="109" spans="1:7" ht="13.5" customHeight="1" x14ac:dyDescent="0.2">
      <c r="A109" s="20">
        <v>861</v>
      </c>
      <c r="B109" s="24" t="s">
        <v>105</v>
      </c>
      <c r="C109" s="146">
        <v>4512.12</v>
      </c>
      <c r="D109" s="146">
        <v>35098</v>
      </c>
      <c r="E109" s="62">
        <v>158.36638775999998</v>
      </c>
      <c r="F109" s="62">
        <v>162.26634334544235</v>
      </c>
      <c r="G109" s="62">
        <v>0</v>
      </c>
    </row>
    <row r="110" spans="1:7" ht="13.5" customHeight="1" x14ac:dyDescent="0.2">
      <c r="A110" s="20">
        <v>865</v>
      </c>
      <c r="B110" s="24" t="s">
        <v>106</v>
      </c>
      <c r="C110" s="146">
        <v>4167.0200000000004</v>
      </c>
      <c r="D110" s="146">
        <v>62689</v>
      </c>
      <c r="E110" s="62">
        <v>261.22631678000005</v>
      </c>
      <c r="F110" s="62">
        <v>267.8576763523314</v>
      </c>
      <c r="G110" s="62">
        <v>0</v>
      </c>
    </row>
    <row r="111" spans="1:7" ht="13.5" customHeight="1" x14ac:dyDescent="0.2">
      <c r="A111" s="20">
        <v>866</v>
      </c>
      <c r="B111" s="24" t="s">
        <v>107</v>
      </c>
      <c r="C111" s="146">
        <v>4144.32</v>
      </c>
      <c r="D111" s="146">
        <v>31053</v>
      </c>
      <c r="E111" s="62">
        <v>128.69356895999999</v>
      </c>
      <c r="F111" s="62">
        <v>131.77550700501109</v>
      </c>
      <c r="G111" s="62">
        <v>0</v>
      </c>
    </row>
    <row r="112" spans="1:7" ht="13.5" customHeight="1" x14ac:dyDescent="0.2">
      <c r="A112" s="20">
        <v>867</v>
      </c>
      <c r="B112" s="24" t="s">
        <v>108</v>
      </c>
      <c r="C112" s="146">
        <v>4108.6000000000004</v>
      </c>
      <c r="D112" s="146">
        <v>16007</v>
      </c>
      <c r="E112" s="62">
        <v>65.766360199999994</v>
      </c>
      <c r="F112" s="62">
        <v>67.494544121418286</v>
      </c>
      <c r="G112" s="62">
        <v>0</v>
      </c>
    </row>
    <row r="113" spans="1:7" ht="13.5" customHeight="1" x14ac:dyDescent="0.2">
      <c r="A113" s="20">
        <v>868</v>
      </c>
      <c r="B113" s="24" t="s">
        <v>109</v>
      </c>
      <c r="C113" s="146">
        <v>4327.47</v>
      </c>
      <c r="D113" s="146">
        <v>19065</v>
      </c>
      <c r="E113" s="62">
        <v>82.503215550000007</v>
      </c>
      <c r="F113" s="62">
        <v>84.099886913344847</v>
      </c>
      <c r="G113" s="62">
        <v>0</v>
      </c>
    </row>
    <row r="114" spans="1:7" ht="13.5" customHeight="1" x14ac:dyDescent="0.2">
      <c r="A114" s="20">
        <v>869</v>
      </c>
      <c r="B114" s="24" t="s">
        <v>110</v>
      </c>
      <c r="C114" s="146">
        <v>4308.1400000000003</v>
      </c>
      <c r="D114" s="146">
        <v>22446</v>
      </c>
      <c r="E114" s="62">
        <v>96.700510440000002</v>
      </c>
      <c r="F114" s="62">
        <v>98.010935739999994</v>
      </c>
      <c r="G114" s="62">
        <v>0</v>
      </c>
    </row>
    <row r="115" spans="1:7" ht="13.5" customHeight="1" x14ac:dyDescent="0.2">
      <c r="A115" s="20">
        <v>870</v>
      </c>
      <c r="B115" s="24" t="s">
        <v>111</v>
      </c>
      <c r="C115" s="146">
        <v>4353.71</v>
      </c>
      <c r="D115" s="146">
        <v>19377</v>
      </c>
      <c r="E115" s="62">
        <v>84.361838669999997</v>
      </c>
      <c r="F115" s="62">
        <v>86.823517244318467</v>
      </c>
      <c r="G115" s="62">
        <v>0</v>
      </c>
    </row>
    <row r="116" spans="1:7" ht="13.5" customHeight="1" x14ac:dyDescent="0.2">
      <c r="A116" s="20">
        <v>871</v>
      </c>
      <c r="B116" s="24" t="s">
        <v>112</v>
      </c>
      <c r="C116" s="146">
        <v>4785.6400000000003</v>
      </c>
      <c r="D116" s="146">
        <v>26425</v>
      </c>
      <c r="E116" s="62">
        <v>126.460537</v>
      </c>
      <c r="F116" s="62">
        <v>127.48673494308481</v>
      </c>
      <c r="G116" s="62">
        <v>0</v>
      </c>
    </row>
    <row r="117" spans="1:7" ht="13.5" customHeight="1" x14ac:dyDescent="0.2">
      <c r="A117" s="20">
        <v>872</v>
      </c>
      <c r="B117" s="24" t="s">
        <v>113</v>
      </c>
      <c r="C117" s="146">
        <v>4152.58</v>
      </c>
      <c r="D117" s="146">
        <v>23437</v>
      </c>
      <c r="E117" s="62">
        <v>97.324017459999993</v>
      </c>
      <c r="F117" s="62">
        <v>99.54272004852875</v>
      </c>
      <c r="G117" s="62">
        <v>0</v>
      </c>
    </row>
    <row r="118" spans="1:7" ht="13.5" customHeight="1" x14ac:dyDescent="0.2">
      <c r="A118" s="20">
        <v>873</v>
      </c>
      <c r="B118" s="24" t="s">
        <v>114</v>
      </c>
      <c r="C118" s="146">
        <v>4202.79</v>
      </c>
      <c r="D118" s="146">
        <v>79397</v>
      </c>
      <c r="E118" s="62">
        <v>333.68891762999999</v>
      </c>
      <c r="F118" s="62">
        <v>341.46759086530471</v>
      </c>
      <c r="G118" s="62">
        <v>0</v>
      </c>
    </row>
    <row r="119" spans="1:7" ht="13.5" customHeight="1" x14ac:dyDescent="0.2">
      <c r="A119" s="20">
        <v>874</v>
      </c>
      <c r="B119" s="24" t="s">
        <v>115</v>
      </c>
      <c r="C119" s="146">
        <v>4585.28</v>
      </c>
      <c r="D119" s="146">
        <v>33564</v>
      </c>
      <c r="E119" s="62">
        <v>153.90033791999997</v>
      </c>
      <c r="F119" s="62">
        <v>157.32637201767037</v>
      </c>
      <c r="G119" s="62">
        <v>0</v>
      </c>
    </row>
    <row r="120" spans="1:7" ht="13.5" customHeight="1" x14ac:dyDescent="0.2">
      <c r="A120" s="20">
        <v>876</v>
      </c>
      <c r="B120" s="24" t="s">
        <v>116</v>
      </c>
      <c r="C120" s="146">
        <v>4611.42</v>
      </c>
      <c r="D120" s="146">
        <v>17957</v>
      </c>
      <c r="E120" s="62">
        <v>82.80726894</v>
      </c>
      <c r="F120" s="62">
        <v>84.318746228850998</v>
      </c>
      <c r="G120" s="62">
        <v>0</v>
      </c>
    </row>
    <row r="121" spans="1:7" ht="13.5" customHeight="1" x14ac:dyDescent="0.2">
      <c r="A121" s="20">
        <v>877</v>
      </c>
      <c r="B121" s="24" t="s">
        <v>117</v>
      </c>
      <c r="C121" s="146">
        <v>4281.16</v>
      </c>
      <c r="D121" s="146">
        <v>29734</v>
      </c>
      <c r="E121" s="62">
        <v>127.29601143999999</v>
      </c>
      <c r="F121" s="62">
        <v>129.71848783469665</v>
      </c>
      <c r="G121" s="62">
        <v>0</v>
      </c>
    </row>
    <row r="122" spans="1:7" ht="13.5" customHeight="1" x14ac:dyDescent="0.2">
      <c r="A122" s="20">
        <v>878</v>
      </c>
      <c r="B122" s="24" t="s">
        <v>118</v>
      </c>
      <c r="C122" s="146">
        <v>4280.72</v>
      </c>
      <c r="D122" s="146">
        <v>90385</v>
      </c>
      <c r="E122" s="62">
        <v>386.91287720000003</v>
      </c>
      <c r="F122" s="62">
        <v>394.11775123230058</v>
      </c>
      <c r="G122" s="62">
        <v>0</v>
      </c>
    </row>
    <row r="123" spans="1:7" ht="13.5" customHeight="1" x14ac:dyDescent="0.2">
      <c r="A123" s="20">
        <v>879</v>
      </c>
      <c r="B123" s="24" t="s">
        <v>119</v>
      </c>
      <c r="C123" s="146">
        <v>4231.2</v>
      </c>
      <c r="D123" s="146">
        <v>34216</v>
      </c>
      <c r="E123" s="62">
        <v>144.77473919999997</v>
      </c>
      <c r="F123" s="62">
        <v>149.55001579073743</v>
      </c>
      <c r="G123" s="62">
        <v>0</v>
      </c>
    </row>
    <row r="124" spans="1:7" ht="13.5" customHeight="1" x14ac:dyDescent="0.2">
      <c r="A124" s="20">
        <v>880</v>
      </c>
      <c r="B124" s="24" t="s">
        <v>120</v>
      </c>
      <c r="C124" s="146">
        <v>4204.84</v>
      </c>
      <c r="D124" s="146">
        <v>16963</v>
      </c>
      <c r="E124" s="62">
        <v>71.326700919999993</v>
      </c>
      <c r="F124" s="62">
        <v>73.843330230444266</v>
      </c>
      <c r="G124" s="62">
        <v>0</v>
      </c>
    </row>
    <row r="125" spans="1:7" ht="13.5" customHeight="1" x14ac:dyDescent="0.2">
      <c r="A125" s="20">
        <v>881</v>
      </c>
      <c r="B125" s="24" t="s">
        <v>121</v>
      </c>
      <c r="C125" s="146">
        <v>4278.26</v>
      </c>
      <c r="D125" s="146">
        <v>191183</v>
      </c>
      <c r="E125" s="62">
        <v>817.93058157999997</v>
      </c>
      <c r="F125" s="62">
        <v>837.9226585062155</v>
      </c>
      <c r="G125" s="62">
        <v>0</v>
      </c>
    </row>
    <row r="126" spans="1:7" ht="13.5" customHeight="1" x14ac:dyDescent="0.2">
      <c r="A126" s="20">
        <v>882</v>
      </c>
      <c r="B126" s="24" t="s">
        <v>122</v>
      </c>
      <c r="C126" s="146">
        <v>4533.72</v>
      </c>
      <c r="D126" s="146">
        <v>25702</v>
      </c>
      <c r="E126" s="62">
        <v>116.52567144000001</v>
      </c>
      <c r="F126" s="62">
        <v>117.42080015190274</v>
      </c>
      <c r="G126" s="62">
        <v>0</v>
      </c>
    </row>
    <row r="127" spans="1:7" ht="13.5" customHeight="1" x14ac:dyDescent="0.2">
      <c r="A127" s="20">
        <v>883</v>
      </c>
      <c r="B127" s="24" t="s">
        <v>123</v>
      </c>
      <c r="C127" s="146">
        <v>4342.88</v>
      </c>
      <c r="D127" s="146">
        <v>26165</v>
      </c>
      <c r="E127" s="62">
        <v>113.6314552</v>
      </c>
      <c r="F127" s="62">
        <v>115.97327152306461</v>
      </c>
      <c r="G127" s="62">
        <v>0</v>
      </c>
    </row>
    <row r="128" spans="1:7" ht="13.5" customHeight="1" x14ac:dyDescent="0.2">
      <c r="A128" s="20">
        <v>884</v>
      </c>
      <c r="B128" s="24" t="s">
        <v>124</v>
      </c>
      <c r="C128" s="146">
        <v>4436.63</v>
      </c>
      <c r="D128" s="146">
        <v>22106</v>
      </c>
      <c r="E128" s="62">
        <v>98.076142779999998</v>
      </c>
      <c r="F128" s="62">
        <v>99.341409586813469</v>
      </c>
      <c r="G128" s="62">
        <v>0</v>
      </c>
    </row>
    <row r="129" spans="1:7" ht="13.5" customHeight="1" x14ac:dyDescent="0.2">
      <c r="A129" s="20">
        <v>885</v>
      </c>
      <c r="B129" s="24" t="s">
        <v>125</v>
      </c>
      <c r="C129" s="146">
        <v>4264.17</v>
      </c>
      <c r="D129" s="146">
        <v>72217</v>
      </c>
      <c r="E129" s="62">
        <v>307.94556488999996</v>
      </c>
      <c r="F129" s="62">
        <v>315.24665252914588</v>
      </c>
      <c r="G129" s="62">
        <v>0</v>
      </c>
    </row>
    <row r="130" spans="1:7" ht="13.5" customHeight="1" x14ac:dyDescent="0.2">
      <c r="A130" s="20">
        <v>886</v>
      </c>
      <c r="B130" s="24" t="s">
        <v>126</v>
      </c>
      <c r="C130" s="146">
        <v>4143.88</v>
      </c>
      <c r="D130" s="146">
        <v>205952</v>
      </c>
      <c r="E130" s="62">
        <v>853.44037375999994</v>
      </c>
      <c r="F130" s="62">
        <v>881.66457299510205</v>
      </c>
      <c r="G130" s="62">
        <v>0</v>
      </c>
    </row>
    <row r="131" spans="1:7" ht="13.5" customHeight="1" x14ac:dyDescent="0.2">
      <c r="A131" s="20">
        <v>887</v>
      </c>
      <c r="B131" s="24" t="s">
        <v>127</v>
      </c>
      <c r="C131" s="146">
        <v>4281.45</v>
      </c>
      <c r="D131" s="146">
        <v>39787</v>
      </c>
      <c r="E131" s="62">
        <v>170.34605114999999</v>
      </c>
      <c r="F131" s="62">
        <v>174.77514057765094</v>
      </c>
      <c r="G131" s="62">
        <v>0</v>
      </c>
    </row>
    <row r="132" spans="1:7" ht="13.5" customHeight="1" x14ac:dyDescent="0.2">
      <c r="A132" s="20">
        <v>888</v>
      </c>
      <c r="B132" s="24" t="s">
        <v>128</v>
      </c>
      <c r="C132" s="146">
        <v>4464.8100000000004</v>
      </c>
      <c r="D132" s="146">
        <v>160556</v>
      </c>
      <c r="E132" s="62">
        <v>716.85203435999995</v>
      </c>
      <c r="F132" s="62">
        <v>727.85521017889471</v>
      </c>
      <c r="G132" s="62">
        <v>0</v>
      </c>
    </row>
    <row r="133" spans="1:7" ht="13.5" customHeight="1" x14ac:dyDescent="0.2">
      <c r="A133" s="20">
        <v>889</v>
      </c>
      <c r="B133" s="24" t="s">
        <v>129</v>
      </c>
      <c r="C133" s="146">
        <v>4774.66</v>
      </c>
      <c r="D133" s="146">
        <v>25046</v>
      </c>
      <c r="E133" s="62">
        <v>119.58613435999999</v>
      </c>
      <c r="F133" s="62">
        <v>120.83768922773881</v>
      </c>
      <c r="G133" s="62">
        <v>0</v>
      </c>
    </row>
    <row r="134" spans="1:7" ht="13.5" customHeight="1" x14ac:dyDescent="0.2">
      <c r="A134" s="20">
        <v>890</v>
      </c>
      <c r="B134" s="24" t="s">
        <v>130</v>
      </c>
      <c r="C134" s="146">
        <v>4401.67</v>
      </c>
      <c r="D134" s="146">
        <v>17775</v>
      </c>
      <c r="E134" s="62">
        <v>78.239684249999996</v>
      </c>
      <c r="F134" s="62">
        <v>80.07169272395484</v>
      </c>
      <c r="G134" s="62">
        <v>0</v>
      </c>
    </row>
    <row r="135" spans="1:7" ht="13.5" customHeight="1" x14ac:dyDescent="0.2">
      <c r="A135" s="20">
        <v>891</v>
      </c>
      <c r="B135" s="24" t="s">
        <v>131</v>
      </c>
      <c r="C135" s="146">
        <v>4319.46</v>
      </c>
      <c r="D135" s="146">
        <v>106721</v>
      </c>
      <c r="E135" s="62">
        <v>460.97709065999999</v>
      </c>
      <c r="F135" s="62">
        <v>469.11755098107517</v>
      </c>
      <c r="G135" s="62">
        <v>0</v>
      </c>
    </row>
    <row r="136" spans="1:7" ht="13.5" customHeight="1" x14ac:dyDescent="0.2">
      <c r="A136" s="20">
        <v>892</v>
      </c>
      <c r="B136" s="24" t="s">
        <v>132</v>
      </c>
      <c r="C136" s="146">
        <v>5082.93</v>
      </c>
      <c r="D136" s="146">
        <v>40173</v>
      </c>
      <c r="E136" s="62">
        <v>204.19654689000001</v>
      </c>
      <c r="F136" s="62">
        <v>205.39268637481905</v>
      </c>
      <c r="G136" s="62">
        <v>0</v>
      </c>
    </row>
    <row r="137" spans="1:7" ht="13.5" customHeight="1" x14ac:dyDescent="0.2">
      <c r="A137" s="20">
        <v>893</v>
      </c>
      <c r="B137" s="24" t="s">
        <v>133</v>
      </c>
      <c r="C137" s="146">
        <v>4381.96</v>
      </c>
      <c r="D137" s="146">
        <v>35446</v>
      </c>
      <c r="E137" s="62">
        <v>155.32295415999999</v>
      </c>
      <c r="F137" s="62">
        <v>157.87245278999998</v>
      </c>
      <c r="G137" s="62">
        <v>0</v>
      </c>
    </row>
    <row r="138" spans="1:7" ht="13.5" customHeight="1" x14ac:dyDescent="0.2">
      <c r="A138" s="20">
        <v>894</v>
      </c>
      <c r="B138" s="24" t="s">
        <v>134</v>
      </c>
      <c r="C138" s="146">
        <v>4319.82</v>
      </c>
      <c r="D138" s="146">
        <v>25105</v>
      </c>
      <c r="E138" s="62">
        <v>108.44908109999999</v>
      </c>
      <c r="F138" s="62">
        <v>111.34922080595774</v>
      </c>
      <c r="G138" s="62">
        <v>0</v>
      </c>
    </row>
    <row r="139" spans="1:7" ht="13.5" customHeight="1" x14ac:dyDescent="0.2">
      <c r="A139" s="20">
        <v>895</v>
      </c>
      <c r="B139" s="24" t="s">
        <v>135</v>
      </c>
      <c r="C139" s="146">
        <v>4264.32</v>
      </c>
      <c r="D139" s="146">
        <v>48009</v>
      </c>
      <c r="E139" s="62">
        <v>204.72573887999999</v>
      </c>
      <c r="F139" s="62">
        <v>207.68358983439143</v>
      </c>
      <c r="G139" s="62">
        <v>0</v>
      </c>
    </row>
    <row r="140" spans="1:7" ht="13.5" customHeight="1" x14ac:dyDescent="0.2">
      <c r="A140" s="20">
        <v>896</v>
      </c>
      <c r="B140" s="24" t="s">
        <v>136</v>
      </c>
      <c r="C140" s="146">
        <v>4433.38</v>
      </c>
      <c r="D140" s="146">
        <v>44427</v>
      </c>
      <c r="E140" s="62">
        <v>196.96177325999997</v>
      </c>
      <c r="F140" s="62">
        <v>198.94261244576316</v>
      </c>
      <c r="G140" s="62">
        <v>0</v>
      </c>
    </row>
    <row r="141" spans="1:7" ht="13.5" customHeight="1" x14ac:dyDescent="0.2">
      <c r="A141" s="20">
        <v>908</v>
      </c>
      <c r="B141" s="24" t="s">
        <v>137</v>
      </c>
      <c r="C141" s="146">
        <v>4355.24</v>
      </c>
      <c r="D141" s="146">
        <v>68025</v>
      </c>
      <c r="E141" s="62">
        <v>296.26520099999999</v>
      </c>
      <c r="F141" s="62">
        <v>301.33699691628954</v>
      </c>
      <c r="G141" s="62">
        <v>0</v>
      </c>
    </row>
    <row r="142" spans="1:7" ht="13.5" customHeight="1" x14ac:dyDescent="0.2">
      <c r="A142" s="20">
        <v>909</v>
      </c>
      <c r="B142" s="24" t="s">
        <v>138</v>
      </c>
      <c r="C142" s="146">
        <v>4490.93</v>
      </c>
      <c r="D142" s="146">
        <v>61299</v>
      </c>
      <c r="E142" s="62">
        <v>275.28951806999999</v>
      </c>
      <c r="F142" s="62">
        <v>280.1167754444516</v>
      </c>
      <c r="G142" s="62">
        <v>0</v>
      </c>
    </row>
    <row r="143" spans="1:7" ht="13.5" customHeight="1" x14ac:dyDescent="0.2">
      <c r="A143" s="20">
        <v>916</v>
      </c>
      <c r="B143" s="24" t="s">
        <v>139</v>
      </c>
      <c r="C143" s="146">
        <v>4315.09</v>
      </c>
      <c r="D143" s="146">
        <v>79239</v>
      </c>
      <c r="E143" s="62">
        <v>341.92341650999998</v>
      </c>
      <c r="F143" s="62">
        <v>348.42514006886285</v>
      </c>
      <c r="G143" s="62">
        <v>0</v>
      </c>
    </row>
    <row r="144" spans="1:7" ht="13.5" customHeight="1" x14ac:dyDescent="0.2">
      <c r="A144" s="20">
        <v>919</v>
      </c>
      <c r="B144" s="24" t="s">
        <v>140</v>
      </c>
      <c r="C144" s="146">
        <v>4383.3500000000004</v>
      </c>
      <c r="D144" s="146">
        <v>166079</v>
      </c>
      <c r="E144" s="62">
        <v>727.98238465000009</v>
      </c>
      <c r="F144" s="62">
        <v>739.30912147017784</v>
      </c>
      <c r="G144" s="62">
        <v>0</v>
      </c>
    </row>
    <row r="145" spans="1:7" ht="13.5" customHeight="1" x14ac:dyDescent="0.2">
      <c r="A145" s="20">
        <v>921</v>
      </c>
      <c r="B145" s="24" t="s">
        <v>141</v>
      </c>
      <c r="C145" s="146">
        <v>4450.91</v>
      </c>
      <c r="D145" s="146">
        <v>15294</v>
      </c>
      <c r="E145" s="62">
        <v>68.072217539999983</v>
      </c>
      <c r="F145" s="62">
        <v>69.466038693558545</v>
      </c>
      <c r="G145" s="62">
        <v>0</v>
      </c>
    </row>
    <row r="146" spans="1:7" ht="13.5" customHeight="1" x14ac:dyDescent="0.2">
      <c r="A146" s="20">
        <v>925</v>
      </c>
      <c r="B146" s="24" t="s">
        <v>142</v>
      </c>
      <c r="C146" s="146">
        <v>4189.28</v>
      </c>
      <c r="D146" s="146">
        <v>94477</v>
      </c>
      <c r="E146" s="62">
        <v>395.79060655999996</v>
      </c>
      <c r="F146" s="62">
        <v>410.3662099774341</v>
      </c>
      <c r="G146" s="62">
        <v>0</v>
      </c>
    </row>
    <row r="147" spans="1:7" ht="13.5" customHeight="1" x14ac:dyDescent="0.2">
      <c r="A147" s="20">
        <v>926</v>
      </c>
      <c r="B147" s="24" t="s">
        <v>143</v>
      </c>
      <c r="C147" s="146">
        <v>4451.93</v>
      </c>
      <c r="D147" s="146">
        <v>104456</v>
      </c>
      <c r="E147" s="62">
        <v>465.03080008000001</v>
      </c>
      <c r="F147" s="62">
        <v>473.0431949363936</v>
      </c>
      <c r="G147" s="62">
        <v>0</v>
      </c>
    </row>
    <row r="148" spans="1:7" ht="13.5" customHeight="1" x14ac:dyDescent="0.2">
      <c r="A148" s="20">
        <v>928</v>
      </c>
      <c r="B148" s="24" t="s">
        <v>144</v>
      </c>
      <c r="C148" s="146">
        <v>4239.67</v>
      </c>
      <c r="D148" s="146">
        <v>104859</v>
      </c>
      <c r="E148" s="62">
        <v>444.56755652999999</v>
      </c>
      <c r="F148" s="62">
        <v>455.13254998308111</v>
      </c>
      <c r="G148" s="62">
        <v>0</v>
      </c>
    </row>
    <row r="149" spans="1:7" ht="13.5" customHeight="1" x14ac:dyDescent="0.2">
      <c r="A149" s="20">
        <v>929</v>
      </c>
      <c r="B149" s="24" t="s">
        <v>145</v>
      </c>
      <c r="C149" s="146">
        <v>4477.91</v>
      </c>
      <c r="D149" s="146">
        <v>39098</v>
      </c>
      <c r="E149" s="62">
        <v>175.07732518</v>
      </c>
      <c r="F149" s="62">
        <v>179.92468685742529</v>
      </c>
      <c r="G149" s="62">
        <v>0</v>
      </c>
    </row>
    <row r="150" spans="1:7" ht="13.5" customHeight="1" x14ac:dyDescent="0.2">
      <c r="A150" s="20">
        <v>931</v>
      </c>
      <c r="B150" s="24" t="s">
        <v>146</v>
      </c>
      <c r="C150" s="146">
        <v>4264.68</v>
      </c>
      <c r="D150" s="146">
        <v>83991</v>
      </c>
      <c r="E150" s="62">
        <v>358.19473787999999</v>
      </c>
      <c r="F150" s="62">
        <v>365.79662606463199</v>
      </c>
      <c r="G150" s="62">
        <v>0</v>
      </c>
    </row>
    <row r="151" spans="1:7" ht="13.5" customHeight="1" x14ac:dyDescent="0.2">
      <c r="A151" s="20">
        <v>933</v>
      </c>
      <c r="B151" s="24" t="s">
        <v>147</v>
      </c>
      <c r="C151" s="146">
        <v>4149.88</v>
      </c>
      <c r="D151" s="146">
        <v>66141</v>
      </c>
      <c r="E151" s="62">
        <v>274.47721307999996</v>
      </c>
      <c r="F151" s="62">
        <v>282.86676062025617</v>
      </c>
      <c r="G151" s="62">
        <v>0</v>
      </c>
    </row>
    <row r="152" spans="1:7" ht="13.5" customHeight="1" x14ac:dyDescent="0.2">
      <c r="A152" s="20">
        <v>935</v>
      </c>
      <c r="B152" s="24" t="s">
        <v>148</v>
      </c>
      <c r="C152" s="146">
        <v>4244.84</v>
      </c>
      <c r="D152" s="146">
        <v>92044</v>
      </c>
      <c r="E152" s="62">
        <v>390.71205295999999</v>
      </c>
      <c r="F152" s="62">
        <v>400.2138701133108</v>
      </c>
      <c r="G152" s="62">
        <v>0</v>
      </c>
    </row>
    <row r="153" spans="1:7" ht="13.5" customHeight="1" x14ac:dyDescent="0.2">
      <c r="A153" s="20">
        <v>936</v>
      </c>
      <c r="B153" s="24" t="s">
        <v>149</v>
      </c>
      <c r="C153" s="146">
        <v>4207.93</v>
      </c>
      <c r="D153" s="146">
        <v>142208</v>
      </c>
      <c r="E153" s="62">
        <v>598.40130943999998</v>
      </c>
      <c r="F153" s="62">
        <v>612.7228311729732</v>
      </c>
      <c r="G153" s="62">
        <v>0</v>
      </c>
    </row>
    <row r="154" spans="1:7" ht="13.5" customHeight="1" x14ac:dyDescent="0.2">
      <c r="A154" s="20">
        <v>937</v>
      </c>
      <c r="B154" s="24" t="s">
        <v>150</v>
      </c>
      <c r="C154" s="146">
        <v>4215.96</v>
      </c>
      <c r="D154" s="146">
        <v>73522</v>
      </c>
      <c r="E154" s="62">
        <v>309.96581112000001</v>
      </c>
      <c r="F154" s="62">
        <v>316.44523593122329</v>
      </c>
      <c r="G154" s="62">
        <v>0</v>
      </c>
    </row>
    <row r="155" spans="1:7" ht="13.5" customHeight="1" x14ac:dyDescent="0.2">
      <c r="A155" s="22">
        <v>938</v>
      </c>
      <c r="B155" s="25" t="s">
        <v>151</v>
      </c>
      <c r="C155" s="147">
        <v>4101.4799999999996</v>
      </c>
      <c r="D155" s="147">
        <v>105256</v>
      </c>
      <c r="E155" s="63">
        <v>431.7053788799999</v>
      </c>
      <c r="F155" s="63">
        <v>445.64499469386703</v>
      </c>
      <c r="G155" s="63">
        <v>0</v>
      </c>
    </row>
    <row r="156" spans="1:7" ht="13.5" customHeight="1" x14ac:dyDescent="0.2">
      <c r="A156" s="14"/>
      <c r="B156" s="84"/>
      <c r="C156" s="13"/>
      <c r="D156" s="13"/>
      <c r="E156" s="13"/>
      <c r="F156" s="13"/>
      <c r="G156" s="13"/>
    </row>
    <row r="157" spans="1:7" ht="13.5" customHeight="1" x14ac:dyDescent="0.2">
      <c r="A157" s="15" t="s">
        <v>179</v>
      </c>
      <c r="B157" s="12"/>
      <c r="C157" s="13"/>
      <c r="D157" s="13"/>
      <c r="E157" s="13"/>
      <c r="F157" s="13"/>
      <c r="G157" s="13"/>
    </row>
  </sheetData>
  <mergeCells count="1">
    <mergeCell ref="A1:B4"/>
  </mergeCells>
  <phoneticPr fontId="7" type="noConversion"/>
  <pageMargins left="0.7" right="0.7" top="0.75" bottom="0.75" header="0.3" footer="0.3"/>
  <pageSetup paperSize="8"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B7DEE8"/>
  </sheetPr>
  <dimension ref="A1:I174"/>
  <sheetViews>
    <sheetView showGridLines="0" zoomScale="85" zoomScaleNormal="85" workbookViewId="0">
      <pane ySplit="4" topLeftCell="A5" activePane="bottomLeft" state="frozen"/>
      <selection pane="bottomLeft" activeCell="C6" sqref="C6"/>
    </sheetView>
  </sheetViews>
  <sheetFormatPr defaultRowHeight="12.75" x14ac:dyDescent="0.2"/>
  <cols>
    <col min="1" max="1" width="6.77734375" style="16" customWidth="1"/>
    <col min="2" max="2" width="24.77734375" style="85" customWidth="1"/>
    <col min="3" max="3" width="16.77734375" style="17" customWidth="1"/>
    <col min="4" max="4" width="10.6640625" style="28" bestFit="1" customWidth="1"/>
    <col min="5" max="5" width="15.88671875" style="28" customWidth="1"/>
    <col min="6" max="9" width="19.21875" style="71" customWidth="1"/>
    <col min="10" max="16384" width="8.88671875" style="78"/>
  </cols>
  <sheetData>
    <row r="1" spans="1:9" s="71" customFormat="1" ht="30" customHeight="1" x14ac:dyDescent="0.2">
      <c r="A1" s="208" t="s">
        <v>246</v>
      </c>
      <c r="B1" s="224"/>
      <c r="C1" s="225" t="s">
        <v>247</v>
      </c>
      <c r="D1" s="226"/>
      <c r="E1" s="226"/>
      <c r="F1" s="226"/>
      <c r="G1" s="226"/>
      <c r="H1" s="226"/>
      <c r="I1" s="227"/>
    </row>
    <row r="2" spans="1:9" s="76" customFormat="1" ht="156" customHeight="1" x14ac:dyDescent="0.2">
      <c r="A2" s="210"/>
      <c r="B2" s="211"/>
      <c r="C2" s="193" t="s">
        <v>248</v>
      </c>
      <c r="D2" s="193" t="s">
        <v>240</v>
      </c>
      <c r="E2" s="193" t="s">
        <v>249</v>
      </c>
      <c r="F2" s="193" t="s">
        <v>279</v>
      </c>
      <c r="G2" s="193" t="s">
        <v>280</v>
      </c>
      <c r="H2" s="193" t="s">
        <v>281</v>
      </c>
      <c r="I2" s="193" t="s">
        <v>250</v>
      </c>
    </row>
    <row r="3" spans="1:9" s="10" customFormat="1" ht="15.6" customHeight="1" x14ac:dyDescent="0.2">
      <c r="A3" s="210"/>
      <c r="B3" s="211"/>
      <c r="C3" s="193" t="s">
        <v>188</v>
      </c>
      <c r="D3" s="193" t="s">
        <v>189</v>
      </c>
      <c r="E3" s="193" t="s">
        <v>190</v>
      </c>
      <c r="F3" s="193" t="s">
        <v>191</v>
      </c>
      <c r="G3" s="193" t="s">
        <v>192</v>
      </c>
      <c r="H3" s="193" t="s">
        <v>196</v>
      </c>
      <c r="I3" s="193" t="s">
        <v>199</v>
      </c>
    </row>
    <row r="4" spans="1:9" s="60" customFormat="1" ht="27.4" customHeight="1" x14ac:dyDescent="0.2">
      <c r="A4" s="222"/>
      <c r="B4" s="223"/>
      <c r="C4" s="61"/>
      <c r="D4" s="61"/>
      <c r="E4" s="61"/>
      <c r="F4" s="61"/>
      <c r="G4" s="61"/>
      <c r="H4" s="61"/>
      <c r="I4" s="61" t="s">
        <v>287</v>
      </c>
    </row>
    <row r="5" spans="1:9" s="71" customFormat="1" ht="15" customHeight="1" x14ac:dyDescent="0.2">
      <c r="A5" s="22" t="s">
        <v>1</v>
      </c>
      <c r="B5" s="23"/>
      <c r="C5" s="116">
        <v>5530.7631032101181</v>
      </c>
      <c r="D5" s="160">
        <v>4119.1431926447631</v>
      </c>
      <c r="E5" s="117">
        <v>122027.833333</v>
      </c>
      <c r="F5" s="118">
        <v>-43.501999998000009</v>
      </c>
      <c r="G5" s="117">
        <v>11362616.003</v>
      </c>
      <c r="H5" s="196">
        <v>124.99999999999999</v>
      </c>
      <c r="I5" s="119">
        <v>6114.894793906813</v>
      </c>
    </row>
    <row r="6" spans="1:9" s="71" customFormat="1" x14ac:dyDescent="0.2">
      <c r="A6" s="20">
        <v>202</v>
      </c>
      <c r="B6" s="24" t="s">
        <v>2</v>
      </c>
      <c r="C6" s="145">
        <v>31.757943977805898</v>
      </c>
      <c r="D6" s="148">
        <v>4822.5315121095118</v>
      </c>
      <c r="E6" s="149">
        <v>353</v>
      </c>
      <c r="F6" s="145">
        <v>1.419</v>
      </c>
      <c r="G6" s="149">
        <v>48567.961000000003</v>
      </c>
      <c r="H6" s="197">
        <v>0.5342955463246416</v>
      </c>
      <c r="I6" s="145">
        <v>35.413593147905196</v>
      </c>
    </row>
    <row r="7" spans="1:9" s="71" customFormat="1" x14ac:dyDescent="0.2">
      <c r="A7" s="20">
        <v>203</v>
      </c>
      <c r="B7" s="24" t="s">
        <v>3</v>
      </c>
      <c r="C7" s="62">
        <v>42.889210940824775</v>
      </c>
      <c r="D7" s="150">
        <v>4822.5315121095118</v>
      </c>
      <c r="E7" s="151">
        <v>533</v>
      </c>
      <c r="F7" s="152">
        <v>6.0000000000000001E-3</v>
      </c>
      <c r="G7" s="194">
        <v>64155.025999999998</v>
      </c>
      <c r="H7" s="192">
        <v>0.70576865819303336</v>
      </c>
      <c r="I7" s="153">
        <v>46.171388894972182</v>
      </c>
    </row>
    <row r="8" spans="1:9" s="71" customFormat="1" x14ac:dyDescent="0.2">
      <c r="A8" s="20">
        <v>204</v>
      </c>
      <c r="B8" s="24" t="s">
        <v>4</v>
      </c>
      <c r="C8" s="62">
        <v>39.679717549357008</v>
      </c>
      <c r="D8" s="150">
        <v>4822.5315121095118</v>
      </c>
      <c r="E8" s="151">
        <v>620</v>
      </c>
      <c r="F8" s="152">
        <v>-0.67799999999999994</v>
      </c>
      <c r="G8" s="194">
        <v>59226.307999999997</v>
      </c>
      <c r="H8" s="192">
        <v>0.65154789161627524</v>
      </c>
      <c r="I8" s="153">
        <v>42.643234978481189</v>
      </c>
    </row>
    <row r="9" spans="1:9" s="71" customFormat="1" x14ac:dyDescent="0.2">
      <c r="A9" s="20">
        <v>205</v>
      </c>
      <c r="B9" s="24" t="s">
        <v>5</v>
      </c>
      <c r="C9" s="62">
        <v>16.843482923637026</v>
      </c>
      <c r="D9" s="150">
        <v>4822.5315121095118</v>
      </c>
      <c r="E9" s="151">
        <v>481</v>
      </c>
      <c r="F9" s="152">
        <v>2.0579999999999998</v>
      </c>
      <c r="G9" s="194">
        <v>32542.013999999999</v>
      </c>
      <c r="H9" s="192">
        <v>0.3579942989295789</v>
      </c>
      <c r="I9" s="153">
        <v>21.579114879891282</v>
      </c>
    </row>
    <row r="10" spans="1:9" s="71" customFormat="1" x14ac:dyDescent="0.2">
      <c r="A10" s="20">
        <v>206</v>
      </c>
      <c r="B10" s="24" t="s">
        <v>6</v>
      </c>
      <c r="C10" s="62">
        <v>26.138998396898977</v>
      </c>
      <c r="D10" s="150">
        <v>4822.5315121095118</v>
      </c>
      <c r="E10" s="151">
        <v>382.5</v>
      </c>
      <c r="F10" s="152">
        <v>-0.24</v>
      </c>
      <c r="G10" s="194">
        <v>39415.296000000002</v>
      </c>
      <c r="H10" s="192">
        <v>0.43360719034236289</v>
      </c>
      <c r="I10" s="153">
        <v>28.177223890623228</v>
      </c>
    </row>
    <row r="11" spans="1:9" s="71" customFormat="1" x14ac:dyDescent="0.2">
      <c r="A11" s="20">
        <v>207</v>
      </c>
      <c r="B11" s="24" t="s">
        <v>7</v>
      </c>
      <c r="C11" s="62">
        <v>15.205023420361725</v>
      </c>
      <c r="D11" s="150">
        <v>4822.5315121095118</v>
      </c>
      <c r="E11" s="151">
        <v>151</v>
      </c>
      <c r="F11" s="152">
        <v>0.40499999999999997</v>
      </c>
      <c r="G11" s="194">
        <v>26380.887999999999</v>
      </c>
      <c r="H11" s="192">
        <v>0.29021582698291948</v>
      </c>
      <c r="I11" s="153">
        <v>16.62844150567318</v>
      </c>
    </row>
    <row r="12" spans="1:9" s="71" customFormat="1" x14ac:dyDescent="0.2">
      <c r="A12" s="20">
        <v>208</v>
      </c>
      <c r="B12" s="24" t="s">
        <v>8</v>
      </c>
      <c r="C12" s="62">
        <v>39.538565888470153</v>
      </c>
      <c r="D12" s="150">
        <v>4822.5315121095118</v>
      </c>
      <c r="E12" s="151">
        <v>494</v>
      </c>
      <c r="F12" s="152">
        <v>-0.20399999999999999</v>
      </c>
      <c r="G12" s="194">
        <v>57618.328000000001</v>
      </c>
      <c r="H12" s="192">
        <v>0.63385852325718162</v>
      </c>
      <c r="I12" s="153">
        <v>42.350754978709432</v>
      </c>
    </row>
    <row r="13" spans="1:9" s="71" customFormat="1" x14ac:dyDescent="0.2">
      <c r="A13" s="20">
        <v>209</v>
      </c>
      <c r="B13" s="24" t="s">
        <v>9</v>
      </c>
      <c r="C13" s="62">
        <v>48.221225960877412</v>
      </c>
      <c r="D13" s="150">
        <v>4822.5315121095118</v>
      </c>
      <c r="E13" s="151">
        <v>669</v>
      </c>
      <c r="F13" s="152">
        <v>-1.968</v>
      </c>
      <c r="G13" s="194">
        <v>63988.915000000001</v>
      </c>
      <c r="H13" s="192">
        <v>0.70394127310895449</v>
      </c>
      <c r="I13" s="153">
        <v>50.183440815587623</v>
      </c>
    </row>
    <row r="14" spans="1:9" s="71" customFormat="1" x14ac:dyDescent="0.2">
      <c r="A14" s="20">
        <v>210</v>
      </c>
      <c r="B14" s="24" t="s">
        <v>10</v>
      </c>
      <c r="C14" s="62">
        <v>41.764400451652321</v>
      </c>
      <c r="D14" s="150">
        <v>4822.5315121095118</v>
      </c>
      <c r="E14" s="151">
        <v>570.5</v>
      </c>
      <c r="F14" s="152">
        <v>-1.482</v>
      </c>
      <c r="G14" s="194">
        <v>59798.205999999998</v>
      </c>
      <c r="H14" s="192">
        <v>0.65783933453585708</v>
      </c>
      <c r="I14" s="153">
        <v>43.691494013846658</v>
      </c>
    </row>
    <row r="15" spans="1:9" s="71" customFormat="1" x14ac:dyDescent="0.2">
      <c r="A15" s="20">
        <v>211</v>
      </c>
      <c r="B15" s="24" t="s">
        <v>11</v>
      </c>
      <c r="C15" s="62">
        <v>44.928002388243215</v>
      </c>
      <c r="D15" s="150">
        <v>4822.5315121095118</v>
      </c>
      <c r="E15" s="151">
        <v>602.5</v>
      </c>
      <c r="F15" s="152">
        <v>1.224</v>
      </c>
      <c r="G15" s="194">
        <v>65781.430999999997</v>
      </c>
      <c r="H15" s="192">
        <v>0.7236607197523014</v>
      </c>
      <c r="I15" s="153">
        <v>49.781238344041498</v>
      </c>
    </row>
    <row r="16" spans="1:9" s="71" customFormat="1" x14ac:dyDescent="0.2">
      <c r="A16" s="20">
        <v>212</v>
      </c>
      <c r="B16" s="24" t="s">
        <v>12</v>
      </c>
      <c r="C16" s="62">
        <v>37.215980252090489</v>
      </c>
      <c r="D16" s="150">
        <v>4822.5315121095118</v>
      </c>
      <c r="E16" s="151">
        <v>889</v>
      </c>
      <c r="F16" s="192">
        <v>1.0600000019999998</v>
      </c>
      <c r="G16" s="194">
        <v>57318.449000000001</v>
      </c>
      <c r="H16" s="192">
        <v>0.63055955803736752</v>
      </c>
      <c r="I16" s="153">
        <v>43.193770326393214</v>
      </c>
    </row>
    <row r="17" spans="1:9" s="71" customFormat="1" x14ac:dyDescent="0.2">
      <c r="A17" s="20">
        <v>213</v>
      </c>
      <c r="B17" s="24" t="s">
        <v>13</v>
      </c>
      <c r="C17" s="62">
        <v>23.95992331316938</v>
      </c>
      <c r="D17" s="150">
        <v>4822.5315121095118</v>
      </c>
      <c r="E17" s="151">
        <v>222</v>
      </c>
      <c r="F17" s="152">
        <v>0.12</v>
      </c>
      <c r="G17" s="194">
        <v>43745.875</v>
      </c>
      <c r="H17" s="192">
        <v>0.48124783707873747</v>
      </c>
      <c r="I17" s="153">
        <v>25.631773145936432</v>
      </c>
    </row>
    <row r="18" spans="1:9" s="71" customFormat="1" x14ac:dyDescent="0.2">
      <c r="A18" s="20">
        <v>301</v>
      </c>
      <c r="B18" s="24" t="s">
        <v>14</v>
      </c>
      <c r="C18" s="62">
        <v>26.370234803958855</v>
      </c>
      <c r="D18" s="150">
        <v>4497.4310399362021</v>
      </c>
      <c r="E18" s="151">
        <v>320</v>
      </c>
      <c r="F18" s="152">
        <v>0.28799999999999998</v>
      </c>
      <c r="G18" s="194">
        <v>61110.881999999998</v>
      </c>
      <c r="H18" s="192">
        <v>0.67228006719431155</v>
      </c>
      <c r="I18" s="153">
        <v>28.769692803932752</v>
      </c>
    </row>
    <row r="19" spans="1:9" s="71" customFormat="1" x14ac:dyDescent="0.2">
      <c r="A19" s="20">
        <v>302</v>
      </c>
      <c r="B19" s="24" t="s">
        <v>15</v>
      </c>
      <c r="C19" s="62">
        <v>44.862467843576169</v>
      </c>
      <c r="D19" s="150">
        <v>4446.4542472141338</v>
      </c>
      <c r="E19" s="151">
        <v>667</v>
      </c>
      <c r="F19" s="152">
        <v>0.38100000000000001</v>
      </c>
      <c r="G19" s="194">
        <v>87627.451000000001</v>
      </c>
      <c r="H19" s="192">
        <v>0.96398851920262307</v>
      </c>
      <c r="I19" s="153">
        <v>49.173241345670618</v>
      </c>
    </row>
    <row r="20" spans="1:9" s="71" customFormat="1" x14ac:dyDescent="0.2">
      <c r="A20" s="20">
        <v>303</v>
      </c>
      <c r="B20" s="24" t="s">
        <v>16</v>
      </c>
      <c r="C20" s="62">
        <v>30.284851843005399</v>
      </c>
      <c r="D20" s="150">
        <v>4348.3304649124002</v>
      </c>
      <c r="E20" s="151">
        <v>597</v>
      </c>
      <c r="F20" s="152">
        <v>-1.3049999999999999</v>
      </c>
      <c r="G20" s="194">
        <v>55322.500999999997</v>
      </c>
      <c r="H20" s="192">
        <v>0.60860215844433996</v>
      </c>
      <c r="I20" s="153">
        <v>32.184407289002444</v>
      </c>
    </row>
    <row r="21" spans="1:9" s="71" customFormat="1" x14ac:dyDescent="0.2">
      <c r="A21" s="20">
        <v>304</v>
      </c>
      <c r="B21" s="24" t="s">
        <v>17</v>
      </c>
      <c r="C21" s="62">
        <v>52.896623221150129</v>
      </c>
      <c r="D21" s="150">
        <v>4595.5548222379357</v>
      </c>
      <c r="E21" s="151">
        <v>803</v>
      </c>
      <c r="F21" s="152">
        <v>-2.0669999999999997</v>
      </c>
      <c r="G21" s="194">
        <v>72455.538</v>
      </c>
      <c r="H21" s="192">
        <v>0.79708248942046023</v>
      </c>
      <c r="I21" s="153">
        <v>55.316936232827643</v>
      </c>
    </row>
    <row r="22" spans="1:9" s="71" customFormat="1" x14ac:dyDescent="0.2">
      <c r="A22" s="20">
        <v>305</v>
      </c>
      <c r="B22" s="24" t="s">
        <v>18</v>
      </c>
      <c r="C22" s="62">
        <v>42.852493452089014</v>
      </c>
      <c r="D22" s="150">
        <v>4348.3304649124002</v>
      </c>
      <c r="E22" s="151">
        <v>827.5</v>
      </c>
      <c r="F22" s="152">
        <v>0.48299999999999998</v>
      </c>
      <c r="G22" s="194">
        <v>71632.801999999996</v>
      </c>
      <c r="H22" s="192">
        <v>0.78803158072365587</v>
      </c>
      <c r="I22" s="153">
        <v>47.721768492527687</v>
      </c>
    </row>
    <row r="23" spans="1:9" s="71" customFormat="1" x14ac:dyDescent="0.2">
      <c r="A23" s="20">
        <v>306</v>
      </c>
      <c r="B23" s="24" t="s">
        <v>19</v>
      </c>
      <c r="C23" s="62">
        <v>56.050468927705353</v>
      </c>
      <c r="D23" s="150">
        <v>4348.3304649124002</v>
      </c>
      <c r="E23" s="151">
        <v>1104</v>
      </c>
      <c r="F23" s="152">
        <v>-1.6379999999999999</v>
      </c>
      <c r="G23" s="194">
        <v>90717.058999999994</v>
      </c>
      <c r="H23" s="192">
        <v>0.99797725911058399</v>
      </c>
      <c r="I23" s="153">
        <v>60.211003020079232</v>
      </c>
    </row>
    <row r="24" spans="1:9" s="71" customFormat="1" x14ac:dyDescent="0.2">
      <c r="A24" s="20">
        <v>307</v>
      </c>
      <c r="B24" s="24" t="s">
        <v>20</v>
      </c>
      <c r="C24" s="62">
        <v>49.958003905669841</v>
      </c>
      <c r="D24" s="150">
        <v>4595.5548222379357</v>
      </c>
      <c r="E24" s="151">
        <v>857</v>
      </c>
      <c r="F24" s="152">
        <v>-1.0649999999999999</v>
      </c>
      <c r="G24" s="194">
        <v>77197.752999999997</v>
      </c>
      <c r="H24" s="192">
        <v>0.84925153876996673</v>
      </c>
      <c r="I24" s="153">
        <v>53.680645927097721</v>
      </c>
    </row>
    <row r="25" spans="1:9" s="71" customFormat="1" x14ac:dyDescent="0.2">
      <c r="A25" s="20">
        <v>308</v>
      </c>
      <c r="B25" s="24" t="s">
        <v>21</v>
      </c>
      <c r="C25" s="62">
        <v>44.298706200082307</v>
      </c>
      <c r="D25" s="150">
        <v>4348.3304649124002</v>
      </c>
      <c r="E25" s="151">
        <v>764.5</v>
      </c>
      <c r="F25" s="152">
        <v>-1.5659999999999998</v>
      </c>
      <c r="G25" s="194">
        <v>81053.77</v>
      </c>
      <c r="H25" s="192">
        <v>0.89167153473504557</v>
      </c>
      <c r="I25" s="153">
        <v>46.94867637524289</v>
      </c>
    </row>
    <row r="26" spans="1:9" s="71" customFormat="1" x14ac:dyDescent="0.2">
      <c r="A26" s="20">
        <v>309</v>
      </c>
      <c r="B26" s="24" t="s">
        <v>22</v>
      </c>
      <c r="C26" s="62">
        <v>33.59202488711378</v>
      </c>
      <c r="D26" s="150">
        <v>4497.4310399362021</v>
      </c>
      <c r="E26" s="151">
        <v>393</v>
      </c>
      <c r="F26" s="152">
        <v>-0.51900000000000002</v>
      </c>
      <c r="G26" s="194">
        <v>56864.457999999999</v>
      </c>
      <c r="H26" s="192">
        <v>0.62556520858606002</v>
      </c>
      <c r="I26" s="153">
        <v>35.46608049439476</v>
      </c>
    </row>
    <row r="27" spans="1:9" s="71" customFormat="1" x14ac:dyDescent="0.2">
      <c r="A27" s="20">
        <v>310</v>
      </c>
      <c r="B27" s="24" t="s">
        <v>23</v>
      </c>
      <c r="C27" s="62">
        <v>30.034463110078164</v>
      </c>
      <c r="D27" s="150">
        <v>4446.4542472141338</v>
      </c>
      <c r="E27" s="151">
        <v>533</v>
      </c>
      <c r="F27" s="152">
        <v>-1.4789999999999999</v>
      </c>
      <c r="G27" s="194">
        <v>55148.046000000002</v>
      </c>
      <c r="H27" s="192">
        <v>0.60668298111807617</v>
      </c>
      <c r="I27" s="153">
        <v>31.532106204961373</v>
      </c>
    </row>
    <row r="28" spans="1:9" s="71" customFormat="1" x14ac:dyDescent="0.2">
      <c r="A28" s="20">
        <v>311</v>
      </c>
      <c r="B28" s="24" t="s">
        <v>24</v>
      </c>
      <c r="C28" s="62">
        <v>22.298237738301893</v>
      </c>
      <c r="D28" s="150">
        <v>4348.3304649124002</v>
      </c>
      <c r="E28" s="151">
        <v>343</v>
      </c>
      <c r="F28" s="152">
        <v>-0.51600000000000001</v>
      </c>
      <c r="G28" s="194">
        <v>55565.775999999998</v>
      </c>
      <c r="H28" s="192">
        <v>0.61127842375084795</v>
      </c>
      <c r="I28" s="153">
        <v>23.884993511517695</v>
      </c>
    </row>
    <row r="29" spans="1:9" s="71" customFormat="1" x14ac:dyDescent="0.2">
      <c r="A29" s="20">
        <v>312</v>
      </c>
      <c r="B29" s="24" t="s">
        <v>25</v>
      </c>
      <c r="C29" s="62">
        <v>33.511397266839872</v>
      </c>
      <c r="D29" s="150">
        <v>4446.4542472141338</v>
      </c>
      <c r="E29" s="151">
        <v>720.5</v>
      </c>
      <c r="F29" s="152">
        <v>0.97799999999999998</v>
      </c>
      <c r="G29" s="194">
        <v>70434.216</v>
      </c>
      <c r="H29" s="192">
        <v>0.77484595076305152</v>
      </c>
      <c r="I29" s="153">
        <v>38.467913502720712</v>
      </c>
    </row>
    <row r="30" spans="1:9" s="71" customFormat="1" x14ac:dyDescent="0.2">
      <c r="A30" s="20">
        <v>313</v>
      </c>
      <c r="B30" s="24" t="s">
        <v>26</v>
      </c>
      <c r="C30" s="62">
        <v>44.411362150322383</v>
      </c>
      <c r="D30" s="150">
        <v>4446.4542472141338</v>
      </c>
      <c r="E30" s="151">
        <v>648</v>
      </c>
      <c r="F30" s="152">
        <v>-1.0289999999999999</v>
      </c>
      <c r="G30" s="194">
        <v>60132.745000000003</v>
      </c>
      <c r="H30" s="192">
        <v>0.66151959399274252</v>
      </c>
      <c r="I30" s="153">
        <v>46.925184096509881</v>
      </c>
    </row>
    <row r="31" spans="1:9" s="71" customFormat="1" x14ac:dyDescent="0.2">
      <c r="A31" s="20">
        <v>314</v>
      </c>
      <c r="B31" s="24" t="s">
        <v>27</v>
      </c>
      <c r="C31" s="62">
        <v>18.445187423979014</v>
      </c>
      <c r="D31" s="150">
        <v>4446.4542472141338</v>
      </c>
      <c r="E31" s="151">
        <v>458.5</v>
      </c>
      <c r="F31" s="152">
        <v>1.3679999999999999</v>
      </c>
      <c r="G31" s="194">
        <v>37646.137999999999</v>
      </c>
      <c r="H31" s="192">
        <v>0.41414470477199661</v>
      </c>
      <c r="I31" s="153">
        <v>22.26603140109869</v>
      </c>
    </row>
    <row r="32" spans="1:9" s="71" customFormat="1" x14ac:dyDescent="0.2">
      <c r="A32" s="20">
        <v>315</v>
      </c>
      <c r="B32" s="24" t="s">
        <v>28</v>
      </c>
      <c r="C32" s="62">
        <v>31.295932459853404</v>
      </c>
      <c r="D32" s="150">
        <v>4595.5548222379357</v>
      </c>
      <c r="E32" s="151">
        <v>448</v>
      </c>
      <c r="F32" s="152">
        <v>-1.1759999999999999</v>
      </c>
      <c r="G32" s="194">
        <v>43928.108</v>
      </c>
      <c r="H32" s="192">
        <v>0.48325258008809252</v>
      </c>
      <c r="I32" s="153">
        <v>32.661993600304093</v>
      </c>
    </row>
    <row r="33" spans="1:9" s="71" customFormat="1" x14ac:dyDescent="0.2">
      <c r="A33" s="20">
        <v>316</v>
      </c>
      <c r="B33" s="24" t="s">
        <v>29</v>
      </c>
      <c r="C33" s="62">
        <v>46.21164282153606</v>
      </c>
      <c r="D33" s="150">
        <v>4497.4310399362021</v>
      </c>
      <c r="E33" s="151">
        <v>146.5</v>
      </c>
      <c r="F33" s="152">
        <v>-0.36599999999999999</v>
      </c>
      <c r="G33" s="194">
        <v>80746.028999999995</v>
      </c>
      <c r="H33" s="192">
        <v>0.88828607974916518</v>
      </c>
      <c r="I33" s="153">
        <v>47.392802548635885</v>
      </c>
    </row>
    <row r="34" spans="1:9" s="71" customFormat="1" x14ac:dyDescent="0.2">
      <c r="A34" s="20">
        <v>317</v>
      </c>
      <c r="B34" s="24" t="s">
        <v>30</v>
      </c>
      <c r="C34" s="62">
        <v>40.619295166920779</v>
      </c>
      <c r="D34" s="150">
        <v>4348.3304649124002</v>
      </c>
      <c r="E34" s="151">
        <v>574</v>
      </c>
      <c r="F34" s="152">
        <v>-1.4789999999999999</v>
      </c>
      <c r="G34" s="194">
        <v>73214.77</v>
      </c>
      <c r="H34" s="192">
        <v>0.80543479138815355</v>
      </c>
      <c r="I34" s="153">
        <v>42.441671645168654</v>
      </c>
    </row>
    <row r="35" spans="1:9" s="71" customFormat="1" x14ac:dyDescent="0.2">
      <c r="A35" s="20">
        <v>318</v>
      </c>
      <c r="B35" s="24" t="s">
        <v>31</v>
      </c>
      <c r="C35" s="62">
        <v>22.887426938422728</v>
      </c>
      <c r="D35" s="150">
        <v>4446.4542472141338</v>
      </c>
      <c r="E35" s="151">
        <v>370.5</v>
      </c>
      <c r="F35" s="152">
        <v>0.318</v>
      </c>
      <c r="G35" s="194">
        <v>43133.63</v>
      </c>
      <c r="H35" s="192">
        <v>0.47451253730447829</v>
      </c>
      <c r="I35" s="153">
        <v>25.327350774320042</v>
      </c>
    </row>
    <row r="36" spans="1:9" s="71" customFormat="1" x14ac:dyDescent="0.2">
      <c r="A36" s="20">
        <v>319</v>
      </c>
      <c r="B36" s="24" t="s">
        <v>32</v>
      </c>
      <c r="C36" s="62">
        <v>34.710398162913073</v>
      </c>
      <c r="D36" s="150">
        <v>4446.4542472141338</v>
      </c>
      <c r="E36" s="151">
        <v>560.5</v>
      </c>
      <c r="F36" s="152">
        <v>1.7999999999999999E-2</v>
      </c>
      <c r="G36" s="194">
        <v>46017.49</v>
      </c>
      <c r="H36" s="192">
        <v>0.50623784597501897</v>
      </c>
      <c r="I36" s="153">
        <v>37.726873614451613</v>
      </c>
    </row>
    <row r="37" spans="1:9" s="71" customFormat="1" x14ac:dyDescent="0.2">
      <c r="A37" s="20">
        <v>320</v>
      </c>
      <c r="B37" s="24" t="s">
        <v>33</v>
      </c>
      <c r="C37" s="62">
        <v>32.632465711807136</v>
      </c>
      <c r="D37" s="150">
        <v>4348.3304649124002</v>
      </c>
      <c r="E37" s="151">
        <v>750</v>
      </c>
      <c r="F37" s="152">
        <v>0.40499999999999997</v>
      </c>
      <c r="G37" s="194">
        <v>62057.192000000003</v>
      </c>
      <c r="H37" s="192">
        <v>0.68269041195724012</v>
      </c>
      <c r="I37" s="153">
        <v>36.981403972448682</v>
      </c>
    </row>
    <row r="38" spans="1:9" s="71" customFormat="1" x14ac:dyDescent="0.2">
      <c r="A38" s="20">
        <v>330</v>
      </c>
      <c r="B38" s="24" t="s">
        <v>34</v>
      </c>
      <c r="C38" s="62">
        <v>137.08027602722865</v>
      </c>
      <c r="D38" s="150">
        <v>4020.3179996800504</v>
      </c>
      <c r="E38" s="151">
        <v>4558.5</v>
      </c>
      <c r="F38" s="152">
        <v>-2.778</v>
      </c>
      <c r="G38" s="194">
        <v>274713.29399999999</v>
      </c>
      <c r="H38" s="192">
        <v>3.0221175951852675</v>
      </c>
      <c r="I38" s="153">
        <v>155.65101322395546</v>
      </c>
    </row>
    <row r="39" spans="1:9" s="71" customFormat="1" x14ac:dyDescent="0.2">
      <c r="A39" s="20">
        <v>331</v>
      </c>
      <c r="B39" s="24" t="s">
        <v>35</v>
      </c>
      <c r="C39" s="62">
        <v>32.264404054475207</v>
      </c>
      <c r="D39" s="150">
        <v>4020.3179996800504</v>
      </c>
      <c r="E39" s="151">
        <v>913</v>
      </c>
      <c r="F39" s="152">
        <v>0.67799999999999994</v>
      </c>
      <c r="G39" s="194">
        <v>75783.678</v>
      </c>
      <c r="H39" s="192">
        <v>0.83369531694980392</v>
      </c>
      <c r="I39" s="153">
        <v>37.446649705132899</v>
      </c>
    </row>
    <row r="40" spans="1:9" s="71" customFormat="1" x14ac:dyDescent="0.2">
      <c r="A40" s="20">
        <v>332</v>
      </c>
      <c r="B40" s="24" t="s">
        <v>36</v>
      </c>
      <c r="C40" s="62">
        <v>26.839028439227015</v>
      </c>
      <c r="D40" s="150">
        <v>4020.3179996800504</v>
      </c>
      <c r="E40" s="151">
        <v>876</v>
      </c>
      <c r="F40" s="152">
        <v>0.15</v>
      </c>
      <c r="G40" s="194">
        <v>65410.546000000002</v>
      </c>
      <c r="H40" s="192">
        <v>0.71958061839291743</v>
      </c>
      <c r="I40" s="153">
        <v>31.230407625339655</v>
      </c>
    </row>
    <row r="41" spans="1:9" s="71" customFormat="1" x14ac:dyDescent="0.2">
      <c r="A41" s="20">
        <v>333</v>
      </c>
      <c r="B41" s="24" t="s">
        <v>37</v>
      </c>
      <c r="C41" s="62">
        <v>37.554181405744288</v>
      </c>
      <c r="D41" s="150">
        <v>4020.3179996800504</v>
      </c>
      <c r="E41" s="151">
        <v>586</v>
      </c>
      <c r="F41" s="152">
        <v>-0.57599999999999996</v>
      </c>
      <c r="G41" s="194">
        <v>77396.904999999999</v>
      </c>
      <c r="H41" s="192">
        <v>0.85144240749187261</v>
      </c>
      <c r="I41" s="153">
        <v>40.185530161048675</v>
      </c>
    </row>
    <row r="42" spans="1:9" s="71" customFormat="1" x14ac:dyDescent="0.2">
      <c r="A42" s="20">
        <v>334</v>
      </c>
      <c r="B42" s="24" t="s">
        <v>38</v>
      </c>
      <c r="C42" s="62">
        <v>23.619045063896909</v>
      </c>
      <c r="D42" s="150">
        <v>4020.3179996800504</v>
      </c>
      <c r="E42" s="151">
        <v>732</v>
      </c>
      <c r="F42" s="152">
        <v>0.186</v>
      </c>
      <c r="G42" s="194">
        <v>45024.192999999999</v>
      </c>
      <c r="H42" s="192">
        <v>0.4953105977984355</v>
      </c>
      <c r="I42" s="153">
        <v>27.243228437461145</v>
      </c>
    </row>
    <row r="43" spans="1:9" s="71" customFormat="1" x14ac:dyDescent="0.2">
      <c r="A43" s="20">
        <v>335</v>
      </c>
      <c r="B43" s="24" t="s">
        <v>39</v>
      </c>
      <c r="C43" s="62">
        <v>28.108481312041953</v>
      </c>
      <c r="D43" s="150">
        <v>4020.3179996800504</v>
      </c>
      <c r="E43" s="151">
        <v>675</v>
      </c>
      <c r="F43" s="152">
        <v>1.7999999999999999E-2</v>
      </c>
      <c r="G43" s="194">
        <v>63911.391000000003</v>
      </c>
      <c r="H43" s="192">
        <v>0.70308843253091846</v>
      </c>
      <c r="I43" s="153">
        <v>31.543284394356906</v>
      </c>
    </row>
    <row r="44" spans="1:9" s="71" customFormat="1" x14ac:dyDescent="0.2">
      <c r="A44" s="20">
        <v>336</v>
      </c>
      <c r="B44" s="24" t="s">
        <v>40</v>
      </c>
      <c r="C44" s="62">
        <v>30.358424632883509</v>
      </c>
      <c r="D44" s="150">
        <v>4020.3179996800504</v>
      </c>
      <c r="E44" s="151">
        <v>824</v>
      </c>
      <c r="F44" s="152">
        <v>0.246</v>
      </c>
      <c r="G44" s="194">
        <v>57464.644</v>
      </c>
      <c r="H44" s="192">
        <v>0.63216784744846577</v>
      </c>
      <c r="I44" s="153">
        <v>34.549334512068334</v>
      </c>
    </row>
    <row r="45" spans="1:9" s="71" customFormat="1" x14ac:dyDescent="0.2">
      <c r="A45" s="20">
        <v>340</v>
      </c>
      <c r="B45" s="24" t="s">
        <v>41</v>
      </c>
      <c r="C45" s="62">
        <v>18.363526993261825</v>
      </c>
      <c r="D45" s="150">
        <v>4006.7388730235834</v>
      </c>
      <c r="E45" s="151">
        <v>508</v>
      </c>
      <c r="F45" s="152">
        <v>-1.1879999999999999</v>
      </c>
      <c r="G45" s="194">
        <v>31240.875</v>
      </c>
      <c r="H45" s="192">
        <v>0.34368048466734763</v>
      </c>
      <c r="I45" s="153">
        <v>19.55463082542515</v>
      </c>
    </row>
    <row r="46" spans="1:9" s="71" customFormat="1" x14ac:dyDescent="0.2">
      <c r="A46" s="20">
        <v>341</v>
      </c>
      <c r="B46" s="24" t="s">
        <v>42</v>
      </c>
      <c r="C46" s="62">
        <v>40.943756030539248</v>
      </c>
      <c r="D46" s="150">
        <v>4006.7388730235834</v>
      </c>
      <c r="E46" s="151">
        <v>1406</v>
      </c>
      <c r="F46" s="152">
        <v>-0.27899999999999997</v>
      </c>
      <c r="G46" s="194">
        <v>89145.667000000001</v>
      </c>
      <c r="H46" s="192">
        <v>0.980690394893036</v>
      </c>
      <c r="I46" s="153">
        <v>47.27892128090344</v>
      </c>
    </row>
    <row r="47" spans="1:9" s="71" customFormat="1" x14ac:dyDescent="0.2">
      <c r="A47" s="20">
        <v>342</v>
      </c>
      <c r="B47" s="24" t="s">
        <v>43</v>
      </c>
      <c r="C47" s="62">
        <v>19.977897599584843</v>
      </c>
      <c r="D47" s="150">
        <v>4006.7388730235834</v>
      </c>
      <c r="E47" s="151">
        <v>397</v>
      </c>
      <c r="F47" s="152">
        <v>0.46499999999999997</v>
      </c>
      <c r="G47" s="194">
        <v>34587.811000000002</v>
      </c>
      <c r="H47" s="192">
        <v>0.38050008676333863</v>
      </c>
      <c r="I47" s="153">
        <v>22.414073018938545</v>
      </c>
    </row>
    <row r="48" spans="1:9" s="71" customFormat="1" x14ac:dyDescent="0.2">
      <c r="A48" s="20">
        <v>343</v>
      </c>
      <c r="B48" s="24" t="s">
        <v>44</v>
      </c>
      <c r="C48" s="62">
        <v>24.955287429174678</v>
      </c>
      <c r="D48" s="150">
        <v>4006.7388730235834</v>
      </c>
      <c r="E48" s="151">
        <v>611</v>
      </c>
      <c r="F48" s="152">
        <v>-0.12</v>
      </c>
      <c r="G48" s="194">
        <v>51095.597999999998</v>
      </c>
      <c r="H48" s="192">
        <v>0.56210205011888925</v>
      </c>
      <c r="I48" s="153">
        <v>27.845506930710979</v>
      </c>
    </row>
    <row r="49" spans="1:9" s="71" customFormat="1" x14ac:dyDescent="0.2">
      <c r="A49" s="20">
        <v>344</v>
      </c>
      <c r="B49" s="24" t="s">
        <v>45</v>
      </c>
      <c r="C49" s="62">
        <v>31.311367042715911</v>
      </c>
      <c r="D49" s="150">
        <v>4006.7388730235834</v>
      </c>
      <c r="E49" s="151">
        <v>1056</v>
      </c>
      <c r="F49" s="152">
        <v>-0.48</v>
      </c>
      <c r="G49" s="194">
        <v>64723.623</v>
      </c>
      <c r="H49" s="192">
        <v>0.71202378685189471</v>
      </c>
      <c r="I49" s="153">
        <v>35.774507079480713</v>
      </c>
    </row>
    <row r="50" spans="1:9" s="71" customFormat="1" x14ac:dyDescent="0.2">
      <c r="A50" s="20">
        <v>350</v>
      </c>
      <c r="B50" s="24" t="s">
        <v>46</v>
      </c>
      <c r="C50" s="62">
        <v>31.31391371741266</v>
      </c>
      <c r="D50" s="150">
        <v>4032.8290670850829</v>
      </c>
      <c r="E50" s="151">
        <v>743</v>
      </c>
      <c r="F50" s="152">
        <v>-0.48</v>
      </c>
      <c r="G50" s="194">
        <v>63970.794000000002</v>
      </c>
      <c r="H50" s="192">
        <v>0.70374192420907067</v>
      </c>
      <c r="I50" s="153">
        <v>34.53404763846595</v>
      </c>
    </row>
    <row r="51" spans="1:9" s="71" customFormat="1" x14ac:dyDescent="0.2">
      <c r="A51" s="20">
        <v>351</v>
      </c>
      <c r="B51" s="24" t="s">
        <v>47</v>
      </c>
      <c r="C51" s="62">
        <v>27.678153255936106</v>
      </c>
      <c r="D51" s="150">
        <v>4032.8290670850829</v>
      </c>
      <c r="E51" s="151">
        <v>438</v>
      </c>
      <c r="F51" s="152">
        <v>2.4E-2</v>
      </c>
      <c r="G51" s="194">
        <v>40997.065999999999</v>
      </c>
      <c r="H51" s="192">
        <v>0.45100822281127645</v>
      </c>
      <c r="I51" s="153">
        <v>29.919540610130653</v>
      </c>
    </row>
    <row r="52" spans="1:9" s="71" customFormat="1" x14ac:dyDescent="0.2">
      <c r="A52" s="20">
        <v>352</v>
      </c>
      <c r="B52" s="24" t="s">
        <v>48</v>
      </c>
      <c r="C52" s="62">
        <v>68.045528808202363</v>
      </c>
      <c r="D52" s="150">
        <v>4032.8290670850829</v>
      </c>
      <c r="E52" s="151">
        <v>1463</v>
      </c>
      <c r="F52" s="152">
        <v>-0.46399999800000025</v>
      </c>
      <c r="G52" s="194">
        <v>116427.861</v>
      </c>
      <c r="H52" s="192">
        <v>1.2808214781840321</v>
      </c>
      <c r="I52" s="153">
        <v>74.762379213531872</v>
      </c>
    </row>
    <row r="53" spans="1:9" s="71" customFormat="1" x14ac:dyDescent="0.2">
      <c r="A53" s="20">
        <v>353</v>
      </c>
      <c r="B53" s="24" t="s">
        <v>49</v>
      </c>
      <c r="C53" s="62">
        <v>27.392477365380206</v>
      </c>
      <c r="D53" s="150">
        <v>4032.8290670850829</v>
      </c>
      <c r="E53" s="151">
        <v>832.83333300000004</v>
      </c>
      <c r="F53" s="152">
        <v>5.5999998000000231E-2</v>
      </c>
      <c r="G53" s="194">
        <v>56520.368000000002</v>
      </c>
      <c r="H53" s="192">
        <v>0.62177987869471774</v>
      </c>
      <c r="I53" s="153">
        <v>31.428931715434668</v>
      </c>
    </row>
    <row r="54" spans="1:9" s="71" customFormat="1" x14ac:dyDescent="0.2">
      <c r="A54" s="20">
        <v>354</v>
      </c>
      <c r="B54" s="24" t="s">
        <v>50</v>
      </c>
      <c r="C54" s="62">
        <v>20.365538958356368</v>
      </c>
      <c r="D54" s="150">
        <v>4032.8290670850829</v>
      </c>
      <c r="E54" s="151">
        <v>571.5</v>
      </c>
      <c r="F54" s="152">
        <v>-0.372</v>
      </c>
      <c r="G54" s="194">
        <v>49125.875999999997</v>
      </c>
      <c r="H54" s="192">
        <v>0.54043316243184658</v>
      </c>
      <c r="I54" s="153">
        <v>22.838733932627342</v>
      </c>
    </row>
    <row r="55" spans="1:9" s="71" customFormat="1" x14ac:dyDescent="0.2">
      <c r="A55" s="20">
        <v>355</v>
      </c>
      <c r="B55" s="24" t="s">
        <v>51</v>
      </c>
      <c r="C55" s="62">
        <v>29.076934552693629</v>
      </c>
      <c r="D55" s="150">
        <v>4032.8290670850829</v>
      </c>
      <c r="E55" s="151">
        <v>651</v>
      </c>
      <c r="F55" s="152">
        <v>-0.52500000000000002</v>
      </c>
      <c r="G55" s="194">
        <v>53053.343999999997</v>
      </c>
      <c r="H55" s="192">
        <v>0.58363918997606556</v>
      </c>
      <c r="I55" s="153">
        <v>31.760945465342083</v>
      </c>
    </row>
    <row r="56" spans="1:9" s="71" customFormat="1" x14ac:dyDescent="0.2">
      <c r="A56" s="20">
        <v>356</v>
      </c>
      <c r="B56" s="24" t="s">
        <v>52</v>
      </c>
      <c r="C56" s="62">
        <v>27.881320459221147</v>
      </c>
      <c r="D56" s="150">
        <v>4032.8290670850829</v>
      </c>
      <c r="E56" s="151">
        <v>610</v>
      </c>
      <c r="F56" s="152">
        <v>-0.38999999999999996</v>
      </c>
      <c r="G56" s="194">
        <v>60202.332999999999</v>
      </c>
      <c r="H56" s="192">
        <v>0.66228513073161521</v>
      </c>
      <c r="I56" s="153">
        <v>30.613631320874664</v>
      </c>
    </row>
    <row r="57" spans="1:9" s="71" customFormat="1" x14ac:dyDescent="0.2">
      <c r="A57" s="20">
        <v>357</v>
      </c>
      <c r="B57" s="24" t="s">
        <v>53</v>
      </c>
      <c r="C57" s="62">
        <v>17.970004128730302</v>
      </c>
      <c r="D57" s="150">
        <v>4032.8290670850829</v>
      </c>
      <c r="E57" s="151">
        <v>437</v>
      </c>
      <c r="F57" s="152">
        <v>-0.40799999999999997</v>
      </c>
      <c r="G57" s="194">
        <v>47001.981</v>
      </c>
      <c r="H57" s="192">
        <v>0.51706821945305514</v>
      </c>
      <c r="I57" s="153">
        <v>19.841418650499541</v>
      </c>
    </row>
    <row r="58" spans="1:9" s="71" customFormat="1" x14ac:dyDescent="0.2">
      <c r="A58" s="20">
        <v>358</v>
      </c>
      <c r="B58" s="24" t="s">
        <v>54</v>
      </c>
      <c r="C58" s="62">
        <v>23.119404461206436</v>
      </c>
      <c r="D58" s="150">
        <v>4032.8290670850829</v>
      </c>
      <c r="E58" s="151">
        <v>614</v>
      </c>
      <c r="F58" s="152">
        <v>-0.56699999999999995</v>
      </c>
      <c r="G58" s="194">
        <v>54007.163</v>
      </c>
      <c r="H58" s="192">
        <v>0.5941321411563677</v>
      </c>
      <c r="I58" s="153">
        <v>25.622693649553046</v>
      </c>
    </row>
    <row r="59" spans="1:9" s="71" customFormat="1" x14ac:dyDescent="0.2">
      <c r="A59" s="20">
        <v>359</v>
      </c>
      <c r="B59" s="24" t="s">
        <v>55</v>
      </c>
      <c r="C59" s="62">
        <v>25.827983084579646</v>
      </c>
      <c r="D59" s="150">
        <v>4032.8290670850829</v>
      </c>
      <c r="E59" s="151">
        <v>726</v>
      </c>
      <c r="F59" s="152">
        <v>-0.56399999999999995</v>
      </c>
      <c r="G59" s="194">
        <v>64599.025000000001</v>
      </c>
      <c r="H59" s="192">
        <v>0.71065308577426534</v>
      </c>
      <c r="I59" s="153">
        <v>28.902470073057682</v>
      </c>
    </row>
    <row r="60" spans="1:9" s="71" customFormat="1" x14ac:dyDescent="0.2">
      <c r="A60" s="20">
        <v>370</v>
      </c>
      <c r="B60" s="24" t="s">
        <v>56</v>
      </c>
      <c r="C60" s="62">
        <v>20.260948797085035</v>
      </c>
      <c r="D60" s="150">
        <v>4000</v>
      </c>
      <c r="E60" s="151">
        <v>459</v>
      </c>
      <c r="F60" s="152">
        <v>-0.39299999999999996</v>
      </c>
      <c r="G60" s="194">
        <v>47999.451999999997</v>
      </c>
      <c r="H60" s="192">
        <v>0.52804138575270654</v>
      </c>
      <c r="I60" s="153">
        <v>22.231990182837741</v>
      </c>
    </row>
    <row r="61" spans="1:9" s="71" customFormat="1" x14ac:dyDescent="0.2">
      <c r="A61" s="20">
        <v>371</v>
      </c>
      <c r="B61" s="24" t="s">
        <v>57</v>
      </c>
      <c r="C61" s="62">
        <v>27.813575706280478</v>
      </c>
      <c r="D61" s="150">
        <v>4000</v>
      </c>
      <c r="E61" s="151">
        <v>614</v>
      </c>
      <c r="F61" s="152">
        <v>-0.26100000000000001</v>
      </c>
      <c r="G61" s="194">
        <v>62616.125</v>
      </c>
      <c r="H61" s="192">
        <v>0.68883922707002354</v>
      </c>
      <c r="I61" s="153">
        <v>30.697414933350498</v>
      </c>
    </row>
    <row r="62" spans="1:9" s="71" customFormat="1" x14ac:dyDescent="0.2">
      <c r="A62" s="20">
        <v>372</v>
      </c>
      <c r="B62" s="24" t="s">
        <v>58</v>
      </c>
      <c r="C62" s="62">
        <v>26.395889688636075</v>
      </c>
      <c r="D62" s="150">
        <v>4000</v>
      </c>
      <c r="E62" s="151">
        <v>736</v>
      </c>
      <c r="F62" s="152">
        <v>0.29699999999999999</v>
      </c>
      <c r="G62" s="194">
        <v>53950.864999999998</v>
      </c>
      <c r="H62" s="192">
        <v>0.59351280754532765</v>
      </c>
      <c r="I62" s="153">
        <v>30.230402496181402</v>
      </c>
    </row>
    <row r="63" spans="1:9" s="71" customFormat="1" x14ac:dyDescent="0.2">
      <c r="A63" s="20">
        <v>373</v>
      </c>
      <c r="B63" s="24" t="s">
        <v>59</v>
      </c>
      <c r="C63" s="62">
        <v>49.641225837653977</v>
      </c>
      <c r="D63" s="150">
        <v>4000</v>
      </c>
      <c r="E63" s="151">
        <v>1128</v>
      </c>
      <c r="F63" s="152">
        <v>-0.11399999999999999</v>
      </c>
      <c r="G63" s="194">
        <v>112378.51300000001</v>
      </c>
      <c r="H63" s="192">
        <v>1.2362746502470185</v>
      </c>
      <c r="I63" s="153">
        <v>55.275500487900992</v>
      </c>
    </row>
    <row r="64" spans="1:9" s="71" customFormat="1" x14ac:dyDescent="0.2">
      <c r="A64" s="20">
        <v>380</v>
      </c>
      <c r="B64" s="24" t="s">
        <v>60</v>
      </c>
      <c r="C64" s="62">
        <v>62.185943245216379</v>
      </c>
      <c r="D64" s="150">
        <v>4000.971893795554</v>
      </c>
      <c r="E64" s="151">
        <v>1164</v>
      </c>
      <c r="F64" s="152">
        <v>-0.96599999999999997</v>
      </c>
      <c r="G64" s="194">
        <v>133638.103</v>
      </c>
      <c r="H64" s="192">
        <v>1.4701511404230809</v>
      </c>
      <c r="I64" s="153">
        <v>67.34722567001748</v>
      </c>
    </row>
    <row r="65" spans="1:9" s="71" customFormat="1" x14ac:dyDescent="0.2">
      <c r="A65" s="20">
        <v>381</v>
      </c>
      <c r="B65" s="24" t="s">
        <v>61</v>
      </c>
      <c r="C65" s="62">
        <v>17.010734155305784</v>
      </c>
      <c r="D65" s="150">
        <v>4000.971893795554</v>
      </c>
      <c r="E65" s="151">
        <v>346</v>
      </c>
      <c r="F65" s="152">
        <v>-0.18</v>
      </c>
      <c r="G65" s="194">
        <v>43946.245000000003</v>
      </c>
      <c r="H65" s="192">
        <v>0.48345210500378111</v>
      </c>
      <c r="I65" s="153">
        <v>18.698522535562827</v>
      </c>
    </row>
    <row r="66" spans="1:9" s="71" customFormat="1" x14ac:dyDescent="0.2">
      <c r="A66" s="20">
        <v>382</v>
      </c>
      <c r="B66" s="24" t="s">
        <v>62</v>
      </c>
      <c r="C66" s="62">
        <v>31.897223808943874</v>
      </c>
      <c r="D66" s="150">
        <v>4000.971893795554</v>
      </c>
      <c r="E66" s="151">
        <v>778</v>
      </c>
      <c r="F66" s="152">
        <v>-0.38999999999999996</v>
      </c>
      <c r="G66" s="194">
        <v>94863.203999999998</v>
      </c>
      <c r="H66" s="192">
        <v>1.0435889496634605</v>
      </c>
      <c r="I66" s="153">
        <v>35.663568891980276</v>
      </c>
    </row>
    <row r="67" spans="1:9" s="71" customFormat="1" x14ac:dyDescent="0.2">
      <c r="A67" s="20">
        <v>383</v>
      </c>
      <c r="B67" s="24" t="s">
        <v>63</v>
      </c>
      <c r="C67" s="62">
        <v>61.749664563660694</v>
      </c>
      <c r="D67" s="150">
        <v>4000.971893795554</v>
      </c>
      <c r="E67" s="151">
        <v>1314</v>
      </c>
      <c r="F67" s="152">
        <v>-4.1999999999999996E-2</v>
      </c>
      <c r="G67" s="194">
        <v>159929.533</v>
      </c>
      <c r="H67" s="192">
        <v>1.7593828410395853</v>
      </c>
      <c r="I67" s="153">
        <v>68.724324473147647</v>
      </c>
    </row>
    <row r="68" spans="1:9" s="71" customFormat="1" x14ac:dyDescent="0.2">
      <c r="A68" s="20">
        <v>384</v>
      </c>
      <c r="B68" s="24" t="s">
        <v>64</v>
      </c>
      <c r="C68" s="62">
        <v>26.711927914218531</v>
      </c>
      <c r="D68" s="150">
        <v>4000.971893795554</v>
      </c>
      <c r="E68" s="151">
        <v>515.5</v>
      </c>
      <c r="F68" s="152">
        <v>-0.06</v>
      </c>
      <c r="G68" s="194">
        <v>67813.638000000006</v>
      </c>
      <c r="H68" s="192">
        <v>0.74601700416188921</v>
      </c>
      <c r="I68" s="153">
        <v>29.460445929632034</v>
      </c>
    </row>
    <row r="69" spans="1:9" s="71" customFormat="1" x14ac:dyDescent="0.2">
      <c r="A69" s="20">
        <v>390</v>
      </c>
      <c r="B69" s="24" t="s">
        <v>65</v>
      </c>
      <c r="C69" s="62">
        <v>19.57817960328719</v>
      </c>
      <c r="D69" s="150">
        <v>4000</v>
      </c>
      <c r="E69" s="151">
        <v>630</v>
      </c>
      <c r="F69" s="152">
        <v>4.8000000000000001E-2</v>
      </c>
      <c r="G69" s="194">
        <v>38180</v>
      </c>
      <c r="H69" s="192">
        <v>0.42001771411970151</v>
      </c>
      <c r="I69" s="153">
        <v>22.566197317406893</v>
      </c>
    </row>
    <row r="70" spans="1:9" s="71" customFormat="1" x14ac:dyDescent="0.2">
      <c r="A70" s="20">
        <v>391</v>
      </c>
      <c r="B70" s="24" t="s">
        <v>66</v>
      </c>
      <c r="C70" s="62">
        <v>33.000923249600511</v>
      </c>
      <c r="D70" s="150">
        <v>4000</v>
      </c>
      <c r="E70" s="151">
        <v>688.5</v>
      </c>
      <c r="F70" s="152">
        <v>1.7429999999999999</v>
      </c>
      <c r="G70" s="194">
        <v>55792.131000000001</v>
      </c>
      <c r="H70" s="192">
        <v>0.61376855234381722</v>
      </c>
      <c r="I70" s="153">
        <v>38.111691801944332</v>
      </c>
    </row>
    <row r="71" spans="1:9" s="71" customFormat="1" x14ac:dyDescent="0.2">
      <c r="A71" s="20">
        <v>392</v>
      </c>
      <c r="B71" s="24" t="s">
        <v>67</v>
      </c>
      <c r="C71" s="62">
        <v>17.909313970324469</v>
      </c>
      <c r="D71" s="150">
        <v>4000</v>
      </c>
      <c r="E71" s="151">
        <v>542.5</v>
      </c>
      <c r="F71" s="152">
        <v>-0.48</v>
      </c>
      <c r="G71" s="194">
        <v>38722.125999999997</v>
      </c>
      <c r="H71" s="192">
        <v>0.42598163563056735</v>
      </c>
      <c r="I71" s="153">
        <v>20.025295605955034</v>
      </c>
    </row>
    <row r="72" spans="1:9" s="71" customFormat="1" x14ac:dyDescent="0.2">
      <c r="A72" s="20">
        <v>393</v>
      </c>
      <c r="B72" s="24" t="s">
        <v>68</v>
      </c>
      <c r="C72" s="62">
        <v>14.944325832629083</v>
      </c>
      <c r="D72" s="150">
        <v>4000</v>
      </c>
      <c r="E72" s="151">
        <v>498</v>
      </c>
      <c r="F72" s="152">
        <v>0.17399999999999999</v>
      </c>
      <c r="G72" s="194">
        <v>28195.166000000001</v>
      </c>
      <c r="H72" s="192">
        <v>0.31017467712272206</v>
      </c>
      <c r="I72" s="153">
        <v>17.420500509751808</v>
      </c>
    </row>
    <row r="73" spans="1:9" s="71" customFormat="1" x14ac:dyDescent="0.2">
      <c r="A73" s="20">
        <v>394</v>
      </c>
      <c r="B73" s="24" t="s">
        <v>69</v>
      </c>
      <c r="C73" s="62">
        <v>20.400007982003302</v>
      </c>
      <c r="D73" s="150">
        <v>4000</v>
      </c>
      <c r="E73" s="151">
        <v>653</v>
      </c>
      <c r="F73" s="152">
        <v>-0.38699999999999996</v>
      </c>
      <c r="G73" s="194">
        <v>51655.03</v>
      </c>
      <c r="H73" s="192">
        <v>0.5682563547245838</v>
      </c>
      <c r="I73" s="153">
        <v>23.193264336727882</v>
      </c>
    </row>
    <row r="74" spans="1:9" s="71" customFormat="1" x14ac:dyDescent="0.2">
      <c r="A74" s="20">
        <v>800</v>
      </c>
      <c r="B74" s="24" t="s">
        <v>70</v>
      </c>
      <c r="C74" s="62">
        <v>20.710643279489791</v>
      </c>
      <c r="D74" s="150">
        <v>4087.9017076242762</v>
      </c>
      <c r="E74" s="151">
        <v>501</v>
      </c>
      <c r="F74" s="152">
        <v>0.49199999999999999</v>
      </c>
      <c r="G74" s="194">
        <v>35014.843999999997</v>
      </c>
      <c r="H74" s="192">
        <v>0.38519787158559315</v>
      </c>
      <c r="I74" s="153">
        <v>23.635879906595147</v>
      </c>
    </row>
    <row r="75" spans="1:9" s="71" customFormat="1" x14ac:dyDescent="0.2">
      <c r="A75" s="20">
        <v>801</v>
      </c>
      <c r="B75" s="24" t="s">
        <v>71</v>
      </c>
      <c r="C75" s="62">
        <v>47.361901484653572</v>
      </c>
      <c r="D75" s="150">
        <v>4087.9017076242762</v>
      </c>
      <c r="E75" s="151">
        <v>868.5</v>
      </c>
      <c r="F75" s="152">
        <v>0.111</v>
      </c>
      <c r="G75" s="194">
        <v>89329.421000000002</v>
      </c>
      <c r="H75" s="192">
        <v>0.98271187040483132</v>
      </c>
      <c r="I75" s="153">
        <v>52.00595598813009</v>
      </c>
    </row>
    <row r="76" spans="1:9" s="71" customFormat="1" x14ac:dyDescent="0.2">
      <c r="A76" s="20">
        <v>802</v>
      </c>
      <c r="B76" s="24" t="s">
        <v>72</v>
      </c>
      <c r="C76" s="62">
        <v>21.718513782749344</v>
      </c>
      <c r="D76" s="150">
        <v>4087.9017076242762</v>
      </c>
      <c r="E76" s="151">
        <v>357</v>
      </c>
      <c r="F76" s="152">
        <v>3.5999999999999997E-2</v>
      </c>
      <c r="G76" s="194">
        <v>41598.9</v>
      </c>
      <c r="H76" s="192">
        <v>0.45762899130157286</v>
      </c>
      <c r="I76" s="153">
        <v>23.671523683672785</v>
      </c>
    </row>
    <row r="77" spans="1:9" s="71" customFormat="1" x14ac:dyDescent="0.2">
      <c r="A77" s="20">
        <v>803</v>
      </c>
      <c r="B77" s="24" t="s">
        <v>73</v>
      </c>
      <c r="C77" s="62">
        <v>29.12468554842928</v>
      </c>
      <c r="D77" s="150">
        <v>4087.9017076242762</v>
      </c>
      <c r="E77" s="151">
        <v>485</v>
      </c>
      <c r="F77" s="152">
        <v>-7.1999999999999995E-2</v>
      </c>
      <c r="G77" s="194">
        <v>56052.262000000002</v>
      </c>
      <c r="H77" s="192">
        <v>0.61663025030064467</v>
      </c>
      <c r="I77" s="153">
        <v>31.651948126927699</v>
      </c>
    </row>
    <row r="78" spans="1:9" s="71" customFormat="1" x14ac:dyDescent="0.2">
      <c r="A78" s="20">
        <v>805</v>
      </c>
      <c r="B78" s="24" t="s">
        <v>74</v>
      </c>
      <c r="C78" s="62">
        <v>9.6287791146188759</v>
      </c>
      <c r="D78" s="150">
        <v>4000</v>
      </c>
      <c r="E78" s="151">
        <v>246</v>
      </c>
      <c r="F78" s="152">
        <v>-1.2E-2</v>
      </c>
      <c r="G78" s="194">
        <v>18975.419000000002</v>
      </c>
      <c r="H78" s="192">
        <v>0.20874835287699195</v>
      </c>
      <c r="I78" s="153">
        <v>10.809527467495869</v>
      </c>
    </row>
    <row r="79" spans="1:9" s="71" customFormat="1" x14ac:dyDescent="0.2">
      <c r="A79" s="20">
        <v>806</v>
      </c>
      <c r="B79" s="24" t="s">
        <v>75</v>
      </c>
      <c r="C79" s="62">
        <v>19.968960361524342</v>
      </c>
      <c r="D79" s="150">
        <v>4000</v>
      </c>
      <c r="E79" s="151">
        <v>534</v>
      </c>
      <c r="F79" s="152">
        <v>0.56099999999999994</v>
      </c>
      <c r="G79" s="194">
        <v>30497.796999999999</v>
      </c>
      <c r="H79" s="192">
        <v>0.33550589265653979</v>
      </c>
      <c r="I79" s="153">
        <v>23.00146625418088</v>
      </c>
    </row>
    <row r="80" spans="1:9" s="71" customFormat="1" x14ac:dyDescent="0.2">
      <c r="A80" s="20">
        <v>807</v>
      </c>
      <c r="B80" s="24" t="s">
        <v>76</v>
      </c>
      <c r="C80" s="62">
        <v>14.625568148342357</v>
      </c>
      <c r="D80" s="150">
        <v>4000</v>
      </c>
      <c r="E80" s="151">
        <v>389</v>
      </c>
      <c r="F80" s="152">
        <v>-0.12</v>
      </c>
      <c r="G80" s="194">
        <v>26013.361000000001</v>
      </c>
      <c r="H80" s="192">
        <v>0.28617266694056032</v>
      </c>
      <c r="I80" s="153">
        <v>16.347740815282918</v>
      </c>
    </row>
    <row r="81" spans="1:9" s="71" customFormat="1" x14ac:dyDescent="0.2">
      <c r="A81" s="20">
        <v>808</v>
      </c>
      <c r="B81" s="24" t="s">
        <v>77</v>
      </c>
      <c r="C81" s="62">
        <v>22.451877109254227</v>
      </c>
      <c r="D81" s="150">
        <v>4000</v>
      </c>
      <c r="E81" s="151">
        <v>555</v>
      </c>
      <c r="F81" s="152">
        <v>-0.80699999999999994</v>
      </c>
      <c r="G81" s="194">
        <v>41223.574000000001</v>
      </c>
      <c r="H81" s="192">
        <v>0.45350003455537874</v>
      </c>
      <c r="I81" s="153">
        <v>24.318377143809606</v>
      </c>
    </row>
    <row r="82" spans="1:9" s="71" customFormat="1" x14ac:dyDescent="0.2">
      <c r="A82" s="20">
        <v>810</v>
      </c>
      <c r="B82" s="24" t="s">
        <v>78</v>
      </c>
      <c r="C82" s="62">
        <v>25.804768872592994</v>
      </c>
      <c r="D82" s="150">
        <v>4000</v>
      </c>
      <c r="E82" s="151">
        <v>625</v>
      </c>
      <c r="F82" s="152">
        <v>0.16799999999999998</v>
      </c>
      <c r="G82" s="194">
        <v>53226.142</v>
      </c>
      <c r="H82" s="192">
        <v>0.58554013866554844</v>
      </c>
      <c r="I82" s="153">
        <v>29.058309011258544</v>
      </c>
    </row>
    <row r="83" spans="1:9" s="71" customFormat="1" x14ac:dyDescent="0.2">
      <c r="A83" s="20">
        <v>811</v>
      </c>
      <c r="B83" s="24" t="s">
        <v>79</v>
      </c>
      <c r="C83" s="62">
        <v>20.906372716564544</v>
      </c>
      <c r="D83" s="150">
        <v>4000</v>
      </c>
      <c r="E83" s="151">
        <v>397</v>
      </c>
      <c r="F83" s="152">
        <v>-0.42899999999999999</v>
      </c>
      <c r="G83" s="194">
        <v>60521.923000000003</v>
      </c>
      <c r="H83" s="192">
        <v>0.66580093642191163</v>
      </c>
      <c r="I83" s="153">
        <v>22.731173652986456</v>
      </c>
    </row>
    <row r="84" spans="1:9" s="71" customFormat="1" x14ac:dyDescent="0.2">
      <c r="A84" s="20">
        <v>812</v>
      </c>
      <c r="B84" s="24" t="s">
        <v>80</v>
      </c>
      <c r="C84" s="62">
        <v>16.160190037935212</v>
      </c>
      <c r="D84" s="150">
        <v>4000</v>
      </c>
      <c r="E84" s="151">
        <v>370</v>
      </c>
      <c r="F84" s="152">
        <v>-1.7999999999999999E-2</v>
      </c>
      <c r="G84" s="194">
        <v>32454.936000000002</v>
      </c>
      <c r="H84" s="192">
        <v>0.35703635491412283</v>
      </c>
      <c r="I84" s="153">
        <v>17.979226392849334</v>
      </c>
    </row>
    <row r="85" spans="1:9" s="71" customFormat="1" x14ac:dyDescent="0.2">
      <c r="A85" s="20">
        <v>813</v>
      </c>
      <c r="B85" s="24" t="s">
        <v>81</v>
      </c>
      <c r="C85" s="62">
        <v>14.960815171314302</v>
      </c>
      <c r="D85" s="150">
        <v>4000</v>
      </c>
      <c r="E85" s="151">
        <v>347</v>
      </c>
      <c r="F85" s="152">
        <v>-0.45299999999999996</v>
      </c>
      <c r="G85" s="194">
        <v>33807.269</v>
      </c>
      <c r="H85" s="192">
        <v>0.37191335374567436</v>
      </c>
      <c r="I85" s="153">
        <v>16.267728525059976</v>
      </c>
    </row>
    <row r="86" spans="1:9" s="71" customFormat="1" x14ac:dyDescent="0.2">
      <c r="A86" s="20">
        <v>815</v>
      </c>
      <c r="B86" s="24" t="s">
        <v>82</v>
      </c>
      <c r="C86" s="62">
        <v>45.529707317543895</v>
      </c>
      <c r="D86" s="150">
        <v>4000</v>
      </c>
      <c r="E86" s="151">
        <v>897</v>
      </c>
      <c r="F86" s="152">
        <v>-1.248</v>
      </c>
      <c r="G86" s="194">
        <v>113033.27099999999</v>
      </c>
      <c r="H86" s="192">
        <v>1.243477635015525</v>
      </c>
      <c r="I86" s="153">
        <v>49.113184952559415</v>
      </c>
    </row>
    <row r="87" spans="1:9" s="71" customFormat="1" x14ac:dyDescent="0.2">
      <c r="A87" s="20">
        <v>816</v>
      </c>
      <c r="B87" s="24" t="s">
        <v>83</v>
      </c>
      <c r="C87" s="62">
        <v>16.379239723393908</v>
      </c>
      <c r="D87" s="150">
        <v>4000</v>
      </c>
      <c r="E87" s="151">
        <v>258</v>
      </c>
      <c r="F87" s="152">
        <v>1.278</v>
      </c>
      <c r="G87" s="194">
        <v>35688.434999999998</v>
      </c>
      <c r="H87" s="192">
        <v>0.39260803795729571</v>
      </c>
      <c r="I87" s="153">
        <v>19.081847761351206</v>
      </c>
    </row>
    <row r="88" spans="1:9" s="71" customFormat="1" x14ac:dyDescent="0.2">
      <c r="A88" s="20">
        <v>821</v>
      </c>
      <c r="B88" s="24" t="s">
        <v>84</v>
      </c>
      <c r="C88" s="62">
        <v>26.687393684763066</v>
      </c>
      <c r="D88" s="150">
        <v>4094.281045884884</v>
      </c>
      <c r="E88" s="151">
        <v>506</v>
      </c>
      <c r="F88" s="152">
        <v>-0.79799999999999993</v>
      </c>
      <c r="G88" s="194">
        <v>54934.474000000002</v>
      </c>
      <c r="H88" s="192">
        <v>0.60433347815212612</v>
      </c>
      <c r="I88" s="153">
        <v>28.56543337213294</v>
      </c>
    </row>
    <row r="89" spans="1:9" s="71" customFormat="1" x14ac:dyDescent="0.2">
      <c r="A89" s="20">
        <v>822</v>
      </c>
      <c r="B89" s="24" t="s">
        <v>85</v>
      </c>
      <c r="C89" s="62">
        <v>19.359229165735375</v>
      </c>
      <c r="D89" s="150">
        <v>4094.281045884884</v>
      </c>
      <c r="E89" s="151">
        <v>386.5</v>
      </c>
      <c r="F89" s="152">
        <v>0.47699999999999998</v>
      </c>
      <c r="G89" s="194">
        <v>38131.828000000001</v>
      </c>
      <c r="H89" s="192">
        <v>0.41948777453550629</v>
      </c>
      <c r="I89" s="153">
        <v>21.83815656450539</v>
      </c>
    </row>
    <row r="90" spans="1:9" s="71" customFormat="1" x14ac:dyDescent="0.2">
      <c r="A90" s="20">
        <v>823</v>
      </c>
      <c r="B90" s="24" t="s">
        <v>86</v>
      </c>
      <c r="C90" s="62">
        <v>24.842982308938243</v>
      </c>
      <c r="D90" s="150">
        <v>4094.281045884884</v>
      </c>
      <c r="E90" s="151">
        <v>622</v>
      </c>
      <c r="F90" s="152">
        <v>0.16499999999999998</v>
      </c>
      <c r="G90" s="194">
        <v>59826.716</v>
      </c>
      <c r="H90" s="192">
        <v>0.65815297269797202</v>
      </c>
      <c r="I90" s="153">
        <v>28.21277809217661</v>
      </c>
    </row>
    <row r="91" spans="1:9" s="71" customFormat="1" x14ac:dyDescent="0.2">
      <c r="A91" s="20">
        <v>825</v>
      </c>
      <c r="B91" s="24" t="s">
        <v>87</v>
      </c>
      <c r="C91" s="62">
        <v>74.929777469892954</v>
      </c>
      <c r="D91" s="150">
        <v>4192.1498377397002</v>
      </c>
      <c r="E91" s="151">
        <v>1492</v>
      </c>
      <c r="F91" s="152">
        <v>-1.41</v>
      </c>
      <c r="G91" s="194">
        <v>120153.878</v>
      </c>
      <c r="H91" s="192">
        <v>1.3218113457353979</v>
      </c>
      <c r="I91" s="153">
        <v>81.096276373535986</v>
      </c>
    </row>
    <row r="92" spans="1:9" s="71" customFormat="1" x14ac:dyDescent="0.2">
      <c r="A92" s="20">
        <v>826</v>
      </c>
      <c r="B92" s="24" t="s">
        <v>88</v>
      </c>
      <c r="C92" s="62">
        <v>35.780001995172995</v>
      </c>
      <c r="D92" s="150">
        <v>4172.4825785401272</v>
      </c>
      <c r="E92" s="151">
        <v>845</v>
      </c>
      <c r="F92" s="152">
        <v>-3.5999999999999997E-2</v>
      </c>
      <c r="G92" s="194">
        <v>65495.220999999998</v>
      </c>
      <c r="H92" s="192">
        <v>0.72051212703469547</v>
      </c>
      <c r="I92" s="153">
        <v>39.990261901074099</v>
      </c>
    </row>
    <row r="93" spans="1:9" s="71" customFormat="1" x14ac:dyDescent="0.2">
      <c r="A93" s="20">
        <v>830</v>
      </c>
      <c r="B93" s="24" t="s">
        <v>89</v>
      </c>
      <c r="C93" s="62">
        <v>66.417371067209714</v>
      </c>
      <c r="D93" s="150">
        <v>4000</v>
      </c>
      <c r="E93" s="151">
        <v>944</v>
      </c>
      <c r="F93" s="152">
        <v>-1.8779999999999999</v>
      </c>
      <c r="G93" s="194">
        <v>145415.28700000001</v>
      </c>
      <c r="H93" s="192">
        <v>1.5997117978994331</v>
      </c>
      <c r="I93" s="153">
        <v>69.915082865109156</v>
      </c>
    </row>
    <row r="94" spans="1:9" s="71" customFormat="1" x14ac:dyDescent="0.2">
      <c r="A94" s="20">
        <v>831</v>
      </c>
      <c r="B94" s="24" t="s">
        <v>90</v>
      </c>
      <c r="C94" s="62">
        <v>31.882415293767941</v>
      </c>
      <c r="D94" s="150">
        <v>4000</v>
      </c>
      <c r="E94" s="151">
        <v>669</v>
      </c>
      <c r="F94" s="152">
        <v>0.246</v>
      </c>
      <c r="G94" s="194">
        <v>56837.425999999999</v>
      </c>
      <c r="H94" s="192">
        <v>0.62526782988391005</v>
      </c>
      <c r="I94" s="153">
        <v>35.429683123651856</v>
      </c>
    </row>
    <row r="95" spans="1:9" s="71" customFormat="1" x14ac:dyDescent="0.2">
      <c r="A95" s="20">
        <v>835</v>
      </c>
      <c r="B95" s="24" t="s">
        <v>91</v>
      </c>
      <c r="C95" s="62">
        <v>36.287323403155391</v>
      </c>
      <c r="D95" s="150">
        <v>4000</v>
      </c>
      <c r="E95" s="151">
        <v>743.5</v>
      </c>
      <c r="F95" s="152">
        <v>-0.57599999999999996</v>
      </c>
      <c r="G95" s="194">
        <v>75003.244999999995</v>
      </c>
      <c r="H95" s="192">
        <v>0.82510978303980964</v>
      </c>
      <c r="I95" s="153">
        <v>39.510433186195201</v>
      </c>
    </row>
    <row r="96" spans="1:9" s="71" customFormat="1" x14ac:dyDescent="0.2">
      <c r="A96" s="20">
        <v>836</v>
      </c>
      <c r="B96" s="24" t="s">
        <v>92</v>
      </c>
      <c r="C96" s="62">
        <v>14.925176093328245</v>
      </c>
      <c r="D96" s="150">
        <v>4000</v>
      </c>
      <c r="E96" s="151">
        <v>262</v>
      </c>
      <c r="F96" s="152">
        <v>-0.56099999999999994</v>
      </c>
      <c r="G96" s="194">
        <v>29150.495999999999</v>
      </c>
      <c r="H96" s="192">
        <v>0.32068425079558677</v>
      </c>
      <c r="I96" s="153">
        <v>15.73286034412383</v>
      </c>
    </row>
    <row r="97" spans="1:9" s="71" customFormat="1" x14ac:dyDescent="0.2">
      <c r="A97" s="20">
        <v>837</v>
      </c>
      <c r="B97" s="24" t="s">
        <v>93</v>
      </c>
      <c r="C97" s="62">
        <v>16.672490569129771</v>
      </c>
      <c r="D97" s="150">
        <v>4000</v>
      </c>
      <c r="E97" s="151">
        <v>454</v>
      </c>
      <c r="F97" s="152">
        <v>-0.29399999999999998</v>
      </c>
      <c r="G97" s="194">
        <v>34613.144999999997</v>
      </c>
      <c r="H97" s="192">
        <v>0.38077878578820784</v>
      </c>
      <c r="I97" s="153">
        <v>18.575269354917978</v>
      </c>
    </row>
    <row r="98" spans="1:9" s="71" customFormat="1" x14ac:dyDescent="0.2">
      <c r="A98" s="20">
        <v>840</v>
      </c>
      <c r="B98" s="24" t="s">
        <v>94</v>
      </c>
      <c r="C98" s="62">
        <v>45.305531709008029</v>
      </c>
      <c r="D98" s="150">
        <v>4000</v>
      </c>
      <c r="E98" s="151">
        <v>1375</v>
      </c>
      <c r="F98" s="152">
        <v>-0.73199999999999998</v>
      </c>
      <c r="G98" s="194">
        <v>96074.404999999999</v>
      </c>
      <c r="H98" s="192">
        <v>1.0569133570851343</v>
      </c>
      <c r="I98" s="153">
        <v>51.130445066093159</v>
      </c>
    </row>
    <row r="99" spans="1:9" s="71" customFormat="1" x14ac:dyDescent="0.2">
      <c r="A99" s="20">
        <v>841</v>
      </c>
      <c r="B99" s="24" t="s">
        <v>95</v>
      </c>
      <c r="C99" s="62">
        <v>10.795564909530279</v>
      </c>
      <c r="D99" s="150">
        <v>4000</v>
      </c>
      <c r="E99" s="151">
        <v>285</v>
      </c>
      <c r="F99" s="152">
        <v>8.3999999999999991E-2</v>
      </c>
      <c r="G99" s="194">
        <v>21256.174999999999</v>
      </c>
      <c r="H99" s="192">
        <v>0.233838921802733</v>
      </c>
      <c r="I99" s="153">
        <v>12.253403831333014</v>
      </c>
    </row>
    <row r="100" spans="1:9" s="71" customFormat="1" x14ac:dyDescent="0.2">
      <c r="A100" s="20">
        <v>845</v>
      </c>
      <c r="B100" s="24" t="s">
        <v>96</v>
      </c>
      <c r="C100" s="62">
        <v>46.934213030186569</v>
      </c>
      <c r="D100" s="150">
        <v>4010.1752554010536</v>
      </c>
      <c r="E100" s="151">
        <v>1068.5</v>
      </c>
      <c r="F100" s="152">
        <v>-0.64800000000000002</v>
      </c>
      <c r="G100" s="194">
        <v>103456.76300000001</v>
      </c>
      <c r="H100" s="192">
        <v>1.1381265873620667</v>
      </c>
      <c r="I100" s="153">
        <v>51.709211877944661</v>
      </c>
    </row>
    <row r="101" spans="1:9" s="71" customFormat="1" x14ac:dyDescent="0.2">
      <c r="A101" s="20">
        <v>846</v>
      </c>
      <c r="B101" s="24" t="s">
        <v>97</v>
      </c>
      <c r="C101" s="62">
        <v>23.132392036017489</v>
      </c>
      <c r="D101" s="150">
        <v>4010.1752554010536</v>
      </c>
      <c r="E101" s="151">
        <v>478</v>
      </c>
      <c r="F101" s="152">
        <v>-0.29099999999999998</v>
      </c>
      <c r="G101" s="194">
        <v>49060.499000000003</v>
      </c>
      <c r="H101" s="192">
        <v>0.53971395085259044</v>
      </c>
      <c r="I101" s="153">
        <v>25.297969758951783</v>
      </c>
    </row>
    <row r="102" spans="1:9" s="71" customFormat="1" x14ac:dyDescent="0.2">
      <c r="A102" s="20">
        <v>850</v>
      </c>
      <c r="B102" s="24" t="s">
        <v>98</v>
      </c>
      <c r="C102" s="62">
        <v>97.800890917708927</v>
      </c>
      <c r="D102" s="150">
        <v>4085.3041981545957</v>
      </c>
      <c r="E102" s="151">
        <v>2965.5</v>
      </c>
      <c r="F102" s="152">
        <v>-1.3049999999999999</v>
      </c>
      <c r="G102" s="194">
        <v>272022.43400000001</v>
      </c>
      <c r="H102" s="192">
        <v>2.9925154771597007</v>
      </c>
      <c r="I102" s="153">
        <v>111.60337599449608</v>
      </c>
    </row>
    <row r="103" spans="1:9" s="71" customFormat="1" x14ac:dyDescent="0.2">
      <c r="A103" s="20">
        <v>851</v>
      </c>
      <c r="B103" s="24" t="s">
        <v>99</v>
      </c>
      <c r="C103" s="62">
        <v>17.337161452323333</v>
      </c>
      <c r="D103" s="150">
        <v>4085.3041981545957</v>
      </c>
      <c r="E103" s="151">
        <v>536.5</v>
      </c>
      <c r="F103" s="152">
        <v>-3.3000000000000002E-2</v>
      </c>
      <c r="G103" s="194">
        <v>42238.716999999997</v>
      </c>
      <c r="H103" s="192">
        <v>0.46466761031139275</v>
      </c>
      <c r="I103" s="153">
        <v>19.960594764944663</v>
      </c>
    </row>
    <row r="104" spans="1:9" s="71" customFormat="1" x14ac:dyDescent="0.2">
      <c r="A104" s="20">
        <v>852</v>
      </c>
      <c r="B104" s="24" t="s">
        <v>100</v>
      </c>
      <c r="C104" s="62">
        <v>21.196045024686114</v>
      </c>
      <c r="D104" s="150">
        <v>4085.3041981545957</v>
      </c>
      <c r="E104" s="151">
        <v>570</v>
      </c>
      <c r="F104" s="152">
        <v>-0.186</v>
      </c>
      <c r="G104" s="194">
        <v>48209.807000000001</v>
      </c>
      <c r="H104" s="192">
        <v>0.53035549854091113</v>
      </c>
      <c r="I104" s="153">
        <v>23.869023916175149</v>
      </c>
    </row>
    <row r="105" spans="1:9" s="71" customFormat="1" x14ac:dyDescent="0.2">
      <c r="A105" s="20">
        <v>855</v>
      </c>
      <c r="B105" s="24" t="s">
        <v>101</v>
      </c>
      <c r="C105" s="62">
        <v>60.7279785423449</v>
      </c>
      <c r="D105" s="150">
        <v>4000</v>
      </c>
      <c r="E105" s="151">
        <v>1553</v>
      </c>
      <c r="F105" s="152">
        <v>-0.83399999999999996</v>
      </c>
      <c r="G105" s="194">
        <v>133515.587</v>
      </c>
      <c r="H105" s="192">
        <v>1.4688033434020467</v>
      </c>
      <c r="I105" s="153">
        <v>67.574781885746958</v>
      </c>
    </row>
    <row r="106" spans="1:9" s="71" customFormat="1" x14ac:dyDescent="0.2">
      <c r="A106" s="20">
        <v>856</v>
      </c>
      <c r="B106" s="24" t="s">
        <v>102</v>
      </c>
      <c r="C106" s="62">
        <v>44.401368147628432</v>
      </c>
      <c r="D106" s="150">
        <v>4000</v>
      </c>
      <c r="E106" s="151">
        <v>1047</v>
      </c>
      <c r="F106" s="152">
        <v>-0.10199999999999999</v>
      </c>
      <c r="G106" s="194">
        <v>80578.793999999994</v>
      </c>
      <c r="H106" s="192">
        <v>0.8864463295548014</v>
      </c>
      <c r="I106" s="153">
        <v>49.373814477183238</v>
      </c>
    </row>
    <row r="107" spans="1:9" s="71" customFormat="1" x14ac:dyDescent="0.2">
      <c r="A107" s="20">
        <v>857</v>
      </c>
      <c r="B107" s="24" t="s">
        <v>103</v>
      </c>
      <c r="C107" s="62">
        <v>3.8076723093555263</v>
      </c>
      <c r="D107" s="150">
        <v>4000</v>
      </c>
      <c r="E107" s="151">
        <v>26</v>
      </c>
      <c r="F107" s="152">
        <v>-0.222</v>
      </c>
      <c r="G107" s="194">
        <v>7626.5959999999995</v>
      </c>
      <c r="H107" s="192">
        <v>8.3900089534689859E-2</v>
      </c>
      <c r="I107" s="153">
        <v>3.7735723988902157</v>
      </c>
    </row>
    <row r="108" spans="1:9" s="71" customFormat="1" x14ac:dyDescent="0.2">
      <c r="A108" s="20">
        <v>860</v>
      </c>
      <c r="B108" s="24" t="s">
        <v>104</v>
      </c>
      <c r="C108" s="62">
        <v>62.424236062213062</v>
      </c>
      <c r="D108" s="150">
        <v>4000</v>
      </c>
      <c r="E108" s="151">
        <v>2588</v>
      </c>
      <c r="F108" s="152">
        <v>1.242</v>
      </c>
      <c r="G108" s="194">
        <v>161215.78</v>
      </c>
      <c r="H108" s="192">
        <v>1.7735328285915319</v>
      </c>
      <c r="I108" s="153">
        <v>75.79176889080459</v>
      </c>
    </row>
    <row r="109" spans="1:9" s="71" customFormat="1" x14ac:dyDescent="0.2">
      <c r="A109" s="20">
        <v>861</v>
      </c>
      <c r="B109" s="24" t="s">
        <v>105</v>
      </c>
      <c r="C109" s="62">
        <v>28.70198461983432</v>
      </c>
      <c r="D109" s="150">
        <v>4000</v>
      </c>
      <c r="E109" s="151">
        <v>765</v>
      </c>
      <c r="F109" s="152">
        <v>-1.008</v>
      </c>
      <c r="G109" s="194">
        <v>53853.129000000001</v>
      </c>
      <c r="H109" s="192">
        <v>0.59243761500192271</v>
      </c>
      <c r="I109" s="153">
        <v>31.346422234836247</v>
      </c>
    </row>
    <row r="110" spans="1:9" s="71" customFormat="1" x14ac:dyDescent="0.2">
      <c r="A110" s="20">
        <v>865</v>
      </c>
      <c r="B110" s="24" t="s">
        <v>106</v>
      </c>
      <c r="C110" s="62">
        <v>43.533698777411431</v>
      </c>
      <c r="D110" s="150">
        <v>4043.1309702136095</v>
      </c>
      <c r="E110" s="151">
        <v>726.5</v>
      </c>
      <c r="F110" s="152">
        <v>-1.464</v>
      </c>
      <c r="G110" s="194">
        <v>102559.03</v>
      </c>
      <c r="H110" s="192">
        <v>1.1282506375833914</v>
      </c>
      <c r="I110" s="153">
        <v>46.135284064855007</v>
      </c>
    </row>
    <row r="111" spans="1:9" s="71" customFormat="1" x14ac:dyDescent="0.2">
      <c r="A111" s="20">
        <v>866</v>
      </c>
      <c r="B111" s="24" t="s">
        <v>107</v>
      </c>
      <c r="C111" s="62">
        <v>27.818316095805709</v>
      </c>
      <c r="D111" s="150">
        <v>4043.1309702136095</v>
      </c>
      <c r="E111" s="151">
        <v>612</v>
      </c>
      <c r="F111" s="152">
        <v>-0.34499999999999997</v>
      </c>
      <c r="G111" s="194">
        <v>47653.686000000002</v>
      </c>
      <c r="H111" s="192">
        <v>0.52423761820581516</v>
      </c>
      <c r="I111" s="153">
        <v>30.471949867782257</v>
      </c>
    </row>
    <row r="112" spans="1:9" s="71" customFormat="1" x14ac:dyDescent="0.2">
      <c r="A112" s="20">
        <v>867</v>
      </c>
      <c r="B112" s="24" t="s">
        <v>108</v>
      </c>
      <c r="C112" s="62">
        <v>15.422188584795387</v>
      </c>
      <c r="D112" s="150">
        <v>4297.7374200459808</v>
      </c>
      <c r="E112" s="151">
        <v>209</v>
      </c>
      <c r="F112" s="152">
        <v>-0.432</v>
      </c>
      <c r="G112" s="194">
        <v>27437.102999999999</v>
      </c>
      <c r="H112" s="192">
        <v>0.30183523530976442</v>
      </c>
      <c r="I112" s="153">
        <v>16.19025094089476</v>
      </c>
    </row>
    <row r="113" spans="1:9" s="71" customFormat="1" x14ac:dyDescent="0.2">
      <c r="A113" s="20">
        <v>868</v>
      </c>
      <c r="B113" s="24" t="s">
        <v>109</v>
      </c>
      <c r="C113" s="62">
        <v>16.772302191476143</v>
      </c>
      <c r="D113" s="150">
        <v>4297.7374200459808</v>
      </c>
      <c r="E113" s="151">
        <v>320</v>
      </c>
      <c r="F113" s="152">
        <v>0.876</v>
      </c>
      <c r="G113" s="194">
        <v>33446.936000000002</v>
      </c>
      <c r="H113" s="192">
        <v>0.36794933480953262</v>
      </c>
      <c r="I113" s="153">
        <v>19.391527500700391</v>
      </c>
    </row>
    <row r="114" spans="1:9" s="71" customFormat="1" x14ac:dyDescent="0.2">
      <c r="A114" s="20">
        <v>869</v>
      </c>
      <c r="B114" s="24" t="s">
        <v>110</v>
      </c>
      <c r="C114" s="62">
        <v>17.00414219496254</v>
      </c>
      <c r="D114" s="150">
        <v>4208.9424214735864</v>
      </c>
      <c r="E114" s="151">
        <v>429</v>
      </c>
      <c r="F114" s="152">
        <v>0.76800000000000002</v>
      </c>
      <c r="G114" s="194">
        <v>34611.262999999999</v>
      </c>
      <c r="H114" s="192">
        <v>0.38075808192917238</v>
      </c>
      <c r="I114" s="153">
        <v>19.958536575703885</v>
      </c>
    </row>
    <row r="115" spans="1:9" s="71" customFormat="1" x14ac:dyDescent="0.2">
      <c r="A115" s="20">
        <v>870</v>
      </c>
      <c r="B115" s="24" t="s">
        <v>111</v>
      </c>
      <c r="C115" s="62">
        <v>20.156112125607937</v>
      </c>
      <c r="D115" s="150">
        <v>4208.9424214735864</v>
      </c>
      <c r="E115" s="151">
        <v>256</v>
      </c>
      <c r="F115" s="152">
        <v>-2.1059999999999999</v>
      </c>
      <c r="G115" s="194">
        <v>34901.053</v>
      </c>
      <c r="H115" s="192">
        <v>0.38394605818309457</v>
      </c>
      <c r="I115" s="153">
        <v>19.511547443688272</v>
      </c>
    </row>
    <row r="116" spans="1:9" s="71" customFormat="1" x14ac:dyDescent="0.2">
      <c r="A116" s="20">
        <v>871</v>
      </c>
      <c r="B116" s="24" t="s">
        <v>112</v>
      </c>
      <c r="C116" s="62">
        <v>21.432236004073872</v>
      </c>
      <c r="D116" s="150">
        <v>4297.7374200459808</v>
      </c>
      <c r="E116" s="151">
        <v>322</v>
      </c>
      <c r="F116" s="152">
        <v>-0.22799999999999998</v>
      </c>
      <c r="G116" s="194">
        <v>39976.904000000002</v>
      </c>
      <c r="H116" s="192">
        <v>0.43978543309750534</v>
      </c>
      <c r="I116" s="153">
        <v>23.027892886426184</v>
      </c>
    </row>
    <row r="117" spans="1:9" s="71" customFormat="1" x14ac:dyDescent="0.2">
      <c r="A117" s="20">
        <v>872</v>
      </c>
      <c r="B117" s="24" t="s">
        <v>113</v>
      </c>
      <c r="C117" s="62">
        <v>17.317977909020861</v>
      </c>
      <c r="D117" s="150">
        <v>4208.9424214735864</v>
      </c>
      <c r="E117" s="151">
        <v>310</v>
      </c>
      <c r="F117" s="152">
        <v>-0.59399999999999997</v>
      </c>
      <c r="G117" s="194">
        <v>37764.550000000003</v>
      </c>
      <c r="H117" s="192">
        <v>0.41544735373910879</v>
      </c>
      <c r="I117" s="153">
        <v>18.444197413416784</v>
      </c>
    </row>
    <row r="118" spans="1:9" s="71" customFormat="1" x14ac:dyDescent="0.2">
      <c r="A118" s="20">
        <v>873</v>
      </c>
      <c r="B118" s="24" t="s">
        <v>114</v>
      </c>
      <c r="C118" s="62">
        <v>61.343727196053102</v>
      </c>
      <c r="D118" s="150">
        <v>4077.2091827888294</v>
      </c>
      <c r="E118" s="151">
        <v>1196.5</v>
      </c>
      <c r="F118" s="152">
        <v>-0.49199999999999999</v>
      </c>
      <c r="G118" s="194">
        <v>129943.504</v>
      </c>
      <c r="H118" s="192">
        <v>1.4295069019063462</v>
      </c>
      <c r="I118" s="153">
        <v>67.159614885166278</v>
      </c>
    </row>
    <row r="119" spans="1:9" s="71" customFormat="1" x14ac:dyDescent="0.2">
      <c r="A119" s="20">
        <v>874</v>
      </c>
      <c r="B119" s="24" t="s">
        <v>115</v>
      </c>
      <c r="C119" s="62">
        <v>25.332590007323756</v>
      </c>
      <c r="D119" s="150">
        <v>4077.2091827888294</v>
      </c>
      <c r="E119" s="151">
        <v>606</v>
      </c>
      <c r="F119" s="152">
        <v>0.378</v>
      </c>
      <c r="G119" s="194">
        <v>47405.159</v>
      </c>
      <c r="H119" s="192">
        <v>0.52150357571139327</v>
      </c>
      <c r="I119" s="153">
        <v>28.702882347805179</v>
      </c>
    </row>
    <row r="120" spans="1:9" s="71" customFormat="1" x14ac:dyDescent="0.2">
      <c r="A120" s="20">
        <v>876</v>
      </c>
      <c r="B120" s="24" t="s">
        <v>116</v>
      </c>
      <c r="C120" s="62">
        <v>14.781739569268625</v>
      </c>
      <c r="D120" s="150">
        <v>4021.8192050631415</v>
      </c>
      <c r="E120" s="151">
        <v>362.5</v>
      </c>
      <c r="F120" s="152">
        <v>-3.5999999999999997E-2</v>
      </c>
      <c r="G120" s="194">
        <v>26942.081999999999</v>
      </c>
      <c r="H120" s="192">
        <v>0.29638951532911356</v>
      </c>
      <c r="I120" s="153">
        <v>16.500038546433125</v>
      </c>
    </row>
    <row r="121" spans="1:9" s="71" customFormat="1" x14ac:dyDescent="0.2">
      <c r="A121" s="20">
        <v>877</v>
      </c>
      <c r="B121" s="24" t="s">
        <v>117</v>
      </c>
      <c r="C121" s="62">
        <v>18.534252848044364</v>
      </c>
      <c r="D121" s="150">
        <v>4021.8192050631415</v>
      </c>
      <c r="E121" s="151">
        <v>403</v>
      </c>
      <c r="F121" s="152">
        <v>-0.49199999999999999</v>
      </c>
      <c r="G121" s="194">
        <v>42663.843000000001</v>
      </c>
      <c r="H121" s="192">
        <v>0.46934441624991696</v>
      </c>
      <c r="I121" s="153">
        <v>20.132390403934728</v>
      </c>
    </row>
    <row r="122" spans="1:9" s="71" customFormat="1" x14ac:dyDescent="0.2">
      <c r="A122" s="20">
        <v>878</v>
      </c>
      <c r="B122" s="24" t="s">
        <v>118</v>
      </c>
      <c r="C122" s="62">
        <v>64.002385862140116</v>
      </c>
      <c r="D122" s="150">
        <v>4000</v>
      </c>
      <c r="E122" s="151">
        <v>1251</v>
      </c>
      <c r="F122" s="152">
        <v>-2.157</v>
      </c>
      <c r="G122" s="194">
        <v>140250.14300000001</v>
      </c>
      <c r="H122" s="192">
        <v>1.5428901117815941</v>
      </c>
      <c r="I122" s="153">
        <v>68.392275973921713</v>
      </c>
    </row>
    <row r="123" spans="1:9" s="71" customFormat="1" x14ac:dyDescent="0.2">
      <c r="A123" s="20">
        <v>879</v>
      </c>
      <c r="B123" s="24" t="s">
        <v>119</v>
      </c>
      <c r="C123" s="62">
        <v>26.320143423541165</v>
      </c>
      <c r="D123" s="150">
        <v>4000</v>
      </c>
      <c r="E123" s="151">
        <v>652</v>
      </c>
      <c r="F123" s="152">
        <v>0.34799999999999998</v>
      </c>
      <c r="G123" s="194">
        <v>49985.502999999997</v>
      </c>
      <c r="H123" s="192">
        <v>0.54988990856949926</v>
      </c>
      <c r="I123" s="153">
        <v>29.826033332110665</v>
      </c>
    </row>
    <row r="124" spans="1:9" s="71" customFormat="1" x14ac:dyDescent="0.2">
      <c r="A124" s="20">
        <v>880</v>
      </c>
      <c r="B124" s="24" t="s">
        <v>120</v>
      </c>
      <c r="C124" s="62">
        <v>14.504539180055566</v>
      </c>
      <c r="D124" s="150">
        <v>4000</v>
      </c>
      <c r="E124" s="151">
        <v>548</v>
      </c>
      <c r="F124" s="152">
        <v>0.53400000000000003</v>
      </c>
      <c r="G124" s="194">
        <v>24381.571</v>
      </c>
      <c r="H124" s="192">
        <v>0.26822136506200123</v>
      </c>
      <c r="I124" s="153">
        <v>17.498760545117566</v>
      </c>
    </row>
    <row r="125" spans="1:9" s="71" customFormat="1" x14ac:dyDescent="0.2">
      <c r="A125" s="20">
        <v>881</v>
      </c>
      <c r="B125" s="24" t="s">
        <v>121</v>
      </c>
      <c r="C125" s="62">
        <v>125.26910508048286</v>
      </c>
      <c r="D125" s="150">
        <v>4075.7679184212261</v>
      </c>
      <c r="E125" s="151">
        <v>2839.5</v>
      </c>
      <c r="F125" s="152">
        <v>-1.0049999999999999</v>
      </c>
      <c r="G125" s="194">
        <v>297024.228</v>
      </c>
      <c r="H125" s="192">
        <v>3.267559907876612</v>
      </c>
      <c r="I125" s="153">
        <v>139.10480799271653</v>
      </c>
    </row>
    <row r="126" spans="1:9" s="71" customFormat="1" x14ac:dyDescent="0.2">
      <c r="A126" s="20">
        <v>882</v>
      </c>
      <c r="B126" s="24" t="s">
        <v>122</v>
      </c>
      <c r="C126" s="62">
        <v>15.56394582069627</v>
      </c>
      <c r="D126" s="150">
        <v>4021.2951812572869</v>
      </c>
      <c r="E126" s="151">
        <v>566</v>
      </c>
      <c r="F126" s="152">
        <v>0.38400000000000001</v>
      </c>
      <c r="G126" s="194">
        <v>37235.362000000001</v>
      </c>
      <c r="H126" s="192">
        <v>0.40962576300837078</v>
      </c>
      <c r="I126" s="153">
        <v>18.633624656296266</v>
      </c>
    </row>
    <row r="127" spans="1:9" s="71" customFormat="1" x14ac:dyDescent="0.2">
      <c r="A127" s="20">
        <v>883</v>
      </c>
      <c r="B127" s="24" t="s">
        <v>123</v>
      </c>
      <c r="C127" s="62">
        <v>20.931125287359791</v>
      </c>
      <c r="D127" s="150">
        <v>4181.0081434048579</v>
      </c>
      <c r="E127" s="151">
        <v>379</v>
      </c>
      <c r="F127" s="152">
        <v>-0.375</v>
      </c>
      <c r="G127" s="194">
        <v>41100.052000000003</v>
      </c>
      <c r="H127" s="192">
        <v>0.45214117054061992</v>
      </c>
      <c r="I127" s="153">
        <v>22.592868544250852</v>
      </c>
    </row>
    <row r="128" spans="1:9" s="71" customFormat="1" x14ac:dyDescent="0.2">
      <c r="A128" s="20">
        <v>884</v>
      </c>
      <c r="B128" s="24" t="s">
        <v>124</v>
      </c>
      <c r="C128" s="62">
        <v>13.449665535361364</v>
      </c>
      <c r="D128" s="150">
        <v>4000</v>
      </c>
      <c r="E128" s="151">
        <v>339</v>
      </c>
      <c r="F128" s="152">
        <v>-0.20699999999999999</v>
      </c>
      <c r="G128" s="194">
        <v>34571.25</v>
      </c>
      <c r="H128" s="192">
        <v>0.3803178994044194</v>
      </c>
      <c r="I128" s="153">
        <v>14.978983434765784</v>
      </c>
    </row>
    <row r="129" spans="1:9" s="71" customFormat="1" x14ac:dyDescent="0.2">
      <c r="A129" s="20">
        <v>885</v>
      </c>
      <c r="B129" s="24" t="s">
        <v>125</v>
      </c>
      <c r="C129" s="62">
        <v>43.865770312857279</v>
      </c>
      <c r="D129" s="150">
        <v>4000</v>
      </c>
      <c r="E129" s="151">
        <v>1449.5</v>
      </c>
      <c r="F129" s="152">
        <v>-1.044</v>
      </c>
      <c r="G129" s="194">
        <v>111985.621</v>
      </c>
      <c r="H129" s="192">
        <v>1.2319524501491681</v>
      </c>
      <c r="I129" s="153">
        <v>49.85172276300645</v>
      </c>
    </row>
    <row r="130" spans="1:9" s="71" customFormat="1" x14ac:dyDescent="0.2">
      <c r="A130" s="20">
        <v>886</v>
      </c>
      <c r="B130" s="24" t="s">
        <v>126</v>
      </c>
      <c r="C130" s="62">
        <v>181.35706283692613</v>
      </c>
      <c r="D130" s="150">
        <v>4030.8057178353893</v>
      </c>
      <c r="E130" s="151">
        <v>4475</v>
      </c>
      <c r="F130" s="152">
        <v>-1.617</v>
      </c>
      <c r="G130" s="194">
        <v>324065.07299999997</v>
      </c>
      <c r="H130" s="192">
        <v>3.565035913763599</v>
      </c>
      <c r="I130" s="153">
        <v>201.3429543380031</v>
      </c>
    </row>
    <row r="131" spans="1:9" s="71" customFormat="1" x14ac:dyDescent="0.2">
      <c r="A131" s="20">
        <v>887</v>
      </c>
      <c r="B131" s="24" t="s">
        <v>127</v>
      </c>
      <c r="C131" s="62">
        <v>32.847029390752724</v>
      </c>
      <c r="D131" s="150">
        <v>4004.2463035487053</v>
      </c>
      <c r="E131" s="151">
        <v>842.5</v>
      </c>
      <c r="F131" s="152">
        <v>0.24</v>
      </c>
      <c r="G131" s="194">
        <v>61557.987000000001</v>
      </c>
      <c r="H131" s="192">
        <v>0.67719866384364336</v>
      </c>
      <c r="I131" s="153">
        <v>37.137805565336151</v>
      </c>
    </row>
    <row r="132" spans="1:9" s="71" customFormat="1" x14ac:dyDescent="0.2">
      <c r="A132" s="20">
        <v>888</v>
      </c>
      <c r="B132" s="24" t="s">
        <v>128</v>
      </c>
      <c r="C132" s="62">
        <v>99.849165993446064</v>
      </c>
      <c r="D132" s="150">
        <v>4000</v>
      </c>
      <c r="E132" s="151">
        <v>2997.5</v>
      </c>
      <c r="F132" s="152">
        <v>-1.0859999999999999</v>
      </c>
      <c r="G132" s="194">
        <v>237063.71799999999</v>
      </c>
      <c r="H132" s="192">
        <v>2.6079350690172221</v>
      </c>
      <c r="I132" s="153">
        <v>113.36110106246328</v>
      </c>
    </row>
    <row r="133" spans="1:9" s="71" customFormat="1" x14ac:dyDescent="0.2">
      <c r="A133" s="20">
        <v>889</v>
      </c>
      <c r="B133" s="24" t="s">
        <v>129</v>
      </c>
      <c r="C133" s="62">
        <v>17.695406089589607</v>
      </c>
      <c r="D133" s="150">
        <v>4000</v>
      </c>
      <c r="E133" s="151">
        <v>264</v>
      </c>
      <c r="F133" s="152">
        <v>-0.06</v>
      </c>
      <c r="G133" s="194">
        <v>36156.826999999997</v>
      </c>
      <c r="H133" s="192">
        <v>0.39776081263387914</v>
      </c>
      <c r="I133" s="153">
        <v>19.089166902223486</v>
      </c>
    </row>
    <row r="134" spans="1:9" s="71" customFormat="1" x14ac:dyDescent="0.2">
      <c r="A134" s="20">
        <v>890</v>
      </c>
      <c r="B134" s="24" t="s">
        <v>130</v>
      </c>
      <c r="C134" s="62">
        <v>16.763463078591531</v>
      </c>
      <c r="D134" s="150">
        <v>4000</v>
      </c>
      <c r="E134" s="151">
        <v>460</v>
      </c>
      <c r="F134" s="152">
        <v>0.28199999999999997</v>
      </c>
      <c r="G134" s="194">
        <v>26921.246999999999</v>
      </c>
      <c r="H134" s="192">
        <v>0.29616030974834656</v>
      </c>
      <c r="I134" s="153">
        <v>19.181623388339879</v>
      </c>
    </row>
    <row r="135" spans="1:9" s="71" customFormat="1" x14ac:dyDescent="0.2">
      <c r="A135" s="20">
        <v>891</v>
      </c>
      <c r="B135" s="24" t="s">
        <v>131</v>
      </c>
      <c r="C135" s="62">
        <v>59.778137453085705</v>
      </c>
      <c r="D135" s="150">
        <v>4016.6331853470647</v>
      </c>
      <c r="E135" s="151">
        <v>1038</v>
      </c>
      <c r="F135" s="152">
        <v>-1.7069999999999999</v>
      </c>
      <c r="G135" s="194">
        <v>157856.25700000001</v>
      </c>
      <c r="H135" s="192">
        <v>1.7365747570621306</v>
      </c>
      <c r="I135" s="153">
        <v>63.976977456538087</v>
      </c>
    </row>
    <row r="136" spans="1:9" s="71" customFormat="1" x14ac:dyDescent="0.2">
      <c r="A136" s="20">
        <v>892</v>
      </c>
      <c r="B136" s="24" t="s">
        <v>132</v>
      </c>
      <c r="C136" s="62">
        <v>28.944645188782431</v>
      </c>
      <c r="D136" s="150">
        <v>4016.6331853470647</v>
      </c>
      <c r="E136" s="151">
        <v>546.5</v>
      </c>
      <c r="F136" s="152">
        <v>-9.6000000000000002E-2</v>
      </c>
      <c r="G136" s="194">
        <v>65639.426999999996</v>
      </c>
      <c r="H136" s="192">
        <v>0.72209853548106373</v>
      </c>
      <c r="I136" s="153">
        <v>31.765833760055667</v>
      </c>
    </row>
    <row r="137" spans="1:9" s="71" customFormat="1" x14ac:dyDescent="0.2">
      <c r="A137" s="20">
        <v>893</v>
      </c>
      <c r="B137" s="24" t="s">
        <v>133</v>
      </c>
      <c r="C137" s="62">
        <v>24.041033507262075</v>
      </c>
      <c r="D137" s="150">
        <v>4000</v>
      </c>
      <c r="E137" s="151">
        <v>463</v>
      </c>
      <c r="F137" s="152">
        <v>-0.80399999999999994</v>
      </c>
      <c r="G137" s="194">
        <v>56999.860999999997</v>
      </c>
      <c r="H137" s="192">
        <v>0.62705477533684462</v>
      </c>
      <c r="I137" s="153">
        <v>25.716088282598918</v>
      </c>
    </row>
    <row r="138" spans="1:9" s="71" customFormat="1" x14ac:dyDescent="0.2">
      <c r="A138" s="20">
        <v>894</v>
      </c>
      <c r="B138" s="24" t="s">
        <v>134</v>
      </c>
      <c r="C138" s="62">
        <v>18.914047956614063</v>
      </c>
      <c r="D138" s="150">
        <v>4000</v>
      </c>
      <c r="E138" s="151">
        <v>582</v>
      </c>
      <c r="F138" s="152">
        <v>-1.7999999999999999E-2</v>
      </c>
      <c r="G138" s="194">
        <v>38012.052000000003</v>
      </c>
      <c r="H138" s="192">
        <v>0.418170120221038</v>
      </c>
      <c r="I138" s="153">
        <v>21.6422180768351</v>
      </c>
    </row>
    <row r="139" spans="1:9" s="71" customFormat="1" x14ac:dyDescent="0.2">
      <c r="A139" s="20">
        <v>895</v>
      </c>
      <c r="B139" s="24" t="s">
        <v>135</v>
      </c>
      <c r="C139" s="62">
        <v>33.248009799917277</v>
      </c>
      <c r="D139" s="150">
        <v>4021.8192050631415</v>
      </c>
      <c r="E139" s="151">
        <v>406</v>
      </c>
      <c r="F139" s="152">
        <v>-0.73799999999999999</v>
      </c>
      <c r="G139" s="194">
        <v>72474.653999999995</v>
      </c>
      <c r="H139" s="192">
        <v>0.79729278430320272</v>
      </c>
      <c r="I139" s="153">
        <v>34.940161181476114</v>
      </c>
    </row>
    <row r="140" spans="1:9" s="71" customFormat="1" x14ac:dyDescent="0.2">
      <c r="A140" s="20">
        <v>896</v>
      </c>
      <c r="B140" s="24" t="s">
        <v>136</v>
      </c>
      <c r="C140" s="62">
        <v>33.368232360113787</v>
      </c>
      <c r="D140" s="150">
        <v>4021.8192050631415</v>
      </c>
      <c r="E140" s="151">
        <v>974</v>
      </c>
      <c r="F140" s="152">
        <v>0.06</v>
      </c>
      <c r="G140" s="194">
        <v>63932.317999999999</v>
      </c>
      <c r="H140" s="192">
        <v>0.70331865020256279</v>
      </c>
      <c r="I140" s="153">
        <v>38.048802916047848</v>
      </c>
    </row>
    <row r="141" spans="1:9" s="71" customFormat="1" x14ac:dyDescent="0.2">
      <c r="A141" s="20">
        <v>908</v>
      </c>
      <c r="B141" s="24" t="s">
        <v>137</v>
      </c>
      <c r="C141" s="62">
        <v>38.613818768418881</v>
      </c>
      <c r="D141" s="150">
        <v>4000</v>
      </c>
      <c r="E141" s="151">
        <v>479</v>
      </c>
      <c r="F141" s="152">
        <v>4.1999999999999996E-2</v>
      </c>
      <c r="G141" s="194">
        <v>103610.671</v>
      </c>
      <c r="H141" s="192">
        <v>1.1398197273920494</v>
      </c>
      <c r="I141" s="153">
        <v>41.711638495810931</v>
      </c>
    </row>
    <row r="142" spans="1:9" s="71" customFormat="1" x14ac:dyDescent="0.2">
      <c r="A142" s="20">
        <v>909</v>
      </c>
      <c r="B142" s="24" t="s">
        <v>138</v>
      </c>
      <c r="C142" s="62">
        <v>40.231032710818845</v>
      </c>
      <c r="D142" s="150">
        <v>4000</v>
      </c>
      <c r="E142" s="151">
        <v>579.5</v>
      </c>
      <c r="F142" s="152">
        <v>-0.76800000000000002</v>
      </c>
      <c r="G142" s="194">
        <v>88065.876999999993</v>
      </c>
      <c r="H142" s="192">
        <v>0.96881163827885786</v>
      </c>
      <c r="I142" s="153">
        <v>42.749844349097707</v>
      </c>
    </row>
    <row r="143" spans="1:9" s="71" customFormat="1" x14ac:dyDescent="0.2">
      <c r="A143" s="20">
        <v>916</v>
      </c>
      <c r="B143" s="24" t="s">
        <v>139</v>
      </c>
      <c r="C143" s="62">
        <v>53.477092256098786</v>
      </c>
      <c r="D143" s="150">
        <v>4037.8784325568508</v>
      </c>
      <c r="E143" s="151">
        <v>1196</v>
      </c>
      <c r="F143" s="152">
        <v>-0.73799999999999999</v>
      </c>
      <c r="G143" s="194">
        <v>122743.049</v>
      </c>
      <c r="H143" s="192">
        <v>1.350294784312795</v>
      </c>
      <c r="I143" s="153">
        <v>58.918689645749566</v>
      </c>
    </row>
    <row r="144" spans="1:9" s="71" customFormat="1" x14ac:dyDescent="0.2">
      <c r="A144" s="20">
        <v>919</v>
      </c>
      <c r="B144" s="24" t="s">
        <v>140</v>
      </c>
      <c r="C144" s="62">
        <v>97.282202304987578</v>
      </c>
      <c r="D144" s="150">
        <v>4210.1044686222058</v>
      </c>
      <c r="E144" s="151">
        <v>2329.5</v>
      </c>
      <c r="F144" s="152">
        <v>0.85799999999999998</v>
      </c>
      <c r="G144" s="194">
        <v>260151.57500000001</v>
      </c>
      <c r="H144" s="192">
        <v>2.8619243021513907</v>
      </c>
      <c r="I144" s="153">
        <v>110.8095649667944</v>
      </c>
    </row>
    <row r="145" spans="1:9" s="71" customFormat="1" x14ac:dyDescent="0.2">
      <c r="A145" s="20">
        <v>921</v>
      </c>
      <c r="B145" s="24" t="s">
        <v>141</v>
      </c>
      <c r="C145" s="62">
        <v>13.926771898303468</v>
      </c>
      <c r="D145" s="150">
        <v>4085.3041981545957</v>
      </c>
      <c r="E145" s="151">
        <v>258.5</v>
      </c>
      <c r="F145" s="152">
        <v>-0.183</v>
      </c>
      <c r="G145" s="194">
        <v>23989.955000000002</v>
      </c>
      <c r="H145" s="192">
        <v>0.26391320222458103</v>
      </c>
      <c r="I145" s="153">
        <v>15.063736235751012</v>
      </c>
    </row>
    <row r="146" spans="1:9" s="71" customFormat="1" x14ac:dyDescent="0.2">
      <c r="A146" s="20">
        <v>925</v>
      </c>
      <c r="B146" s="24" t="s">
        <v>142</v>
      </c>
      <c r="C146" s="62">
        <v>75.218310965265687</v>
      </c>
      <c r="D146" s="150">
        <v>4000</v>
      </c>
      <c r="E146" s="151">
        <v>1802</v>
      </c>
      <c r="F146" s="152">
        <v>-0.222</v>
      </c>
      <c r="G146" s="194">
        <v>139338.49799999999</v>
      </c>
      <c r="H146" s="192">
        <v>1.5328611162606756</v>
      </c>
      <c r="I146" s="153">
        <v>83.737172081526367</v>
      </c>
    </row>
    <row r="147" spans="1:9" s="71" customFormat="1" x14ac:dyDescent="0.2">
      <c r="A147" s="20">
        <v>926</v>
      </c>
      <c r="B147" s="24" t="s">
        <v>143</v>
      </c>
      <c r="C147" s="62">
        <v>71.916534951663209</v>
      </c>
      <c r="D147" s="150">
        <v>4000</v>
      </c>
      <c r="E147" s="151">
        <v>1749.5</v>
      </c>
      <c r="F147" s="152">
        <v>-0.255</v>
      </c>
      <c r="G147" s="194">
        <v>163856.948</v>
      </c>
      <c r="H147" s="192">
        <v>1.802588285531451</v>
      </c>
      <c r="I147" s="153">
        <v>80.46212323719466</v>
      </c>
    </row>
    <row r="148" spans="1:9" s="71" customFormat="1" x14ac:dyDescent="0.2">
      <c r="A148" s="20">
        <v>928</v>
      </c>
      <c r="B148" s="24" t="s">
        <v>144</v>
      </c>
      <c r="C148" s="62">
        <v>64.344147502772501</v>
      </c>
      <c r="D148" s="150">
        <v>4019.755070546948</v>
      </c>
      <c r="E148" s="151">
        <v>1627</v>
      </c>
      <c r="F148" s="152">
        <v>-0.72899999999999998</v>
      </c>
      <c r="G148" s="194">
        <v>160821.02600000001</v>
      </c>
      <c r="H148" s="192">
        <v>1.7691901446544027</v>
      </c>
      <c r="I148" s="153">
        <v>71.924479147206796</v>
      </c>
    </row>
    <row r="149" spans="1:9" s="71" customFormat="1" x14ac:dyDescent="0.2">
      <c r="A149" s="20">
        <v>929</v>
      </c>
      <c r="B149" s="24" t="s">
        <v>145</v>
      </c>
      <c r="C149" s="62">
        <v>29.829134276961636</v>
      </c>
      <c r="D149" s="150">
        <v>4000</v>
      </c>
      <c r="E149" s="151">
        <v>767</v>
      </c>
      <c r="F149" s="152">
        <v>-0.89999999999999991</v>
      </c>
      <c r="G149" s="194">
        <v>55743.451000000001</v>
      </c>
      <c r="H149" s="192">
        <v>0.61323302425782056</v>
      </c>
      <c r="I149" s="153">
        <v>32.610367301219455</v>
      </c>
    </row>
    <row r="150" spans="1:9" s="71" customFormat="1" x14ac:dyDescent="0.2">
      <c r="A150" s="20">
        <v>931</v>
      </c>
      <c r="B150" s="24" t="s">
        <v>146</v>
      </c>
      <c r="C150" s="62">
        <v>54.784854537608467</v>
      </c>
      <c r="D150" s="150">
        <v>4133.4756673283837</v>
      </c>
      <c r="E150" s="151">
        <v>1178</v>
      </c>
      <c r="F150" s="152">
        <v>1.1459999999999999</v>
      </c>
      <c r="G150" s="194">
        <v>137438.799</v>
      </c>
      <c r="H150" s="192">
        <v>1.5119625507421979</v>
      </c>
      <c r="I150" s="153">
        <v>62.312051424463498</v>
      </c>
    </row>
    <row r="151" spans="1:9" s="71" customFormat="1" x14ac:dyDescent="0.2">
      <c r="A151" s="20">
        <v>933</v>
      </c>
      <c r="B151" s="24" t="s">
        <v>147</v>
      </c>
      <c r="C151" s="62">
        <v>47.900719100213522</v>
      </c>
      <c r="D151" s="150">
        <v>4000</v>
      </c>
      <c r="E151" s="151">
        <v>675</v>
      </c>
      <c r="F151" s="152">
        <v>-0.88800000000000001</v>
      </c>
      <c r="G151" s="194">
        <v>106468.395</v>
      </c>
      <c r="H151" s="192">
        <v>1.1712575142455071</v>
      </c>
      <c r="I151" s="153">
        <v>50.88397661445903</v>
      </c>
    </row>
    <row r="152" spans="1:9" s="71" customFormat="1" x14ac:dyDescent="0.2">
      <c r="A152" s="20">
        <v>935</v>
      </c>
      <c r="B152" s="24" t="s">
        <v>148</v>
      </c>
      <c r="C152" s="62">
        <v>54.951020019418259</v>
      </c>
      <c r="D152" s="150">
        <v>4000.1437308701757</v>
      </c>
      <c r="E152" s="151">
        <v>1208</v>
      </c>
      <c r="F152" s="152">
        <v>8.6999999999999994E-2</v>
      </c>
      <c r="G152" s="194">
        <v>145356.17199999999</v>
      </c>
      <c r="H152" s="192">
        <v>1.5990614745057665</v>
      </c>
      <c r="I152" s="153">
        <v>61.469255120815198</v>
      </c>
    </row>
    <row r="153" spans="1:9" s="71" customFormat="1" x14ac:dyDescent="0.2">
      <c r="A153" s="20">
        <v>936</v>
      </c>
      <c r="B153" s="24" t="s">
        <v>149</v>
      </c>
      <c r="C153" s="62">
        <v>131.80401012395174</v>
      </c>
      <c r="D153" s="150">
        <v>4297.7374200459808</v>
      </c>
      <c r="E153" s="151">
        <v>2697.5</v>
      </c>
      <c r="F153" s="152">
        <v>-0.61499999999999999</v>
      </c>
      <c r="G153" s="194">
        <v>251796.86499999999</v>
      </c>
      <c r="H153" s="192">
        <v>2.7700142393872986</v>
      </c>
      <c r="I153" s="153">
        <v>145.55217105391307</v>
      </c>
    </row>
    <row r="154" spans="1:9" s="71" customFormat="1" x14ac:dyDescent="0.2">
      <c r="A154" s="20">
        <v>937</v>
      </c>
      <c r="B154" s="24" t="s">
        <v>150</v>
      </c>
      <c r="C154" s="62">
        <v>53.855622948388898</v>
      </c>
      <c r="D154" s="150">
        <v>4042.1406799548986</v>
      </c>
      <c r="E154" s="151">
        <v>1596</v>
      </c>
      <c r="F154" s="152">
        <v>-0.20399999999999999</v>
      </c>
      <c r="G154" s="194">
        <v>108805.32399999999</v>
      </c>
      <c r="H154" s="192">
        <v>1.1969660416588133</v>
      </c>
      <c r="I154" s="153">
        <v>61.299845515255733</v>
      </c>
    </row>
    <row r="155" spans="1:9" s="71" customFormat="1" x14ac:dyDescent="0.2">
      <c r="A155" s="20">
        <v>938</v>
      </c>
      <c r="B155" s="24" t="s">
        <v>151</v>
      </c>
      <c r="C155" s="63">
        <v>70.871432027437436</v>
      </c>
      <c r="D155" s="154">
        <v>4044.6559152930358</v>
      </c>
      <c r="E155" s="155">
        <v>1901</v>
      </c>
      <c r="F155" s="156">
        <v>-1.0620000000000001</v>
      </c>
      <c r="G155" s="195">
        <v>167680.61300000001</v>
      </c>
      <c r="H155" s="198">
        <v>1.8446523775392958</v>
      </c>
      <c r="I155" s="157">
        <v>79.342975299948776</v>
      </c>
    </row>
    <row r="156" spans="1:9" s="9" customFormat="1" ht="13.5" customHeight="1" x14ac:dyDescent="0.2">
      <c r="A156" s="37"/>
      <c r="B156" s="38"/>
      <c r="C156" s="86"/>
      <c r="D156" s="86"/>
      <c r="E156" s="86"/>
      <c r="F156" s="83"/>
      <c r="G156" s="83"/>
      <c r="H156" s="83"/>
      <c r="I156" s="83"/>
    </row>
    <row r="157" spans="1:9" s="9" customFormat="1" ht="12.6" customHeight="1" x14ac:dyDescent="0.2">
      <c r="A157" s="39" t="s">
        <v>152</v>
      </c>
      <c r="B157" s="40"/>
      <c r="C157" s="105">
        <v>1146.3661594987136</v>
      </c>
      <c r="D157" s="139">
        <v>4564.9590185994102</v>
      </c>
      <c r="E157" s="158">
        <v>17853</v>
      </c>
      <c r="F157" s="107">
        <v>-8.2459999980000003</v>
      </c>
      <c r="G157" s="199">
        <v>1901693.2370000004</v>
      </c>
      <c r="H157" s="107">
        <v>20.920504095380714</v>
      </c>
      <c r="I157" s="107">
        <v>1240.5262457749743</v>
      </c>
    </row>
    <row r="158" spans="1:9" s="9" customFormat="1" ht="13.5" customHeight="1" x14ac:dyDescent="0.2">
      <c r="A158" s="39" t="s">
        <v>153</v>
      </c>
      <c r="B158" s="40"/>
      <c r="C158" s="105">
        <v>1179.546819177338</v>
      </c>
      <c r="D158" s="139">
        <v>4014.842253923819</v>
      </c>
      <c r="E158" s="158">
        <v>30295.333332999999</v>
      </c>
      <c r="F158" s="107">
        <v>-8.3789999999999996</v>
      </c>
      <c r="G158" s="199">
        <v>2526084.1669999999</v>
      </c>
      <c r="H158" s="107">
        <v>27.789421097362762</v>
      </c>
      <c r="I158" s="107">
        <v>1320.5882246367364</v>
      </c>
    </row>
    <row r="159" spans="1:9" s="9" customFormat="1" ht="13.5" customHeight="1" x14ac:dyDescent="0.2">
      <c r="A159" s="39" t="s">
        <v>154</v>
      </c>
      <c r="B159" s="40"/>
      <c r="C159" s="105">
        <v>1261.6962925401945</v>
      </c>
      <c r="D159" s="139">
        <v>4047.0570606995243</v>
      </c>
      <c r="E159" s="158">
        <v>27842</v>
      </c>
      <c r="F159" s="107">
        <v>-7.7219999999999978</v>
      </c>
      <c r="G159" s="199">
        <v>2560310.6690000002</v>
      </c>
      <c r="H159" s="107">
        <v>28.16594642822588</v>
      </c>
      <c r="I159" s="107">
        <v>1394.8146045404669</v>
      </c>
    </row>
    <row r="160" spans="1:9" s="9" customFormat="1" ht="13.5" customHeight="1" x14ac:dyDescent="0.2">
      <c r="A160" s="39" t="s">
        <v>155</v>
      </c>
      <c r="B160" s="40"/>
      <c r="C160" s="105">
        <v>1943.1538319938718</v>
      </c>
      <c r="D160" s="139">
        <v>4058.4905475260393</v>
      </c>
      <c r="E160" s="158">
        <v>46037.5</v>
      </c>
      <c r="F160" s="107">
        <v>-19.154999999999998</v>
      </c>
      <c r="G160" s="199">
        <v>4374527.9300000006</v>
      </c>
      <c r="H160" s="107">
        <v>48.124128379030637</v>
      </c>
      <c r="I160" s="107">
        <v>2158.9657189546324</v>
      </c>
    </row>
    <row r="161" spans="1:9" s="9" customFormat="1" ht="13.5" customHeight="1" x14ac:dyDescent="0.2">
      <c r="A161" s="39"/>
      <c r="B161" s="41"/>
      <c r="C161" s="105"/>
      <c r="D161" s="139"/>
      <c r="E161" s="158"/>
      <c r="F161" s="107"/>
      <c r="G161" s="199"/>
      <c r="H161" s="107"/>
      <c r="I161" s="107"/>
    </row>
    <row r="162" spans="1:9" s="9" customFormat="1" ht="13.5" customHeight="1" x14ac:dyDescent="0.2">
      <c r="A162" s="39" t="s">
        <v>156</v>
      </c>
      <c r="B162" s="41"/>
      <c r="C162" s="105">
        <v>1146.3661594987136</v>
      </c>
      <c r="D162" s="139">
        <v>4564.9590185994102</v>
      </c>
      <c r="E162" s="158">
        <v>17853</v>
      </c>
      <c r="F162" s="107">
        <v>-8.2459999980000003</v>
      </c>
      <c r="G162" s="199">
        <v>1901693.2370000004</v>
      </c>
      <c r="H162" s="107">
        <v>20.920504095380714</v>
      </c>
      <c r="I162" s="107">
        <v>1240.5262457749743</v>
      </c>
    </row>
    <row r="163" spans="1:9" s="9" customFormat="1" ht="13.5" customHeight="1" x14ac:dyDescent="0.2">
      <c r="A163" s="39" t="s">
        <v>157</v>
      </c>
      <c r="B163" s="41"/>
      <c r="C163" s="105">
        <v>543.4798558274216</v>
      </c>
      <c r="D163" s="139">
        <v>4086.1579969984473</v>
      </c>
      <c r="E163" s="158">
        <v>12388.5</v>
      </c>
      <c r="F163" s="107">
        <v>-0.57600000000000007</v>
      </c>
      <c r="G163" s="199">
        <v>1274966.0180000002</v>
      </c>
      <c r="H163" s="107">
        <v>14.025885606617555</v>
      </c>
      <c r="I163" s="107">
        <v>607.5511097798543</v>
      </c>
    </row>
    <row r="164" spans="1:9" s="9" customFormat="1" ht="13.5" customHeight="1" x14ac:dyDescent="0.2">
      <c r="A164" s="39" t="s">
        <v>158</v>
      </c>
      <c r="B164" s="41"/>
      <c r="C164" s="105">
        <v>435.52204647021284</v>
      </c>
      <c r="D164" s="139">
        <v>4006.3222677073563</v>
      </c>
      <c r="E164" s="158">
        <v>9252.5</v>
      </c>
      <c r="F164" s="107">
        <v>-5.5440000000000005</v>
      </c>
      <c r="G164" s="199">
        <v>947628.89800000004</v>
      </c>
      <c r="H164" s="107">
        <v>10.424853943733153</v>
      </c>
      <c r="I164" s="107">
        <v>477.47139719590831</v>
      </c>
    </row>
    <row r="165" spans="1:9" s="9" customFormat="1" ht="13.5" customHeight="1" x14ac:dyDescent="0.2">
      <c r="A165" s="39" t="s">
        <v>159</v>
      </c>
      <c r="B165" s="41"/>
      <c r="C165" s="105">
        <v>258.43816626708428</v>
      </c>
      <c r="D165" s="139">
        <v>4000</v>
      </c>
      <c r="E165" s="158">
        <v>7163</v>
      </c>
      <c r="F165" s="107">
        <v>-0.82800000000000018</v>
      </c>
      <c r="G165" s="199">
        <v>502328.63499999995</v>
      </c>
      <c r="H165" s="107">
        <v>5.5261111841165507</v>
      </c>
      <c r="I165" s="107">
        <v>291.78827745120088</v>
      </c>
    </row>
    <row r="166" spans="1:9" s="9" customFormat="1" ht="13.5" customHeight="1" x14ac:dyDescent="0.2">
      <c r="A166" s="39" t="s">
        <v>160</v>
      </c>
      <c r="B166" s="41"/>
      <c r="C166" s="105">
        <v>708.69439633678542</v>
      </c>
      <c r="D166" s="139">
        <v>4017.4896332974595</v>
      </c>
      <c r="E166" s="158">
        <v>17510.833333000002</v>
      </c>
      <c r="F166" s="107">
        <v>-8.129999999999999</v>
      </c>
      <c r="G166" s="199">
        <v>1470919.9510000004</v>
      </c>
      <c r="H166" s="107">
        <v>16.181572432479921</v>
      </c>
      <c r="I166" s="107">
        <v>787.09556015499243</v>
      </c>
    </row>
    <row r="167" spans="1:9" s="9" customFormat="1" ht="13.5" customHeight="1" x14ac:dyDescent="0.2">
      <c r="A167" s="39" t="s">
        <v>161</v>
      </c>
      <c r="B167" s="41"/>
      <c r="C167" s="105">
        <v>910.80660175090509</v>
      </c>
      <c r="D167" s="139">
        <v>4116.5528256073403</v>
      </c>
      <c r="E167" s="158">
        <v>21154</v>
      </c>
      <c r="F167" s="107">
        <v>-7.7159999999999993</v>
      </c>
      <c r="G167" s="199">
        <v>1875304.42</v>
      </c>
      <c r="H167" s="107">
        <v>20.630201041565549</v>
      </c>
      <c r="I167" s="107">
        <v>1010.8023612653683</v>
      </c>
    </row>
    <row r="168" spans="1:9" s="9" customFormat="1" ht="13.5" customHeight="1" x14ac:dyDescent="0.2">
      <c r="A168" s="39" t="s">
        <v>162</v>
      </c>
      <c r="B168" s="41"/>
      <c r="C168" s="105">
        <v>502.97144762462051</v>
      </c>
      <c r="D168" s="139">
        <v>4030.3173166892611</v>
      </c>
      <c r="E168" s="158">
        <v>9810.5</v>
      </c>
      <c r="F168" s="107">
        <v>-5.532</v>
      </c>
      <c r="G168" s="199">
        <v>1058759.5220000001</v>
      </c>
      <c r="H168" s="107">
        <v>11.647400582318172</v>
      </c>
      <c r="I168" s="107">
        <v>548.62247913036947</v>
      </c>
    </row>
    <row r="169" spans="1:9" s="9" customFormat="1" ht="13.5" customHeight="1" x14ac:dyDescent="0.2">
      <c r="A169" s="39" t="s">
        <v>163</v>
      </c>
      <c r="B169" s="41"/>
      <c r="C169" s="105">
        <v>561.07620187802866</v>
      </c>
      <c r="D169" s="139">
        <v>4014.9560885865249</v>
      </c>
      <c r="E169" s="158">
        <v>16947</v>
      </c>
      <c r="F169" s="107">
        <v>-4.1189999999999998</v>
      </c>
      <c r="G169" s="199">
        <v>1225147.6679999998</v>
      </c>
      <c r="H169" s="107">
        <v>13.47783454616142</v>
      </c>
      <c r="I169" s="107">
        <v>638.47649725746589</v>
      </c>
    </row>
    <row r="170" spans="1:9" s="9" customFormat="1" ht="13.5" customHeight="1" x14ac:dyDescent="0.2">
      <c r="A170" s="42" t="s">
        <v>164</v>
      </c>
      <c r="B170" s="43"/>
      <c r="C170" s="106">
        <v>463.40822755634565</v>
      </c>
      <c r="D170" s="141">
        <v>4000.4022488519072</v>
      </c>
      <c r="E170" s="159">
        <v>9948.5</v>
      </c>
      <c r="F170" s="108">
        <v>-2.8109999999999995</v>
      </c>
      <c r="G170" s="200">
        <v>1105867.6540000001</v>
      </c>
      <c r="H170" s="108">
        <v>12.165636567626949</v>
      </c>
      <c r="I170" s="108">
        <v>512.56086589667586</v>
      </c>
    </row>
    <row r="171" spans="1:9" s="9" customFormat="1" ht="13.5" customHeight="1" x14ac:dyDescent="0.2">
      <c r="A171" s="14"/>
      <c r="B171" s="84"/>
      <c r="C171" s="13"/>
      <c r="D171" s="13"/>
      <c r="E171" s="13"/>
      <c r="F171" s="13"/>
      <c r="G171" s="13"/>
      <c r="H171" s="13"/>
      <c r="I171" s="13"/>
    </row>
    <row r="172" spans="1:9" s="9" customFormat="1" ht="13.5" customHeight="1" x14ac:dyDescent="0.2">
      <c r="A172" s="15" t="s">
        <v>179</v>
      </c>
      <c r="B172" s="10"/>
      <c r="C172" s="13"/>
      <c r="D172" s="13"/>
      <c r="E172" s="13"/>
      <c r="F172" s="13"/>
      <c r="G172" s="13"/>
      <c r="H172" s="13"/>
      <c r="I172" s="13"/>
    </row>
    <row r="173" spans="1:9" x14ac:dyDescent="0.2">
      <c r="A173" s="15" t="s">
        <v>277</v>
      </c>
    </row>
    <row r="174" spans="1:9" x14ac:dyDescent="0.2">
      <c r="A174" s="15" t="s">
        <v>278</v>
      </c>
    </row>
  </sheetData>
  <mergeCells count="2">
    <mergeCell ref="A1:B4"/>
    <mergeCell ref="C1:I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59999389629810485"/>
  </sheetPr>
  <dimension ref="A1:AN259"/>
  <sheetViews>
    <sheetView showGridLines="0" zoomScale="85" zoomScaleNormal="85" workbookViewId="0">
      <pane xSplit="2" ySplit="5" topLeftCell="C6" activePane="bottomRight" state="frozen"/>
      <selection activeCell="M1" sqref="A1:XFD1"/>
      <selection pane="topRight" activeCell="M1" sqref="A1:XFD1"/>
      <selection pane="bottomLeft" activeCell="M1" sqref="A1:XFD1"/>
      <selection pane="bottomRight" activeCell="C5" sqref="C5"/>
    </sheetView>
  </sheetViews>
  <sheetFormatPr defaultRowHeight="12.75" x14ac:dyDescent="0.2"/>
  <cols>
    <col min="1" max="1" width="6.77734375" style="28" customWidth="1"/>
    <col min="2" max="2" width="24.77734375" style="28" customWidth="1"/>
    <col min="3" max="34" width="8.77734375" style="28" customWidth="1"/>
    <col min="35" max="35" width="11.88671875" style="28" customWidth="1"/>
    <col min="36" max="39" width="8.77734375" style="28" customWidth="1"/>
    <col min="40" max="40" width="12" style="28" customWidth="1"/>
    <col min="41" max="16384" width="8.88671875" style="28"/>
  </cols>
  <sheetData>
    <row r="1" spans="1:40" ht="30" customHeight="1" x14ac:dyDescent="0.2">
      <c r="A1" s="233" t="s">
        <v>229</v>
      </c>
      <c r="B1" s="234"/>
      <c r="C1" s="228" t="s">
        <v>230</v>
      </c>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9"/>
    </row>
    <row r="2" spans="1:40" ht="25.5" customHeight="1" x14ac:dyDescent="0.2">
      <c r="A2" s="235"/>
      <c r="B2" s="236"/>
      <c r="C2" s="47" t="s">
        <v>165</v>
      </c>
      <c r="D2" s="32"/>
      <c r="E2" s="32"/>
      <c r="F2" s="32"/>
      <c r="G2" s="32"/>
      <c r="H2" s="32"/>
      <c r="I2" s="32"/>
      <c r="J2" s="32"/>
      <c r="K2" s="32"/>
      <c r="L2" s="33"/>
      <c r="M2" s="48" t="s">
        <v>166</v>
      </c>
      <c r="N2" s="32"/>
      <c r="O2" s="32"/>
      <c r="P2" s="32"/>
      <c r="Q2" s="32"/>
      <c r="R2" s="32"/>
      <c r="S2" s="32"/>
      <c r="T2" s="32"/>
      <c r="U2" s="33"/>
      <c r="V2" s="31" t="s">
        <v>177</v>
      </c>
      <c r="W2" s="32"/>
      <c r="X2" s="32"/>
      <c r="Y2" s="32"/>
      <c r="Z2" s="32"/>
      <c r="AA2" s="33"/>
      <c r="AB2" s="48" t="s">
        <v>167</v>
      </c>
      <c r="AC2" s="32"/>
      <c r="AD2" s="33"/>
      <c r="AE2" s="48" t="s">
        <v>168</v>
      </c>
      <c r="AF2" s="32"/>
      <c r="AG2" s="33"/>
      <c r="AH2" s="237" t="s">
        <v>169</v>
      </c>
      <c r="AI2" s="238"/>
      <c r="AJ2" s="239"/>
      <c r="AK2" s="237" t="s">
        <v>283</v>
      </c>
      <c r="AL2" s="238"/>
      <c r="AM2" s="239"/>
      <c r="AN2" s="230" t="s">
        <v>235</v>
      </c>
    </row>
    <row r="3" spans="1:40" ht="26.25" customHeight="1" x14ac:dyDescent="0.2">
      <c r="A3" s="218"/>
      <c r="B3" s="219"/>
      <c r="C3" s="32" t="s">
        <v>170</v>
      </c>
      <c r="D3" s="32"/>
      <c r="E3" s="32"/>
      <c r="F3" s="33"/>
      <c r="G3" s="32" t="s">
        <v>171</v>
      </c>
      <c r="H3" s="32"/>
      <c r="I3" s="32"/>
      <c r="J3" s="48" t="s">
        <v>172</v>
      </c>
      <c r="K3" s="32"/>
      <c r="L3" s="33"/>
      <c r="M3" s="47" t="s">
        <v>170</v>
      </c>
      <c r="N3" s="32"/>
      <c r="O3" s="32"/>
      <c r="P3" s="31" t="s">
        <v>171</v>
      </c>
      <c r="Q3" s="32"/>
      <c r="R3" s="33"/>
      <c r="S3" s="32" t="s">
        <v>172</v>
      </c>
      <c r="T3" s="32"/>
      <c r="U3" s="32"/>
      <c r="V3" s="31" t="s">
        <v>173</v>
      </c>
      <c r="W3" s="32"/>
      <c r="X3" s="33"/>
      <c r="Y3" s="32" t="s">
        <v>172</v>
      </c>
      <c r="Z3" s="32"/>
      <c r="AA3" s="32"/>
      <c r="AB3" s="31" t="s">
        <v>171</v>
      </c>
      <c r="AC3" s="32"/>
      <c r="AD3" s="33"/>
      <c r="AE3" s="32" t="s">
        <v>171</v>
      </c>
      <c r="AF3" s="32"/>
      <c r="AG3" s="32"/>
      <c r="AH3" s="237" t="s">
        <v>174</v>
      </c>
      <c r="AI3" s="238"/>
      <c r="AJ3" s="239"/>
      <c r="AK3" s="240" t="s">
        <v>284</v>
      </c>
      <c r="AL3" s="241"/>
      <c r="AM3" s="242"/>
      <c r="AN3" s="231"/>
    </row>
    <row r="4" spans="1:40" ht="61.5" customHeight="1" x14ac:dyDescent="0.2">
      <c r="A4" s="35"/>
      <c r="B4" s="36"/>
      <c r="C4" s="45" t="s">
        <v>241</v>
      </c>
      <c r="D4" s="49" t="s">
        <v>232</v>
      </c>
      <c r="E4" s="49" t="s">
        <v>271</v>
      </c>
      <c r="F4" s="50" t="s">
        <v>180</v>
      </c>
      <c r="G4" s="45" t="s">
        <v>233</v>
      </c>
      <c r="H4" s="49" t="s">
        <v>234</v>
      </c>
      <c r="I4" s="51" t="s">
        <v>175</v>
      </c>
      <c r="J4" s="45" t="s">
        <v>231</v>
      </c>
      <c r="K4" s="49" t="s">
        <v>232</v>
      </c>
      <c r="L4" s="50" t="s">
        <v>176</v>
      </c>
      <c r="M4" s="45" t="s">
        <v>231</v>
      </c>
      <c r="N4" s="49" t="s">
        <v>232</v>
      </c>
      <c r="O4" s="50" t="s">
        <v>175</v>
      </c>
      <c r="P4" s="45" t="s">
        <v>233</v>
      </c>
      <c r="Q4" s="49" t="s">
        <v>234</v>
      </c>
      <c r="R4" s="50" t="s">
        <v>175</v>
      </c>
      <c r="S4" s="45" t="s">
        <v>231</v>
      </c>
      <c r="T4" s="49" t="s">
        <v>232</v>
      </c>
      <c r="U4" s="50" t="s">
        <v>176</v>
      </c>
      <c r="V4" s="45" t="s">
        <v>231</v>
      </c>
      <c r="W4" s="49" t="s">
        <v>232</v>
      </c>
      <c r="X4" s="50" t="s">
        <v>175</v>
      </c>
      <c r="Y4" s="45" t="s">
        <v>231</v>
      </c>
      <c r="Z4" s="49" t="s">
        <v>232</v>
      </c>
      <c r="AA4" s="50" t="s">
        <v>178</v>
      </c>
      <c r="AB4" s="45" t="s">
        <v>233</v>
      </c>
      <c r="AC4" s="49" t="s">
        <v>234</v>
      </c>
      <c r="AD4" s="50" t="s">
        <v>175</v>
      </c>
      <c r="AE4" s="45" t="s">
        <v>233</v>
      </c>
      <c r="AF4" s="49" t="s">
        <v>234</v>
      </c>
      <c r="AG4" s="50" t="s">
        <v>175</v>
      </c>
      <c r="AH4" s="45" t="s">
        <v>289</v>
      </c>
      <c r="AI4" s="49" t="s">
        <v>290</v>
      </c>
      <c r="AJ4" s="50" t="s">
        <v>288</v>
      </c>
      <c r="AK4" s="45" t="s">
        <v>274</v>
      </c>
      <c r="AL4" s="49" t="s">
        <v>273</v>
      </c>
      <c r="AM4" s="50" t="s">
        <v>285</v>
      </c>
      <c r="AN4" s="232"/>
    </row>
    <row r="5" spans="1:40" x14ac:dyDescent="0.2">
      <c r="A5" s="18" t="s">
        <v>1</v>
      </c>
      <c r="B5" s="27"/>
      <c r="C5" s="89">
        <v>10674.800000000001</v>
      </c>
      <c r="D5" s="89">
        <v>11126.142857142857</v>
      </c>
      <c r="E5" s="89">
        <v>9236.2857142857138</v>
      </c>
      <c r="F5" s="99">
        <v>72.988747885714275</v>
      </c>
      <c r="G5" s="89">
        <v>2780</v>
      </c>
      <c r="H5" s="89">
        <v>2586</v>
      </c>
      <c r="I5" s="99">
        <v>15.904</v>
      </c>
      <c r="J5" s="89">
        <v>80</v>
      </c>
      <c r="K5" s="89">
        <v>79</v>
      </c>
      <c r="L5" s="99">
        <v>0.47649999999999998</v>
      </c>
      <c r="M5" s="89">
        <v>27593.700000000004</v>
      </c>
      <c r="N5" s="89">
        <v>31221.428571428572</v>
      </c>
      <c r="O5" s="99">
        <v>297.09754075714295</v>
      </c>
      <c r="P5" s="89">
        <v>4880</v>
      </c>
      <c r="Q5" s="89">
        <v>4939</v>
      </c>
      <c r="R5" s="99">
        <v>49.193352999999995</v>
      </c>
      <c r="S5" s="89">
        <v>137</v>
      </c>
      <c r="T5" s="89">
        <v>139</v>
      </c>
      <c r="U5" s="99">
        <v>1.3816660000000001</v>
      </c>
      <c r="V5" s="89">
        <v>95</v>
      </c>
      <c r="W5" s="89">
        <v>69</v>
      </c>
      <c r="X5" s="99">
        <v>0.798342</v>
      </c>
      <c r="Y5" s="89">
        <v>6338.2</v>
      </c>
      <c r="Z5" s="89">
        <v>6676.8571428571422</v>
      </c>
      <c r="AA5" s="99">
        <v>65.357387114285714</v>
      </c>
      <c r="AB5" s="89">
        <v>8639</v>
      </c>
      <c r="AC5" s="89">
        <v>8639</v>
      </c>
      <c r="AD5" s="99">
        <v>86.390000000000029</v>
      </c>
      <c r="AE5" s="89">
        <v>784</v>
      </c>
      <c r="AF5" s="89">
        <v>766</v>
      </c>
      <c r="AG5" s="99">
        <v>4.6319999999999961</v>
      </c>
      <c r="AH5" s="99">
        <v>5.3869941666666668</v>
      </c>
      <c r="AI5" s="99">
        <v>7.5417918333333338</v>
      </c>
      <c r="AJ5" s="99">
        <v>12.928785999999997</v>
      </c>
      <c r="AK5" s="90">
        <v>23041</v>
      </c>
      <c r="AL5" s="90">
        <v>25350</v>
      </c>
      <c r="AM5" s="99">
        <v>147.48199999999997</v>
      </c>
      <c r="AN5" s="99">
        <v>754.63032275714295</v>
      </c>
    </row>
    <row r="6" spans="1:40" x14ac:dyDescent="0.2">
      <c r="A6" s="20">
        <v>202</v>
      </c>
      <c r="B6" s="24" t="s">
        <v>2</v>
      </c>
      <c r="C6" s="34">
        <v>0</v>
      </c>
      <c r="D6" s="34">
        <v>0</v>
      </c>
      <c r="E6" s="34">
        <v>0</v>
      </c>
      <c r="F6" s="100">
        <v>0</v>
      </c>
      <c r="G6" s="34">
        <v>0</v>
      </c>
      <c r="H6" s="34">
        <v>0</v>
      </c>
      <c r="I6" s="100">
        <v>0</v>
      </c>
      <c r="J6" s="34">
        <v>0</v>
      </c>
      <c r="K6" s="34">
        <v>0</v>
      </c>
      <c r="L6" s="100">
        <v>0</v>
      </c>
      <c r="M6" s="34">
        <v>0</v>
      </c>
      <c r="N6" s="34">
        <v>0</v>
      </c>
      <c r="O6" s="100">
        <v>0</v>
      </c>
      <c r="P6" s="34">
        <v>0</v>
      </c>
      <c r="Q6" s="34">
        <v>0</v>
      </c>
      <c r="R6" s="100">
        <v>0</v>
      </c>
      <c r="S6" s="34">
        <v>0</v>
      </c>
      <c r="T6" s="34">
        <v>0</v>
      </c>
      <c r="U6" s="100">
        <v>0</v>
      </c>
      <c r="V6" s="34">
        <v>0</v>
      </c>
      <c r="W6" s="34">
        <v>0</v>
      </c>
      <c r="X6" s="100">
        <v>0</v>
      </c>
      <c r="Y6" s="34">
        <v>2</v>
      </c>
      <c r="Z6" s="34">
        <v>2</v>
      </c>
      <c r="AA6" s="100">
        <v>0.02</v>
      </c>
      <c r="AB6" s="34">
        <v>16</v>
      </c>
      <c r="AC6" s="34">
        <v>16</v>
      </c>
      <c r="AD6" s="100">
        <v>0.16</v>
      </c>
      <c r="AE6" s="34">
        <v>30</v>
      </c>
      <c r="AF6" s="34">
        <v>30</v>
      </c>
      <c r="AG6" s="100">
        <v>0.18</v>
      </c>
      <c r="AH6" s="100">
        <v>0</v>
      </c>
      <c r="AI6" s="100">
        <v>0</v>
      </c>
      <c r="AJ6" s="100">
        <v>0</v>
      </c>
      <c r="AK6" s="34">
        <v>244</v>
      </c>
      <c r="AL6" s="34">
        <v>298</v>
      </c>
      <c r="AM6" s="100">
        <v>1.68</v>
      </c>
      <c r="AN6" s="109">
        <v>2.04</v>
      </c>
    </row>
    <row r="7" spans="1:40" x14ac:dyDescent="0.2">
      <c r="A7" s="20">
        <v>203</v>
      </c>
      <c r="B7" s="24" t="s">
        <v>3</v>
      </c>
      <c r="C7" s="34">
        <v>98</v>
      </c>
      <c r="D7" s="34">
        <v>100</v>
      </c>
      <c r="E7" s="34">
        <v>92</v>
      </c>
      <c r="F7" s="100">
        <v>0.62366599999999994</v>
      </c>
      <c r="G7" s="34">
        <v>183</v>
      </c>
      <c r="H7" s="34">
        <v>182</v>
      </c>
      <c r="I7" s="100">
        <v>1.0939999999999999</v>
      </c>
      <c r="J7" s="34">
        <v>0</v>
      </c>
      <c r="K7" s="34">
        <v>0</v>
      </c>
      <c r="L7" s="100">
        <v>0</v>
      </c>
      <c r="M7" s="34">
        <v>372</v>
      </c>
      <c r="N7" s="34">
        <v>389</v>
      </c>
      <c r="O7" s="100">
        <v>3.8191609999999998</v>
      </c>
      <c r="P7" s="34">
        <v>51</v>
      </c>
      <c r="Q7" s="34">
        <v>51</v>
      </c>
      <c r="R7" s="100">
        <v>0.51</v>
      </c>
      <c r="S7" s="34">
        <v>0</v>
      </c>
      <c r="T7" s="34">
        <v>0</v>
      </c>
      <c r="U7" s="100">
        <v>0</v>
      </c>
      <c r="V7" s="34">
        <v>0</v>
      </c>
      <c r="W7" s="34">
        <v>0</v>
      </c>
      <c r="X7" s="100">
        <v>0</v>
      </c>
      <c r="Y7" s="34">
        <v>0</v>
      </c>
      <c r="Z7" s="34">
        <v>0</v>
      </c>
      <c r="AA7" s="100">
        <v>0</v>
      </c>
      <c r="AB7" s="34">
        <v>0</v>
      </c>
      <c r="AC7" s="34">
        <v>0</v>
      </c>
      <c r="AD7" s="100">
        <v>0</v>
      </c>
      <c r="AE7" s="34">
        <v>5</v>
      </c>
      <c r="AF7" s="34">
        <v>5</v>
      </c>
      <c r="AG7" s="100">
        <v>0.03</v>
      </c>
      <c r="AH7" s="100">
        <v>0</v>
      </c>
      <c r="AI7" s="100">
        <v>0</v>
      </c>
      <c r="AJ7" s="100">
        <v>0</v>
      </c>
      <c r="AK7" s="34">
        <v>0</v>
      </c>
      <c r="AL7" s="34">
        <v>0</v>
      </c>
      <c r="AM7" s="100">
        <v>0</v>
      </c>
      <c r="AN7" s="109">
        <v>6.0768269999999998</v>
      </c>
    </row>
    <row r="8" spans="1:40" x14ac:dyDescent="0.2">
      <c r="A8" s="20">
        <v>204</v>
      </c>
      <c r="B8" s="24" t="s">
        <v>4</v>
      </c>
      <c r="C8" s="34">
        <v>15</v>
      </c>
      <c r="D8" s="34">
        <v>19</v>
      </c>
      <c r="E8" s="34">
        <v>19</v>
      </c>
      <c r="F8" s="100">
        <v>0.104</v>
      </c>
      <c r="G8" s="34">
        <v>0</v>
      </c>
      <c r="H8" s="34">
        <v>0</v>
      </c>
      <c r="I8" s="100">
        <v>0</v>
      </c>
      <c r="J8" s="34">
        <v>0</v>
      </c>
      <c r="K8" s="34">
        <v>0</v>
      </c>
      <c r="L8" s="100">
        <v>0</v>
      </c>
      <c r="M8" s="34">
        <v>0</v>
      </c>
      <c r="N8" s="34">
        <v>0</v>
      </c>
      <c r="O8" s="100">
        <v>0</v>
      </c>
      <c r="P8" s="34">
        <v>0</v>
      </c>
      <c r="Q8" s="34">
        <v>0</v>
      </c>
      <c r="R8" s="100">
        <v>0</v>
      </c>
      <c r="S8" s="34">
        <v>0</v>
      </c>
      <c r="T8" s="34">
        <v>0</v>
      </c>
      <c r="U8" s="100">
        <v>0</v>
      </c>
      <c r="V8" s="34">
        <v>0</v>
      </c>
      <c r="W8" s="34">
        <v>0</v>
      </c>
      <c r="X8" s="100">
        <v>0</v>
      </c>
      <c r="Y8" s="34">
        <v>8</v>
      </c>
      <c r="Z8" s="34">
        <v>8</v>
      </c>
      <c r="AA8" s="100">
        <v>0.08</v>
      </c>
      <c r="AB8" s="34">
        <v>20</v>
      </c>
      <c r="AC8" s="34">
        <v>20</v>
      </c>
      <c r="AD8" s="100">
        <v>0.19999999999999998</v>
      </c>
      <c r="AE8" s="34">
        <v>3</v>
      </c>
      <c r="AF8" s="34">
        <v>3</v>
      </c>
      <c r="AG8" s="100">
        <v>1.7999999999999999E-2</v>
      </c>
      <c r="AH8" s="100">
        <v>0</v>
      </c>
      <c r="AI8" s="100">
        <v>0</v>
      </c>
      <c r="AJ8" s="100">
        <v>0</v>
      </c>
      <c r="AK8" s="34">
        <v>20</v>
      </c>
      <c r="AL8" s="34">
        <v>30</v>
      </c>
      <c r="AM8" s="100">
        <v>0.16</v>
      </c>
      <c r="AN8" s="109">
        <v>0.56200000000000006</v>
      </c>
    </row>
    <row r="9" spans="1:40" x14ac:dyDescent="0.2">
      <c r="A9" s="20">
        <v>205</v>
      </c>
      <c r="B9" s="24" t="s">
        <v>5</v>
      </c>
      <c r="C9" s="34">
        <v>60</v>
      </c>
      <c r="D9" s="34">
        <v>60</v>
      </c>
      <c r="E9" s="34">
        <v>0</v>
      </c>
      <c r="F9" s="100">
        <v>0.6</v>
      </c>
      <c r="G9" s="34">
        <v>12</v>
      </c>
      <c r="H9" s="34">
        <v>12</v>
      </c>
      <c r="I9" s="100">
        <v>7.1999999999999995E-2</v>
      </c>
      <c r="J9" s="34">
        <v>0</v>
      </c>
      <c r="K9" s="34">
        <v>0</v>
      </c>
      <c r="L9" s="100">
        <v>0</v>
      </c>
      <c r="M9" s="34">
        <v>0</v>
      </c>
      <c r="N9" s="34">
        <v>0</v>
      </c>
      <c r="O9" s="100">
        <v>0</v>
      </c>
      <c r="P9" s="34">
        <v>0</v>
      </c>
      <c r="Q9" s="34">
        <v>0</v>
      </c>
      <c r="R9" s="100">
        <v>0</v>
      </c>
      <c r="S9" s="34">
        <v>0</v>
      </c>
      <c r="T9" s="34">
        <v>0</v>
      </c>
      <c r="U9" s="100">
        <v>0</v>
      </c>
      <c r="V9" s="34">
        <v>15</v>
      </c>
      <c r="W9" s="34">
        <v>0</v>
      </c>
      <c r="X9" s="100">
        <v>6.2504999999999991E-2</v>
      </c>
      <c r="Y9" s="34">
        <v>173</v>
      </c>
      <c r="Z9" s="34">
        <v>129</v>
      </c>
      <c r="AA9" s="100">
        <v>1.4733479999999999</v>
      </c>
      <c r="AB9" s="34">
        <v>20</v>
      </c>
      <c r="AC9" s="34">
        <v>20</v>
      </c>
      <c r="AD9" s="100">
        <v>0.19999999999999998</v>
      </c>
      <c r="AE9" s="34">
        <v>50</v>
      </c>
      <c r="AF9" s="34">
        <v>50</v>
      </c>
      <c r="AG9" s="100">
        <v>0.3</v>
      </c>
      <c r="AH9" s="100">
        <v>0</v>
      </c>
      <c r="AI9" s="100">
        <v>0</v>
      </c>
      <c r="AJ9" s="100">
        <v>0</v>
      </c>
      <c r="AK9" s="34">
        <v>102</v>
      </c>
      <c r="AL9" s="34">
        <v>102</v>
      </c>
      <c r="AM9" s="100">
        <v>0.61199999999999999</v>
      </c>
      <c r="AN9" s="109">
        <v>3.3198530000000002</v>
      </c>
    </row>
    <row r="10" spans="1:40" x14ac:dyDescent="0.2">
      <c r="A10" s="20">
        <v>206</v>
      </c>
      <c r="B10" s="24" t="s">
        <v>6</v>
      </c>
      <c r="C10" s="34">
        <v>0</v>
      </c>
      <c r="D10" s="34">
        <v>0</v>
      </c>
      <c r="E10" s="34">
        <v>0</v>
      </c>
      <c r="F10" s="100">
        <v>0</v>
      </c>
      <c r="G10" s="34">
        <v>0</v>
      </c>
      <c r="H10" s="34">
        <v>0</v>
      </c>
      <c r="I10" s="100">
        <v>0</v>
      </c>
      <c r="J10" s="34">
        <v>0</v>
      </c>
      <c r="K10" s="34">
        <v>0</v>
      </c>
      <c r="L10" s="100">
        <v>0</v>
      </c>
      <c r="M10" s="34">
        <v>157</v>
      </c>
      <c r="N10" s="34">
        <v>157</v>
      </c>
      <c r="O10" s="100">
        <v>1.5699999999999998</v>
      </c>
      <c r="P10" s="34">
        <v>35</v>
      </c>
      <c r="Q10" s="34">
        <v>35</v>
      </c>
      <c r="R10" s="100">
        <v>0.35</v>
      </c>
      <c r="S10" s="34">
        <v>0</v>
      </c>
      <c r="T10" s="34">
        <v>0</v>
      </c>
      <c r="U10" s="100">
        <v>0</v>
      </c>
      <c r="V10" s="34">
        <v>0</v>
      </c>
      <c r="W10" s="34">
        <v>0</v>
      </c>
      <c r="X10" s="100">
        <v>0</v>
      </c>
      <c r="Y10" s="34">
        <v>5</v>
      </c>
      <c r="Z10" s="34">
        <v>4</v>
      </c>
      <c r="AA10" s="100">
        <v>4.4166999999999998E-2</v>
      </c>
      <c r="AB10" s="34">
        <v>29</v>
      </c>
      <c r="AC10" s="34">
        <v>29</v>
      </c>
      <c r="AD10" s="100">
        <v>0.28999999999999998</v>
      </c>
      <c r="AE10" s="34">
        <v>1</v>
      </c>
      <c r="AF10" s="34">
        <v>1</v>
      </c>
      <c r="AG10" s="100">
        <v>6.0000000000000001E-3</v>
      </c>
      <c r="AH10" s="100">
        <v>0</v>
      </c>
      <c r="AI10" s="100">
        <v>0</v>
      </c>
      <c r="AJ10" s="100">
        <v>0</v>
      </c>
      <c r="AK10" s="34">
        <v>0</v>
      </c>
      <c r="AL10" s="34">
        <v>0</v>
      </c>
      <c r="AM10" s="100">
        <v>0</v>
      </c>
      <c r="AN10" s="109">
        <v>2.2601669999999996</v>
      </c>
    </row>
    <row r="11" spans="1:40" x14ac:dyDescent="0.2">
      <c r="A11" s="20">
        <v>207</v>
      </c>
      <c r="B11" s="24" t="s">
        <v>7</v>
      </c>
      <c r="C11" s="34">
        <v>32</v>
      </c>
      <c r="D11" s="34">
        <v>32</v>
      </c>
      <c r="E11" s="34">
        <v>32</v>
      </c>
      <c r="F11" s="100">
        <v>0.192</v>
      </c>
      <c r="G11" s="34">
        <v>3</v>
      </c>
      <c r="H11" s="34">
        <v>3</v>
      </c>
      <c r="I11" s="100">
        <v>1.7999999999999999E-2</v>
      </c>
      <c r="J11" s="34">
        <v>0</v>
      </c>
      <c r="K11" s="34">
        <v>0</v>
      </c>
      <c r="L11" s="100">
        <v>0</v>
      </c>
      <c r="M11" s="34">
        <v>56</v>
      </c>
      <c r="N11" s="34">
        <v>70</v>
      </c>
      <c r="O11" s="100">
        <v>0.64166199999999995</v>
      </c>
      <c r="P11" s="34">
        <v>33</v>
      </c>
      <c r="Q11" s="34">
        <v>26</v>
      </c>
      <c r="R11" s="100">
        <v>0.283331</v>
      </c>
      <c r="S11" s="34">
        <v>0</v>
      </c>
      <c r="T11" s="34">
        <v>0</v>
      </c>
      <c r="U11" s="100">
        <v>0</v>
      </c>
      <c r="V11" s="34">
        <v>0</v>
      </c>
      <c r="W11" s="34">
        <v>0</v>
      </c>
      <c r="X11" s="100">
        <v>0</v>
      </c>
      <c r="Y11" s="34">
        <v>64</v>
      </c>
      <c r="Z11" s="34">
        <v>64</v>
      </c>
      <c r="AA11" s="100">
        <v>0.64</v>
      </c>
      <c r="AB11" s="34">
        <v>0</v>
      </c>
      <c r="AC11" s="34">
        <v>0</v>
      </c>
      <c r="AD11" s="100">
        <v>0</v>
      </c>
      <c r="AE11" s="34">
        <v>0</v>
      </c>
      <c r="AF11" s="34">
        <v>0</v>
      </c>
      <c r="AG11" s="100">
        <v>0</v>
      </c>
      <c r="AH11" s="100">
        <v>0</v>
      </c>
      <c r="AI11" s="100">
        <v>0</v>
      </c>
      <c r="AJ11" s="100">
        <v>0</v>
      </c>
      <c r="AK11" s="34">
        <v>0</v>
      </c>
      <c r="AL11" s="34">
        <v>0</v>
      </c>
      <c r="AM11" s="100">
        <v>0</v>
      </c>
      <c r="AN11" s="109">
        <v>1.7749929999999998</v>
      </c>
    </row>
    <row r="12" spans="1:40" x14ac:dyDescent="0.2">
      <c r="A12" s="20">
        <v>208</v>
      </c>
      <c r="B12" s="24" t="s">
        <v>8</v>
      </c>
      <c r="C12" s="34">
        <v>48</v>
      </c>
      <c r="D12" s="34">
        <v>48</v>
      </c>
      <c r="E12" s="34">
        <v>39</v>
      </c>
      <c r="F12" s="100">
        <v>0.32400000000000001</v>
      </c>
      <c r="G12" s="34">
        <v>4</v>
      </c>
      <c r="H12" s="34">
        <v>4</v>
      </c>
      <c r="I12" s="100">
        <v>2.4E-2</v>
      </c>
      <c r="J12" s="34">
        <v>0</v>
      </c>
      <c r="K12" s="34">
        <v>0</v>
      </c>
      <c r="L12" s="100">
        <v>0</v>
      </c>
      <c r="M12" s="34">
        <v>0</v>
      </c>
      <c r="N12" s="34">
        <v>0</v>
      </c>
      <c r="O12" s="100">
        <v>0</v>
      </c>
      <c r="P12" s="34">
        <v>0</v>
      </c>
      <c r="Q12" s="34">
        <v>0</v>
      </c>
      <c r="R12" s="100">
        <v>0</v>
      </c>
      <c r="S12" s="34">
        <v>0</v>
      </c>
      <c r="T12" s="34">
        <v>0</v>
      </c>
      <c r="U12" s="100">
        <v>0</v>
      </c>
      <c r="V12" s="34">
        <v>0</v>
      </c>
      <c r="W12" s="34">
        <v>0</v>
      </c>
      <c r="X12" s="100">
        <v>0</v>
      </c>
      <c r="Y12" s="34">
        <v>160</v>
      </c>
      <c r="Z12" s="34">
        <v>160</v>
      </c>
      <c r="AA12" s="100">
        <v>1.5999999999999999</v>
      </c>
      <c r="AB12" s="34">
        <v>13</v>
      </c>
      <c r="AC12" s="34">
        <v>13</v>
      </c>
      <c r="AD12" s="100">
        <v>0.13</v>
      </c>
      <c r="AE12" s="34">
        <v>23</v>
      </c>
      <c r="AF12" s="34">
        <v>23</v>
      </c>
      <c r="AG12" s="100">
        <v>0.13799999999999998</v>
      </c>
      <c r="AH12" s="100">
        <v>8.0196666666666666E-2</v>
      </c>
      <c r="AI12" s="100">
        <v>0.11227533333333334</v>
      </c>
      <c r="AJ12" s="100">
        <v>0.192472</v>
      </c>
      <c r="AK12" s="34">
        <v>96</v>
      </c>
      <c r="AL12" s="34">
        <v>115</v>
      </c>
      <c r="AM12" s="100">
        <v>0.65200000000000002</v>
      </c>
      <c r="AN12" s="109">
        <v>3.0604719999999999</v>
      </c>
    </row>
    <row r="13" spans="1:40" x14ac:dyDescent="0.2">
      <c r="A13" s="20">
        <v>209</v>
      </c>
      <c r="B13" s="24" t="s">
        <v>9</v>
      </c>
      <c r="C13" s="34">
        <v>16</v>
      </c>
      <c r="D13" s="34">
        <v>16</v>
      </c>
      <c r="E13" s="34">
        <v>13</v>
      </c>
      <c r="F13" s="100">
        <v>0.108</v>
      </c>
      <c r="G13" s="34">
        <v>11</v>
      </c>
      <c r="H13" s="34">
        <v>32</v>
      </c>
      <c r="I13" s="100">
        <v>0.15</v>
      </c>
      <c r="J13" s="34">
        <v>0</v>
      </c>
      <c r="K13" s="34">
        <v>0</v>
      </c>
      <c r="L13" s="100">
        <v>0</v>
      </c>
      <c r="M13" s="34">
        <v>0</v>
      </c>
      <c r="N13" s="34">
        <v>0</v>
      </c>
      <c r="O13" s="100">
        <v>0</v>
      </c>
      <c r="P13" s="34">
        <v>0</v>
      </c>
      <c r="Q13" s="34">
        <v>0</v>
      </c>
      <c r="R13" s="100">
        <v>0</v>
      </c>
      <c r="S13" s="34">
        <v>0</v>
      </c>
      <c r="T13" s="34">
        <v>0</v>
      </c>
      <c r="U13" s="100">
        <v>0</v>
      </c>
      <c r="V13" s="34">
        <v>0</v>
      </c>
      <c r="W13" s="34">
        <v>0</v>
      </c>
      <c r="X13" s="100">
        <v>0</v>
      </c>
      <c r="Y13" s="34">
        <v>4</v>
      </c>
      <c r="Z13" s="34">
        <v>6</v>
      </c>
      <c r="AA13" s="100">
        <v>5.1665999999999997E-2</v>
      </c>
      <c r="AB13" s="34">
        <v>49</v>
      </c>
      <c r="AC13" s="34">
        <v>49</v>
      </c>
      <c r="AD13" s="100">
        <v>0.49</v>
      </c>
      <c r="AE13" s="34">
        <v>12</v>
      </c>
      <c r="AF13" s="34">
        <v>12</v>
      </c>
      <c r="AG13" s="100">
        <v>7.1999999999999995E-2</v>
      </c>
      <c r="AH13" s="100">
        <v>0</v>
      </c>
      <c r="AI13" s="100">
        <v>0</v>
      </c>
      <c r="AJ13" s="100">
        <v>0</v>
      </c>
      <c r="AK13" s="34">
        <v>25</v>
      </c>
      <c r="AL13" s="34">
        <v>30</v>
      </c>
      <c r="AM13" s="100">
        <v>0.16999999999999998</v>
      </c>
      <c r="AN13" s="109">
        <v>1.041666</v>
      </c>
    </row>
    <row r="14" spans="1:40" x14ac:dyDescent="0.2">
      <c r="A14" s="20">
        <v>210</v>
      </c>
      <c r="B14" s="24" t="s">
        <v>10</v>
      </c>
      <c r="C14" s="34">
        <v>20</v>
      </c>
      <c r="D14" s="34">
        <v>24</v>
      </c>
      <c r="E14" s="34">
        <v>20</v>
      </c>
      <c r="F14" s="100">
        <v>0.14333199999999999</v>
      </c>
      <c r="G14" s="34">
        <v>28</v>
      </c>
      <c r="H14" s="34">
        <v>27</v>
      </c>
      <c r="I14" s="100">
        <v>0.16399999999999998</v>
      </c>
      <c r="J14" s="34">
        <v>0</v>
      </c>
      <c r="K14" s="34">
        <v>0</v>
      </c>
      <c r="L14" s="100">
        <v>0</v>
      </c>
      <c r="M14" s="34">
        <v>71</v>
      </c>
      <c r="N14" s="34">
        <v>130</v>
      </c>
      <c r="O14" s="100">
        <v>1.0541469999999999</v>
      </c>
      <c r="P14" s="34">
        <v>31</v>
      </c>
      <c r="Q14" s="34">
        <v>31</v>
      </c>
      <c r="R14" s="100">
        <v>0.31</v>
      </c>
      <c r="S14" s="34">
        <v>0</v>
      </c>
      <c r="T14" s="34">
        <v>0</v>
      </c>
      <c r="U14" s="100">
        <v>0</v>
      </c>
      <c r="V14" s="34">
        <v>0</v>
      </c>
      <c r="W14" s="34">
        <v>0</v>
      </c>
      <c r="X14" s="100">
        <v>0</v>
      </c>
      <c r="Y14" s="34">
        <v>11</v>
      </c>
      <c r="Z14" s="34">
        <v>13</v>
      </c>
      <c r="AA14" s="100">
        <v>0.121666</v>
      </c>
      <c r="AB14" s="34">
        <v>37</v>
      </c>
      <c r="AC14" s="34">
        <v>37</v>
      </c>
      <c r="AD14" s="100">
        <v>0.37</v>
      </c>
      <c r="AE14" s="34">
        <v>0</v>
      </c>
      <c r="AF14" s="34">
        <v>0</v>
      </c>
      <c r="AG14" s="100">
        <v>0</v>
      </c>
      <c r="AH14" s="100">
        <v>0</v>
      </c>
      <c r="AI14" s="100">
        <v>0</v>
      </c>
      <c r="AJ14" s="100">
        <v>0</v>
      </c>
      <c r="AK14" s="34">
        <v>1</v>
      </c>
      <c r="AL14" s="34">
        <v>7</v>
      </c>
      <c r="AM14" s="100">
        <v>0.03</v>
      </c>
      <c r="AN14" s="109">
        <v>2.1931449999999999</v>
      </c>
    </row>
    <row r="15" spans="1:40" x14ac:dyDescent="0.2">
      <c r="A15" s="20">
        <v>211</v>
      </c>
      <c r="B15" s="24" t="s">
        <v>11</v>
      </c>
      <c r="C15" s="34">
        <v>81</v>
      </c>
      <c r="D15" s="34">
        <v>81</v>
      </c>
      <c r="E15" s="34">
        <v>0</v>
      </c>
      <c r="F15" s="100">
        <v>0.80999999999999994</v>
      </c>
      <c r="G15" s="34">
        <v>19</v>
      </c>
      <c r="H15" s="34">
        <v>19</v>
      </c>
      <c r="I15" s="100">
        <v>0.11399999999999999</v>
      </c>
      <c r="J15" s="34">
        <v>0</v>
      </c>
      <c r="K15" s="34">
        <v>0</v>
      </c>
      <c r="L15" s="100">
        <v>0</v>
      </c>
      <c r="M15" s="34">
        <v>40</v>
      </c>
      <c r="N15" s="34">
        <v>40</v>
      </c>
      <c r="O15" s="100">
        <v>0.39999999999999997</v>
      </c>
      <c r="P15" s="34">
        <v>0</v>
      </c>
      <c r="Q15" s="34">
        <v>0</v>
      </c>
      <c r="R15" s="100">
        <v>0</v>
      </c>
      <c r="S15" s="34">
        <v>0</v>
      </c>
      <c r="T15" s="34">
        <v>0</v>
      </c>
      <c r="U15" s="100">
        <v>0</v>
      </c>
      <c r="V15" s="34">
        <v>0</v>
      </c>
      <c r="W15" s="34">
        <v>0</v>
      </c>
      <c r="X15" s="100">
        <v>0</v>
      </c>
      <c r="Y15" s="34">
        <v>35</v>
      </c>
      <c r="Z15" s="34">
        <v>33</v>
      </c>
      <c r="AA15" s="100">
        <v>0.33833399999999997</v>
      </c>
      <c r="AB15" s="34">
        <v>68</v>
      </c>
      <c r="AC15" s="34">
        <v>68</v>
      </c>
      <c r="AD15" s="100">
        <v>0.67999999999999994</v>
      </c>
      <c r="AE15" s="34">
        <v>93</v>
      </c>
      <c r="AF15" s="34">
        <v>93</v>
      </c>
      <c r="AG15" s="100">
        <v>0.55799999999999994</v>
      </c>
      <c r="AH15" s="100">
        <v>0</v>
      </c>
      <c r="AI15" s="100">
        <v>0</v>
      </c>
      <c r="AJ15" s="100">
        <v>0</v>
      </c>
      <c r="AK15" s="34">
        <v>325</v>
      </c>
      <c r="AL15" s="34">
        <v>427</v>
      </c>
      <c r="AM15" s="100">
        <v>2.3580000000000001</v>
      </c>
      <c r="AN15" s="109">
        <v>5.2583339999999996</v>
      </c>
    </row>
    <row r="16" spans="1:40" x14ac:dyDescent="0.2">
      <c r="A16" s="20">
        <v>212</v>
      </c>
      <c r="B16" s="24" t="s">
        <v>12</v>
      </c>
      <c r="C16" s="34">
        <v>84</v>
      </c>
      <c r="D16" s="34">
        <v>90</v>
      </c>
      <c r="E16" s="34">
        <v>84</v>
      </c>
      <c r="F16" s="100">
        <v>0.53899799999999998</v>
      </c>
      <c r="G16" s="34">
        <v>50</v>
      </c>
      <c r="H16" s="34">
        <v>50</v>
      </c>
      <c r="I16" s="100">
        <v>0.3</v>
      </c>
      <c r="J16" s="34">
        <v>0</v>
      </c>
      <c r="K16" s="34">
        <v>0</v>
      </c>
      <c r="L16" s="100">
        <v>0</v>
      </c>
      <c r="M16" s="34">
        <v>71</v>
      </c>
      <c r="N16" s="34">
        <v>180</v>
      </c>
      <c r="O16" s="100">
        <v>1.3457969999999999</v>
      </c>
      <c r="P16" s="34">
        <v>51</v>
      </c>
      <c r="Q16" s="34">
        <v>51</v>
      </c>
      <c r="R16" s="100">
        <v>0.51</v>
      </c>
      <c r="S16" s="34">
        <v>0</v>
      </c>
      <c r="T16" s="34">
        <v>0</v>
      </c>
      <c r="U16" s="100">
        <v>0</v>
      </c>
      <c r="V16" s="34">
        <v>0</v>
      </c>
      <c r="W16" s="34">
        <v>0</v>
      </c>
      <c r="X16" s="100">
        <v>0</v>
      </c>
      <c r="Y16" s="34">
        <v>0</v>
      </c>
      <c r="Z16" s="34">
        <v>0</v>
      </c>
      <c r="AA16" s="100">
        <v>0</v>
      </c>
      <c r="AB16" s="34">
        <v>122</v>
      </c>
      <c r="AC16" s="34">
        <v>122</v>
      </c>
      <c r="AD16" s="100">
        <v>1.22</v>
      </c>
      <c r="AE16" s="34">
        <v>5</v>
      </c>
      <c r="AF16" s="34">
        <v>5</v>
      </c>
      <c r="AG16" s="100">
        <v>0.03</v>
      </c>
      <c r="AH16" s="100">
        <v>0</v>
      </c>
      <c r="AI16" s="100">
        <v>0</v>
      </c>
      <c r="AJ16" s="100">
        <v>0</v>
      </c>
      <c r="AK16" s="34">
        <v>7</v>
      </c>
      <c r="AL16" s="34">
        <v>20</v>
      </c>
      <c r="AM16" s="100">
        <v>9.4E-2</v>
      </c>
      <c r="AN16" s="109">
        <v>4.0387949999999995</v>
      </c>
    </row>
    <row r="17" spans="1:40" x14ac:dyDescent="0.2">
      <c r="A17" s="20">
        <v>213</v>
      </c>
      <c r="B17" s="24" t="s">
        <v>13</v>
      </c>
      <c r="C17" s="34">
        <v>59</v>
      </c>
      <c r="D17" s="34">
        <v>59</v>
      </c>
      <c r="E17" s="34">
        <v>59</v>
      </c>
      <c r="F17" s="100">
        <v>0.35399999999999998</v>
      </c>
      <c r="G17" s="34">
        <v>27</v>
      </c>
      <c r="H17" s="34">
        <v>27</v>
      </c>
      <c r="I17" s="100">
        <v>0.16200000000000001</v>
      </c>
      <c r="J17" s="34">
        <v>0</v>
      </c>
      <c r="K17" s="34">
        <v>0</v>
      </c>
      <c r="L17" s="100">
        <v>0</v>
      </c>
      <c r="M17" s="34">
        <v>0</v>
      </c>
      <c r="N17" s="34">
        <v>0</v>
      </c>
      <c r="O17" s="100">
        <v>0</v>
      </c>
      <c r="P17" s="34">
        <v>0</v>
      </c>
      <c r="Q17" s="34">
        <v>0</v>
      </c>
      <c r="R17" s="100">
        <v>0</v>
      </c>
      <c r="S17" s="34">
        <v>0</v>
      </c>
      <c r="T17" s="34">
        <v>0</v>
      </c>
      <c r="U17" s="100">
        <v>0</v>
      </c>
      <c r="V17" s="34">
        <v>10</v>
      </c>
      <c r="W17" s="34">
        <v>10</v>
      </c>
      <c r="X17" s="100">
        <v>9.9999999999999992E-2</v>
      </c>
      <c r="Y17" s="34">
        <v>68</v>
      </c>
      <c r="Z17" s="34">
        <v>65</v>
      </c>
      <c r="AA17" s="100">
        <v>0.66250100000000001</v>
      </c>
      <c r="AB17" s="34">
        <v>28</v>
      </c>
      <c r="AC17" s="34">
        <v>28</v>
      </c>
      <c r="AD17" s="100">
        <v>0.27999999999999997</v>
      </c>
      <c r="AE17" s="34">
        <v>7</v>
      </c>
      <c r="AF17" s="34">
        <v>7</v>
      </c>
      <c r="AG17" s="100">
        <v>4.1999999999999996E-2</v>
      </c>
      <c r="AH17" s="100">
        <v>0</v>
      </c>
      <c r="AI17" s="100">
        <v>0</v>
      </c>
      <c r="AJ17" s="100">
        <v>0</v>
      </c>
      <c r="AK17" s="34">
        <v>116</v>
      </c>
      <c r="AL17" s="34">
        <v>116</v>
      </c>
      <c r="AM17" s="100">
        <v>0.69599999999999995</v>
      </c>
      <c r="AN17" s="109">
        <v>2.2965010000000001</v>
      </c>
    </row>
    <row r="18" spans="1:40" x14ac:dyDescent="0.2">
      <c r="A18" s="20">
        <v>301</v>
      </c>
      <c r="B18" s="24" t="s">
        <v>14</v>
      </c>
      <c r="C18" s="34">
        <v>108</v>
      </c>
      <c r="D18" s="34">
        <v>55</v>
      </c>
      <c r="E18" s="34">
        <v>55</v>
      </c>
      <c r="F18" s="100">
        <v>0.55085099999999998</v>
      </c>
      <c r="G18" s="34">
        <v>0</v>
      </c>
      <c r="H18" s="34">
        <v>0</v>
      </c>
      <c r="I18" s="100">
        <v>0</v>
      </c>
      <c r="J18" s="34">
        <v>0</v>
      </c>
      <c r="K18" s="34">
        <v>0</v>
      </c>
      <c r="L18" s="100">
        <v>0</v>
      </c>
      <c r="M18" s="34">
        <v>0</v>
      </c>
      <c r="N18" s="34">
        <v>0</v>
      </c>
      <c r="O18" s="100">
        <v>0</v>
      </c>
      <c r="P18" s="34">
        <v>0</v>
      </c>
      <c r="Q18" s="34">
        <v>0</v>
      </c>
      <c r="R18" s="100">
        <v>0</v>
      </c>
      <c r="S18" s="34">
        <v>0</v>
      </c>
      <c r="T18" s="34">
        <v>0</v>
      </c>
      <c r="U18" s="100">
        <v>0</v>
      </c>
      <c r="V18" s="34">
        <v>0</v>
      </c>
      <c r="W18" s="34">
        <v>0</v>
      </c>
      <c r="X18" s="100">
        <v>0</v>
      </c>
      <c r="Y18" s="34">
        <v>1</v>
      </c>
      <c r="Z18" s="34">
        <v>1</v>
      </c>
      <c r="AA18" s="100">
        <v>0.01</v>
      </c>
      <c r="AB18" s="34">
        <v>38</v>
      </c>
      <c r="AC18" s="34">
        <v>38</v>
      </c>
      <c r="AD18" s="100">
        <v>0.38</v>
      </c>
      <c r="AE18" s="34">
        <v>3</v>
      </c>
      <c r="AF18" s="34">
        <v>3</v>
      </c>
      <c r="AG18" s="100">
        <v>1.7999999999999999E-2</v>
      </c>
      <c r="AH18" s="100">
        <v>0</v>
      </c>
      <c r="AI18" s="100">
        <v>0</v>
      </c>
      <c r="AJ18" s="100">
        <v>0</v>
      </c>
      <c r="AK18" s="34">
        <v>212</v>
      </c>
      <c r="AL18" s="34">
        <v>212</v>
      </c>
      <c r="AM18" s="100">
        <v>1.272</v>
      </c>
      <c r="AN18" s="109">
        <v>2.2308509999999999</v>
      </c>
    </row>
    <row r="19" spans="1:40" x14ac:dyDescent="0.2">
      <c r="A19" s="20">
        <v>302</v>
      </c>
      <c r="B19" s="24" t="s">
        <v>15</v>
      </c>
      <c r="C19" s="34">
        <v>94</v>
      </c>
      <c r="D19" s="34">
        <v>96</v>
      </c>
      <c r="E19" s="34">
        <v>75</v>
      </c>
      <c r="F19" s="100">
        <v>0.65166599999999997</v>
      </c>
      <c r="G19" s="34">
        <v>41</v>
      </c>
      <c r="H19" s="34">
        <v>21</v>
      </c>
      <c r="I19" s="100">
        <v>0.16599999999999998</v>
      </c>
      <c r="J19" s="34">
        <v>0</v>
      </c>
      <c r="K19" s="34">
        <v>0</v>
      </c>
      <c r="L19" s="100">
        <v>0</v>
      </c>
      <c r="M19" s="34">
        <v>175</v>
      </c>
      <c r="N19" s="34">
        <v>185</v>
      </c>
      <c r="O19" s="100">
        <v>1.80833</v>
      </c>
      <c r="P19" s="34">
        <v>50</v>
      </c>
      <c r="Q19" s="34">
        <v>50</v>
      </c>
      <c r="R19" s="100">
        <v>0.5</v>
      </c>
      <c r="S19" s="34">
        <v>0</v>
      </c>
      <c r="T19" s="34">
        <v>0</v>
      </c>
      <c r="U19" s="100">
        <v>0</v>
      </c>
      <c r="V19" s="34">
        <v>0</v>
      </c>
      <c r="W19" s="34">
        <v>0</v>
      </c>
      <c r="X19" s="100">
        <v>0</v>
      </c>
      <c r="Y19" s="34">
        <v>1</v>
      </c>
      <c r="Z19" s="34">
        <v>0</v>
      </c>
      <c r="AA19" s="100">
        <v>4.1669999999999997E-3</v>
      </c>
      <c r="AB19" s="34">
        <v>11</v>
      </c>
      <c r="AC19" s="34">
        <v>11</v>
      </c>
      <c r="AD19" s="100">
        <v>0.11</v>
      </c>
      <c r="AE19" s="34">
        <v>10</v>
      </c>
      <c r="AF19" s="34">
        <v>10</v>
      </c>
      <c r="AG19" s="100">
        <v>0.06</v>
      </c>
      <c r="AH19" s="100">
        <v>0</v>
      </c>
      <c r="AI19" s="100">
        <v>0</v>
      </c>
      <c r="AJ19" s="100">
        <v>0</v>
      </c>
      <c r="AK19" s="34">
        <v>180</v>
      </c>
      <c r="AL19" s="34">
        <v>208</v>
      </c>
      <c r="AM19" s="100">
        <v>1.1919999999999999</v>
      </c>
      <c r="AN19" s="109">
        <v>4.4921629999999997</v>
      </c>
    </row>
    <row r="20" spans="1:40" x14ac:dyDescent="0.2">
      <c r="A20" s="20">
        <v>303</v>
      </c>
      <c r="B20" s="24" t="s">
        <v>16</v>
      </c>
      <c r="C20" s="34">
        <v>171</v>
      </c>
      <c r="D20" s="34">
        <v>177</v>
      </c>
      <c r="E20" s="34">
        <v>154</v>
      </c>
      <c r="F20" s="100">
        <v>1.1289979999999999</v>
      </c>
      <c r="G20" s="34">
        <v>10</v>
      </c>
      <c r="H20" s="34">
        <v>10</v>
      </c>
      <c r="I20" s="100">
        <v>0.06</v>
      </c>
      <c r="J20" s="34">
        <v>0</v>
      </c>
      <c r="K20" s="34">
        <v>0</v>
      </c>
      <c r="L20" s="100">
        <v>0</v>
      </c>
      <c r="M20" s="34">
        <v>210</v>
      </c>
      <c r="N20" s="34">
        <v>252</v>
      </c>
      <c r="O20" s="100">
        <v>2.344986</v>
      </c>
      <c r="P20" s="34">
        <v>0</v>
      </c>
      <c r="Q20" s="34">
        <v>0</v>
      </c>
      <c r="R20" s="100">
        <v>0</v>
      </c>
      <c r="S20" s="34">
        <v>0</v>
      </c>
      <c r="T20" s="34">
        <v>0</v>
      </c>
      <c r="U20" s="100">
        <v>0</v>
      </c>
      <c r="V20" s="34">
        <v>0</v>
      </c>
      <c r="W20" s="34">
        <v>0</v>
      </c>
      <c r="X20" s="100">
        <v>0</v>
      </c>
      <c r="Y20" s="34">
        <v>128</v>
      </c>
      <c r="Z20" s="34">
        <v>127</v>
      </c>
      <c r="AA20" s="100">
        <v>1.274167</v>
      </c>
      <c r="AB20" s="34">
        <v>44</v>
      </c>
      <c r="AC20" s="34">
        <v>44</v>
      </c>
      <c r="AD20" s="100">
        <v>0.44</v>
      </c>
      <c r="AE20" s="34">
        <v>0</v>
      </c>
      <c r="AF20" s="34">
        <v>0</v>
      </c>
      <c r="AG20" s="100">
        <v>0</v>
      </c>
      <c r="AH20" s="100">
        <v>0</v>
      </c>
      <c r="AI20" s="100">
        <v>0</v>
      </c>
      <c r="AJ20" s="100">
        <v>0</v>
      </c>
      <c r="AK20" s="34">
        <v>8</v>
      </c>
      <c r="AL20" s="34">
        <v>8</v>
      </c>
      <c r="AM20" s="100">
        <v>4.8000000000000001E-2</v>
      </c>
      <c r="AN20" s="109">
        <v>5.2961510000000009</v>
      </c>
    </row>
    <row r="21" spans="1:40" x14ac:dyDescent="0.2">
      <c r="A21" s="20">
        <v>304</v>
      </c>
      <c r="B21" s="24" t="s">
        <v>17</v>
      </c>
      <c r="C21" s="34">
        <v>93</v>
      </c>
      <c r="D21" s="34">
        <v>79</v>
      </c>
      <c r="E21" s="34">
        <v>79</v>
      </c>
      <c r="F21" s="100">
        <v>0.53233799999999998</v>
      </c>
      <c r="G21" s="34">
        <v>60</v>
      </c>
      <c r="H21" s="34">
        <v>37</v>
      </c>
      <c r="I21" s="100">
        <v>0.26799999999999996</v>
      </c>
      <c r="J21" s="34">
        <v>0</v>
      </c>
      <c r="K21" s="34">
        <v>0</v>
      </c>
      <c r="L21" s="100">
        <v>0</v>
      </c>
      <c r="M21" s="34">
        <v>276</v>
      </c>
      <c r="N21" s="34">
        <v>336.85714285714289</v>
      </c>
      <c r="O21" s="100">
        <v>3.1149797142857145</v>
      </c>
      <c r="P21" s="34">
        <v>89</v>
      </c>
      <c r="Q21" s="34">
        <v>88</v>
      </c>
      <c r="R21" s="100">
        <v>0.88333299999999992</v>
      </c>
      <c r="S21" s="34">
        <v>0</v>
      </c>
      <c r="T21" s="34">
        <v>0</v>
      </c>
      <c r="U21" s="100">
        <v>0</v>
      </c>
      <c r="V21" s="34">
        <v>0</v>
      </c>
      <c r="W21" s="34">
        <v>0</v>
      </c>
      <c r="X21" s="100">
        <v>0</v>
      </c>
      <c r="Y21" s="34">
        <v>6</v>
      </c>
      <c r="Z21" s="34">
        <v>7</v>
      </c>
      <c r="AA21" s="100">
        <v>6.5833000000000003E-2</v>
      </c>
      <c r="AB21" s="34">
        <v>0</v>
      </c>
      <c r="AC21" s="34">
        <v>0</v>
      </c>
      <c r="AD21" s="100">
        <v>0</v>
      </c>
      <c r="AE21" s="34">
        <v>24</v>
      </c>
      <c r="AF21" s="34">
        <v>24</v>
      </c>
      <c r="AG21" s="100">
        <v>0.14399999999999999</v>
      </c>
      <c r="AH21" s="100">
        <v>0</v>
      </c>
      <c r="AI21" s="100">
        <v>0</v>
      </c>
      <c r="AJ21" s="100">
        <v>0</v>
      </c>
      <c r="AK21" s="34">
        <v>0</v>
      </c>
      <c r="AL21" s="34">
        <v>0</v>
      </c>
      <c r="AM21" s="100">
        <v>0</v>
      </c>
      <c r="AN21" s="109">
        <v>5.0084837142857142</v>
      </c>
    </row>
    <row r="22" spans="1:40" x14ac:dyDescent="0.2">
      <c r="A22" s="20">
        <v>305</v>
      </c>
      <c r="B22" s="24" t="s">
        <v>18</v>
      </c>
      <c r="C22" s="34">
        <v>345</v>
      </c>
      <c r="D22" s="34">
        <v>345</v>
      </c>
      <c r="E22" s="34">
        <v>326</v>
      </c>
      <c r="F22" s="100">
        <v>2.1459999999999999</v>
      </c>
      <c r="G22" s="34">
        <v>45</v>
      </c>
      <c r="H22" s="34">
        <v>32</v>
      </c>
      <c r="I22" s="100">
        <v>0.218</v>
      </c>
      <c r="J22" s="34">
        <v>0</v>
      </c>
      <c r="K22" s="34">
        <v>0</v>
      </c>
      <c r="L22" s="100">
        <v>0</v>
      </c>
      <c r="M22" s="34">
        <v>206</v>
      </c>
      <c r="N22" s="34">
        <v>265</v>
      </c>
      <c r="O22" s="100">
        <v>2.404147</v>
      </c>
      <c r="P22" s="34">
        <v>53</v>
      </c>
      <c r="Q22" s="34">
        <v>60</v>
      </c>
      <c r="R22" s="100">
        <v>0.57666899999999999</v>
      </c>
      <c r="S22" s="34">
        <v>0</v>
      </c>
      <c r="T22" s="34">
        <v>0</v>
      </c>
      <c r="U22" s="100">
        <v>0</v>
      </c>
      <c r="V22" s="34">
        <v>0</v>
      </c>
      <c r="W22" s="34">
        <v>0</v>
      </c>
      <c r="X22" s="100">
        <v>0</v>
      </c>
      <c r="Y22" s="34">
        <v>146</v>
      </c>
      <c r="Z22" s="34">
        <v>143</v>
      </c>
      <c r="AA22" s="100">
        <v>1.442501</v>
      </c>
      <c r="AB22" s="34">
        <v>64</v>
      </c>
      <c r="AC22" s="34">
        <v>64</v>
      </c>
      <c r="AD22" s="100">
        <v>0.64</v>
      </c>
      <c r="AE22" s="34">
        <v>0</v>
      </c>
      <c r="AF22" s="34">
        <v>0</v>
      </c>
      <c r="AG22" s="100">
        <v>0</v>
      </c>
      <c r="AH22" s="100">
        <v>0</v>
      </c>
      <c r="AI22" s="100">
        <v>0</v>
      </c>
      <c r="AJ22" s="100">
        <v>0</v>
      </c>
      <c r="AK22" s="34">
        <v>97</v>
      </c>
      <c r="AL22" s="34">
        <v>97</v>
      </c>
      <c r="AM22" s="100">
        <v>0.58199999999999996</v>
      </c>
      <c r="AN22" s="109">
        <v>8.0093169999999994</v>
      </c>
    </row>
    <row r="23" spans="1:40" x14ac:dyDescent="0.2">
      <c r="A23" s="20">
        <v>306</v>
      </c>
      <c r="B23" s="24" t="s">
        <v>19</v>
      </c>
      <c r="C23" s="34">
        <v>214</v>
      </c>
      <c r="D23" s="34">
        <v>254.42857142857144</v>
      </c>
      <c r="E23" s="34">
        <v>252.42857142857144</v>
      </c>
      <c r="F23" s="100">
        <v>1.4301659999999998</v>
      </c>
      <c r="G23" s="34">
        <v>26</v>
      </c>
      <c r="H23" s="34">
        <v>26</v>
      </c>
      <c r="I23" s="100">
        <v>0.156</v>
      </c>
      <c r="J23" s="34">
        <v>0</v>
      </c>
      <c r="K23" s="34">
        <v>0</v>
      </c>
      <c r="L23" s="100">
        <v>0</v>
      </c>
      <c r="M23" s="34">
        <v>0</v>
      </c>
      <c r="N23" s="34">
        <v>0</v>
      </c>
      <c r="O23" s="100">
        <v>0</v>
      </c>
      <c r="P23" s="34">
        <v>0</v>
      </c>
      <c r="Q23" s="34">
        <v>0</v>
      </c>
      <c r="R23" s="100">
        <v>0</v>
      </c>
      <c r="S23" s="34">
        <v>0</v>
      </c>
      <c r="T23" s="34">
        <v>0</v>
      </c>
      <c r="U23" s="100">
        <v>0</v>
      </c>
      <c r="V23" s="34">
        <v>0</v>
      </c>
      <c r="W23" s="34">
        <v>0</v>
      </c>
      <c r="X23" s="100">
        <v>0</v>
      </c>
      <c r="Y23" s="34">
        <v>10</v>
      </c>
      <c r="Z23" s="34">
        <v>11</v>
      </c>
      <c r="AA23" s="100">
        <v>0.105833</v>
      </c>
      <c r="AB23" s="34">
        <v>59</v>
      </c>
      <c r="AC23" s="34">
        <v>59</v>
      </c>
      <c r="AD23" s="100">
        <v>0.59</v>
      </c>
      <c r="AE23" s="34">
        <v>5</v>
      </c>
      <c r="AF23" s="34">
        <v>5</v>
      </c>
      <c r="AG23" s="100">
        <v>0.03</v>
      </c>
      <c r="AH23" s="100">
        <v>0</v>
      </c>
      <c r="AI23" s="100">
        <v>0</v>
      </c>
      <c r="AJ23" s="100">
        <v>0</v>
      </c>
      <c r="AK23" s="34">
        <v>46</v>
      </c>
      <c r="AL23" s="34">
        <v>60</v>
      </c>
      <c r="AM23" s="100">
        <v>0.33199999999999996</v>
      </c>
      <c r="AN23" s="109">
        <v>2.6439989999999995</v>
      </c>
    </row>
    <row r="24" spans="1:40" x14ac:dyDescent="0.2">
      <c r="A24" s="20">
        <v>307</v>
      </c>
      <c r="B24" s="24" t="s">
        <v>20</v>
      </c>
      <c r="C24" s="34">
        <v>9</v>
      </c>
      <c r="D24" s="34">
        <v>31</v>
      </c>
      <c r="E24" s="34">
        <v>21</v>
      </c>
      <c r="F24" s="100">
        <v>0.15432999999999999</v>
      </c>
      <c r="G24" s="34">
        <v>18</v>
      </c>
      <c r="H24" s="34">
        <v>27</v>
      </c>
      <c r="I24" s="100">
        <v>0.14399999999999999</v>
      </c>
      <c r="J24" s="34">
        <v>0</v>
      </c>
      <c r="K24" s="34">
        <v>0</v>
      </c>
      <c r="L24" s="100">
        <v>0</v>
      </c>
      <c r="M24" s="34">
        <v>0</v>
      </c>
      <c r="N24" s="34">
        <v>0</v>
      </c>
      <c r="O24" s="100">
        <v>0</v>
      </c>
      <c r="P24" s="34">
        <v>0</v>
      </c>
      <c r="Q24" s="34">
        <v>0</v>
      </c>
      <c r="R24" s="100">
        <v>0</v>
      </c>
      <c r="S24" s="34">
        <v>0</v>
      </c>
      <c r="T24" s="34">
        <v>0</v>
      </c>
      <c r="U24" s="100">
        <v>0</v>
      </c>
      <c r="V24" s="34">
        <v>0</v>
      </c>
      <c r="W24" s="34">
        <v>0</v>
      </c>
      <c r="X24" s="100">
        <v>0</v>
      </c>
      <c r="Y24" s="34">
        <v>0</v>
      </c>
      <c r="Z24" s="34">
        <v>0</v>
      </c>
      <c r="AA24" s="100">
        <v>0</v>
      </c>
      <c r="AB24" s="34">
        <v>73</v>
      </c>
      <c r="AC24" s="34">
        <v>73</v>
      </c>
      <c r="AD24" s="100">
        <v>0.73</v>
      </c>
      <c r="AE24" s="34">
        <v>17</v>
      </c>
      <c r="AF24" s="34">
        <v>17</v>
      </c>
      <c r="AG24" s="100">
        <v>0.10199999999999999</v>
      </c>
      <c r="AH24" s="100">
        <v>0</v>
      </c>
      <c r="AI24" s="100">
        <v>0</v>
      </c>
      <c r="AJ24" s="100">
        <v>0</v>
      </c>
      <c r="AK24" s="34">
        <v>0</v>
      </c>
      <c r="AL24" s="34">
        <v>0</v>
      </c>
      <c r="AM24" s="100">
        <v>0</v>
      </c>
      <c r="AN24" s="109">
        <v>1.1303300000000001</v>
      </c>
    </row>
    <row r="25" spans="1:40" x14ac:dyDescent="0.2">
      <c r="A25" s="20">
        <v>308</v>
      </c>
      <c r="B25" s="24" t="s">
        <v>21</v>
      </c>
      <c r="C25" s="34">
        <v>37.200000000000003</v>
      </c>
      <c r="D25" s="34">
        <v>52.285714285714285</v>
      </c>
      <c r="E25" s="34">
        <v>0</v>
      </c>
      <c r="F25" s="100">
        <v>0.45999497142857143</v>
      </c>
      <c r="G25" s="34">
        <v>3</v>
      </c>
      <c r="H25" s="34">
        <v>0</v>
      </c>
      <c r="I25" s="100">
        <v>6.0000000000000001E-3</v>
      </c>
      <c r="J25" s="34">
        <v>0</v>
      </c>
      <c r="K25" s="34">
        <v>0</v>
      </c>
      <c r="L25" s="100">
        <v>0</v>
      </c>
      <c r="M25" s="34">
        <v>44</v>
      </c>
      <c r="N25" s="34">
        <v>40</v>
      </c>
      <c r="O25" s="100">
        <v>0.41666799999999998</v>
      </c>
      <c r="P25" s="34">
        <v>0</v>
      </c>
      <c r="Q25" s="34">
        <v>0</v>
      </c>
      <c r="R25" s="100">
        <v>0</v>
      </c>
      <c r="S25" s="34">
        <v>0</v>
      </c>
      <c r="T25" s="34">
        <v>0</v>
      </c>
      <c r="U25" s="100">
        <v>0</v>
      </c>
      <c r="V25" s="34">
        <v>0</v>
      </c>
      <c r="W25" s="34">
        <v>0</v>
      </c>
      <c r="X25" s="100">
        <v>0</v>
      </c>
      <c r="Y25" s="34">
        <v>0</v>
      </c>
      <c r="Z25" s="34">
        <v>0</v>
      </c>
      <c r="AA25" s="100">
        <v>0</v>
      </c>
      <c r="AB25" s="34">
        <v>121</v>
      </c>
      <c r="AC25" s="34">
        <v>121</v>
      </c>
      <c r="AD25" s="100">
        <v>1.21</v>
      </c>
      <c r="AE25" s="34">
        <v>1</v>
      </c>
      <c r="AF25" s="34">
        <v>1</v>
      </c>
      <c r="AG25" s="100">
        <v>6.0000000000000001E-3</v>
      </c>
      <c r="AH25" s="100">
        <v>0</v>
      </c>
      <c r="AI25" s="100">
        <v>0</v>
      </c>
      <c r="AJ25" s="100">
        <v>0</v>
      </c>
      <c r="AK25" s="34">
        <v>48</v>
      </c>
      <c r="AL25" s="34">
        <v>80</v>
      </c>
      <c r="AM25" s="100">
        <v>0.41599999999999998</v>
      </c>
      <c r="AN25" s="109">
        <v>2.5146629714285709</v>
      </c>
    </row>
    <row r="26" spans="1:40" x14ac:dyDescent="0.2">
      <c r="A26" s="20">
        <v>309</v>
      </c>
      <c r="B26" s="24" t="s">
        <v>22</v>
      </c>
      <c r="C26" s="34">
        <v>36</v>
      </c>
      <c r="D26" s="34">
        <v>42</v>
      </c>
      <c r="E26" s="34">
        <v>13</v>
      </c>
      <c r="F26" s="100">
        <v>0.34299799999999997</v>
      </c>
      <c r="G26" s="34">
        <v>93</v>
      </c>
      <c r="H26" s="34">
        <v>121</v>
      </c>
      <c r="I26" s="100">
        <v>0.66999999999999993</v>
      </c>
      <c r="J26" s="34">
        <v>0</v>
      </c>
      <c r="K26" s="34">
        <v>0</v>
      </c>
      <c r="L26" s="100">
        <v>0</v>
      </c>
      <c r="M26" s="34">
        <v>0</v>
      </c>
      <c r="N26" s="34">
        <v>0</v>
      </c>
      <c r="O26" s="100">
        <v>0</v>
      </c>
      <c r="P26" s="34">
        <v>0</v>
      </c>
      <c r="Q26" s="34">
        <v>0</v>
      </c>
      <c r="R26" s="100">
        <v>0</v>
      </c>
      <c r="S26" s="34">
        <v>0</v>
      </c>
      <c r="T26" s="34">
        <v>0</v>
      </c>
      <c r="U26" s="100">
        <v>0</v>
      </c>
      <c r="V26" s="34">
        <v>0</v>
      </c>
      <c r="W26" s="34">
        <v>0</v>
      </c>
      <c r="X26" s="100">
        <v>0</v>
      </c>
      <c r="Y26" s="34">
        <v>55</v>
      </c>
      <c r="Z26" s="34">
        <v>72</v>
      </c>
      <c r="AA26" s="100">
        <v>0.64916099999999999</v>
      </c>
      <c r="AB26" s="34">
        <v>6</v>
      </c>
      <c r="AC26" s="34">
        <v>6</v>
      </c>
      <c r="AD26" s="100">
        <v>0.06</v>
      </c>
      <c r="AE26" s="34">
        <v>5</v>
      </c>
      <c r="AF26" s="34">
        <v>5</v>
      </c>
      <c r="AG26" s="100">
        <v>0.03</v>
      </c>
      <c r="AH26" s="100">
        <v>0</v>
      </c>
      <c r="AI26" s="100">
        <v>0</v>
      </c>
      <c r="AJ26" s="100">
        <v>0</v>
      </c>
      <c r="AK26" s="34">
        <v>28</v>
      </c>
      <c r="AL26" s="34">
        <v>42</v>
      </c>
      <c r="AM26" s="100">
        <v>0.22399999999999998</v>
      </c>
      <c r="AN26" s="109">
        <v>1.976159</v>
      </c>
    </row>
    <row r="27" spans="1:40" x14ac:dyDescent="0.2">
      <c r="A27" s="20">
        <v>310</v>
      </c>
      <c r="B27" s="24" t="s">
        <v>23</v>
      </c>
      <c r="C27" s="34">
        <v>37</v>
      </c>
      <c r="D27" s="34">
        <v>54.857142857142861</v>
      </c>
      <c r="E27" s="34">
        <v>51.857142857142861</v>
      </c>
      <c r="F27" s="100">
        <v>0.29149900000000001</v>
      </c>
      <c r="G27" s="34">
        <v>2</v>
      </c>
      <c r="H27" s="34">
        <v>2</v>
      </c>
      <c r="I27" s="100">
        <v>1.2E-2</v>
      </c>
      <c r="J27" s="34">
        <v>0</v>
      </c>
      <c r="K27" s="34">
        <v>0</v>
      </c>
      <c r="L27" s="100">
        <v>0</v>
      </c>
      <c r="M27" s="34">
        <v>80</v>
      </c>
      <c r="N27" s="34">
        <v>80</v>
      </c>
      <c r="O27" s="100">
        <v>0.79999999999999993</v>
      </c>
      <c r="P27" s="34">
        <v>0</v>
      </c>
      <c r="Q27" s="34">
        <v>0</v>
      </c>
      <c r="R27" s="100">
        <v>0</v>
      </c>
      <c r="S27" s="34">
        <v>0</v>
      </c>
      <c r="T27" s="34">
        <v>0</v>
      </c>
      <c r="U27" s="100">
        <v>0</v>
      </c>
      <c r="V27" s="34">
        <v>0</v>
      </c>
      <c r="W27" s="34">
        <v>0</v>
      </c>
      <c r="X27" s="100">
        <v>0</v>
      </c>
      <c r="Y27" s="34">
        <v>0</v>
      </c>
      <c r="Z27" s="34">
        <v>0</v>
      </c>
      <c r="AA27" s="100">
        <v>0</v>
      </c>
      <c r="AB27" s="34">
        <v>53</v>
      </c>
      <c r="AC27" s="34">
        <v>53</v>
      </c>
      <c r="AD27" s="100">
        <v>0.53</v>
      </c>
      <c r="AE27" s="34">
        <v>3</v>
      </c>
      <c r="AF27" s="34">
        <v>3</v>
      </c>
      <c r="AG27" s="100">
        <v>1.7999999999999999E-2</v>
      </c>
      <c r="AH27" s="100">
        <v>0</v>
      </c>
      <c r="AI27" s="100">
        <v>0</v>
      </c>
      <c r="AJ27" s="100">
        <v>0</v>
      </c>
      <c r="AK27" s="34">
        <v>19</v>
      </c>
      <c r="AL27" s="34">
        <v>19</v>
      </c>
      <c r="AM27" s="100">
        <v>0.11399999999999999</v>
      </c>
      <c r="AN27" s="109">
        <v>1.7654990000000002</v>
      </c>
    </row>
    <row r="28" spans="1:40" x14ac:dyDescent="0.2">
      <c r="A28" s="20">
        <v>311</v>
      </c>
      <c r="B28" s="24" t="s">
        <v>24</v>
      </c>
      <c r="C28" s="34">
        <v>20</v>
      </c>
      <c r="D28" s="34">
        <v>58</v>
      </c>
      <c r="E28" s="34">
        <v>50</v>
      </c>
      <c r="F28" s="100">
        <v>0.27166399999999996</v>
      </c>
      <c r="G28" s="34">
        <v>0</v>
      </c>
      <c r="H28" s="34">
        <v>0</v>
      </c>
      <c r="I28" s="100">
        <v>0</v>
      </c>
      <c r="J28" s="34">
        <v>0</v>
      </c>
      <c r="K28" s="34">
        <v>0</v>
      </c>
      <c r="L28" s="100">
        <v>0</v>
      </c>
      <c r="M28" s="34">
        <v>169</v>
      </c>
      <c r="N28" s="34">
        <v>169</v>
      </c>
      <c r="O28" s="100">
        <v>1.69</v>
      </c>
      <c r="P28" s="34">
        <v>18</v>
      </c>
      <c r="Q28" s="34">
        <v>18</v>
      </c>
      <c r="R28" s="100">
        <v>0.18</v>
      </c>
      <c r="S28" s="34">
        <v>0</v>
      </c>
      <c r="T28" s="34">
        <v>0</v>
      </c>
      <c r="U28" s="100">
        <v>0</v>
      </c>
      <c r="V28" s="34">
        <v>0</v>
      </c>
      <c r="W28" s="34">
        <v>0</v>
      </c>
      <c r="X28" s="100">
        <v>0</v>
      </c>
      <c r="Y28" s="34">
        <v>60</v>
      </c>
      <c r="Z28" s="34">
        <v>64</v>
      </c>
      <c r="AA28" s="100">
        <v>0.623332</v>
      </c>
      <c r="AB28" s="34">
        <v>0</v>
      </c>
      <c r="AC28" s="34">
        <v>0</v>
      </c>
      <c r="AD28" s="100">
        <v>0</v>
      </c>
      <c r="AE28" s="34">
        <v>0</v>
      </c>
      <c r="AF28" s="34">
        <v>0</v>
      </c>
      <c r="AG28" s="100">
        <v>0</v>
      </c>
      <c r="AH28" s="100">
        <v>0</v>
      </c>
      <c r="AI28" s="100">
        <v>0</v>
      </c>
      <c r="AJ28" s="100">
        <v>0</v>
      </c>
      <c r="AK28" s="34">
        <v>108</v>
      </c>
      <c r="AL28" s="34">
        <v>143</v>
      </c>
      <c r="AM28" s="100">
        <v>0.78799999999999992</v>
      </c>
      <c r="AN28" s="109">
        <v>3.5529959999999998</v>
      </c>
    </row>
    <row r="29" spans="1:40" x14ac:dyDescent="0.2">
      <c r="A29" s="20">
        <v>312</v>
      </c>
      <c r="B29" s="24" t="s">
        <v>25</v>
      </c>
      <c r="C29" s="34">
        <v>63</v>
      </c>
      <c r="D29" s="34">
        <v>67</v>
      </c>
      <c r="E29" s="34">
        <v>53</v>
      </c>
      <c r="F29" s="100">
        <v>0.441332</v>
      </c>
      <c r="G29" s="34">
        <v>20</v>
      </c>
      <c r="H29" s="34">
        <v>20</v>
      </c>
      <c r="I29" s="100">
        <v>0.12</v>
      </c>
      <c r="J29" s="34">
        <v>0</v>
      </c>
      <c r="K29" s="34">
        <v>0</v>
      </c>
      <c r="L29" s="100">
        <v>0</v>
      </c>
      <c r="M29" s="34">
        <v>232</v>
      </c>
      <c r="N29" s="34">
        <v>237</v>
      </c>
      <c r="O29" s="100">
        <v>2.3491649999999997</v>
      </c>
      <c r="P29" s="34">
        <v>28</v>
      </c>
      <c r="Q29" s="34">
        <v>28</v>
      </c>
      <c r="R29" s="100">
        <v>0.27999999999999997</v>
      </c>
      <c r="S29" s="34">
        <v>0</v>
      </c>
      <c r="T29" s="34">
        <v>0</v>
      </c>
      <c r="U29" s="100">
        <v>0</v>
      </c>
      <c r="V29" s="34">
        <v>0</v>
      </c>
      <c r="W29" s="34">
        <v>0</v>
      </c>
      <c r="X29" s="100">
        <v>0</v>
      </c>
      <c r="Y29" s="34">
        <v>70</v>
      </c>
      <c r="Z29" s="34">
        <v>70</v>
      </c>
      <c r="AA29" s="100">
        <v>0.7</v>
      </c>
      <c r="AB29" s="34">
        <v>82</v>
      </c>
      <c r="AC29" s="34">
        <v>82</v>
      </c>
      <c r="AD29" s="100">
        <v>0.82</v>
      </c>
      <c r="AE29" s="34">
        <v>2</v>
      </c>
      <c r="AF29" s="34">
        <v>2</v>
      </c>
      <c r="AG29" s="100">
        <v>1.2E-2</v>
      </c>
      <c r="AH29" s="100">
        <v>0</v>
      </c>
      <c r="AI29" s="100">
        <v>0</v>
      </c>
      <c r="AJ29" s="100">
        <v>0</v>
      </c>
      <c r="AK29" s="34">
        <v>239</v>
      </c>
      <c r="AL29" s="34">
        <v>379</v>
      </c>
      <c r="AM29" s="100">
        <v>1.994</v>
      </c>
      <c r="AN29" s="109">
        <v>6.7164969999999986</v>
      </c>
    </row>
    <row r="30" spans="1:40" x14ac:dyDescent="0.2">
      <c r="A30" s="20">
        <v>313</v>
      </c>
      <c r="B30" s="24" t="s">
        <v>26</v>
      </c>
      <c r="C30" s="34">
        <v>114</v>
      </c>
      <c r="D30" s="34">
        <v>117</v>
      </c>
      <c r="E30" s="34">
        <v>91</v>
      </c>
      <c r="F30" s="100">
        <v>0.79349899999999995</v>
      </c>
      <c r="G30" s="34">
        <v>9</v>
      </c>
      <c r="H30" s="34">
        <v>26</v>
      </c>
      <c r="I30" s="100">
        <v>0.122</v>
      </c>
      <c r="J30" s="34">
        <v>0</v>
      </c>
      <c r="K30" s="34">
        <v>0</v>
      </c>
      <c r="L30" s="100">
        <v>0</v>
      </c>
      <c r="M30" s="34">
        <v>0</v>
      </c>
      <c r="N30" s="34">
        <v>0</v>
      </c>
      <c r="O30" s="100">
        <v>0</v>
      </c>
      <c r="P30" s="34">
        <v>0</v>
      </c>
      <c r="Q30" s="34">
        <v>0</v>
      </c>
      <c r="R30" s="100">
        <v>0</v>
      </c>
      <c r="S30" s="34">
        <v>0</v>
      </c>
      <c r="T30" s="34">
        <v>0</v>
      </c>
      <c r="U30" s="100">
        <v>0</v>
      </c>
      <c r="V30" s="34">
        <v>0</v>
      </c>
      <c r="W30" s="34">
        <v>0</v>
      </c>
      <c r="X30" s="100">
        <v>0</v>
      </c>
      <c r="Y30" s="34">
        <v>0</v>
      </c>
      <c r="Z30" s="34">
        <v>0</v>
      </c>
      <c r="AA30" s="100">
        <v>0</v>
      </c>
      <c r="AB30" s="34">
        <v>29</v>
      </c>
      <c r="AC30" s="34">
        <v>29</v>
      </c>
      <c r="AD30" s="100">
        <v>0.28999999999999998</v>
      </c>
      <c r="AE30" s="34">
        <v>3</v>
      </c>
      <c r="AF30" s="34">
        <v>3</v>
      </c>
      <c r="AG30" s="100">
        <v>1.7999999999999999E-2</v>
      </c>
      <c r="AH30" s="100">
        <v>0</v>
      </c>
      <c r="AI30" s="100">
        <v>0</v>
      </c>
      <c r="AJ30" s="100">
        <v>0</v>
      </c>
      <c r="AK30" s="34">
        <v>174</v>
      </c>
      <c r="AL30" s="34">
        <v>174</v>
      </c>
      <c r="AM30" s="100">
        <v>1.044</v>
      </c>
      <c r="AN30" s="109">
        <v>2.2674989999999999</v>
      </c>
    </row>
    <row r="31" spans="1:40" x14ac:dyDescent="0.2">
      <c r="A31" s="20">
        <v>314</v>
      </c>
      <c r="B31" s="24" t="s">
        <v>27</v>
      </c>
      <c r="C31" s="34">
        <v>84</v>
      </c>
      <c r="D31" s="34">
        <v>93</v>
      </c>
      <c r="E31" s="34">
        <v>69</v>
      </c>
      <c r="F31" s="100">
        <v>0.61649699999999996</v>
      </c>
      <c r="G31" s="34">
        <v>16</v>
      </c>
      <c r="H31" s="34">
        <v>22</v>
      </c>
      <c r="I31" s="100">
        <v>0.12</v>
      </c>
      <c r="J31" s="34">
        <v>0</v>
      </c>
      <c r="K31" s="34">
        <v>0</v>
      </c>
      <c r="L31" s="100">
        <v>0</v>
      </c>
      <c r="M31" s="34">
        <v>258</v>
      </c>
      <c r="N31" s="34">
        <v>307</v>
      </c>
      <c r="O31" s="100">
        <v>2.8658169999999998</v>
      </c>
      <c r="P31" s="34">
        <v>61</v>
      </c>
      <c r="Q31" s="34">
        <v>49</v>
      </c>
      <c r="R31" s="100">
        <v>0.52999600000000002</v>
      </c>
      <c r="S31" s="34">
        <v>0</v>
      </c>
      <c r="T31" s="34">
        <v>0</v>
      </c>
      <c r="U31" s="100">
        <v>0</v>
      </c>
      <c r="V31" s="34">
        <v>0</v>
      </c>
      <c r="W31" s="34">
        <v>0</v>
      </c>
      <c r="X31" s="100">
        <v>0</v>
      </c>
      <c r="Y31" s="34">
        <v>0</v>
      </c>
      <c r="Z31" s="34">
        <v>0</v>
      </c>
      <c r="AA31" s="100">
        <v>0</v>
      </c>
      <c r="AB31" s="34">
        <v>0</v>
      </c>
      <c r="AC31" s="34">
        <v>0</v>
      </c>
      <c r="AD31" s="100">
        <v>0</v>
      </c>
      <c r="AE31" s="34">
        <v>0</v>
      </c>
      <c r="AF31" s="34">
        <v>0</v>
      </c>
      <c r="AG31" s="100">
        <v>0</v>
      </c>
      <c r="AH31" s="100">
        <v>0</v>
      </c>
      <c r="AI31" s="100">
        <v>0</v>
      </c>
      <c r="AJ31" s="100">
        <v>0</v>
      </c>
      <c r="AK31" s="34">
        <v>156</v>
      </c>
      <c r="AL31" s="34">
        <v>279</v>
      </c>
      <c r="AM31" s="100">
        <v>1.4279999999999999</v>
      </c>
      <c r="AN31" s="109">
        <v>5.5603099999999994</v>
      </c>
    </row>
    <row r="32" spans="1:40" x14ac:dyDescent="0.2">
      <c r="A32" s="20">
        <v>315</v>
      </c>
      <c r="B32" s="24" t="s">
        <v>28</v>
      </c>
      <c r="C32" s="34">
        <v>20</v>
      </c>
      <c r="D32" s="34">
        <v>20</v>
      </c>
      <c r="E32" s="34">
        <v>20</v>
      </c>
      <c r="F32" s="100">
        <v>0.12</v>
      </c>
      <c r="G32" s="34">
        <v>5</v>
      </c>
      <c r="H32" s="34">
        <v>5</v>
      </c>
      <c r="I32" s="100">
        <v>0.03</v>
      </c>
      <c r="J32" s="34">
        <v>0</v>
      </c>
      <c r="K32" s="34">
        <v>0</v>
      </c>
      <c r="L32" s="100">
        <v>0</v>
      </c>
      <c r="M32" s="34">
        <v>0</v>
      </c>
      <c r="N32" s="34">
        <v>0</v>
      </c>
      <c r="O32" s="100">
        <v>0</v>
      </c>
      <c r="P32" s="34">
        <v>0</v>
      </c>
      <c r="Q32" s="34">
        <v>0</v>
      </c>
      <c r="R32" s="100">
        <v>0</v>
      </c>
      <c r="S32" s="34">
        <v>0</v>
      </c>
      <c r="T32" s="34">
        <v>0</v>
      </c>
      <c r="U32" s="100">
        <v>0</v>
      </c>
      <c r="V32" s="34">
        <v>0</v>
      </c>
      <c r="W32" s="34">
        <v>0</v>
      </c>
      <c r="X32" s="100">
        <v>0</v>
      </c>
      <c r="Y32" s="34">
        <v>0</v>
      </c>
      <c r="Z32" s="34">
        <v>0</v>
      </c>
      <c r="AA32" s="100">
        <v>0</v>
      </c>
      <c r="AB32" s="34">
        <v>30</v>
      </c>
      <c r="AC32" s="34">
        <v>30</v>
      </c>
      <c r="AD32" s="100">
        <v>0.3</v>
      </c>
      <c r="AE32" s="34">
        <v>18</v>
      </c>
      <c r="AF32" s="34">
        <v>18</v>
      </c>
      <c r="AG32" s="100">
        <v>0.108</v>
      </c>
      <c r="AH32" s="100">
        <v>0</v>
      </c>
      <c r="AI32" s="100">
        <v>0</v>
      </c>
      <c r="AJ32" s="100">
        <v>0</v>
      </c>
      <c r="AK32" s="34">
        <v>0</v>
      </c>
      <c r="AL32" s="34">
        <v>0</v>
      </c>
      <c r="AM32" s="100">
        <v>0</v>
      </c>
      <c r="AN32" s="109">
        <v>0.55799999999999994</v>
      </c>
    </row>
    <row r="33" spans="1:40" x14ac:dyDescent="0.2">
      <c r="A33" s="20">
        <v>316</v>
      </c>
      <c r="B33" s="24" t="s">
        <v>29</v>
      </c>
      <c r="C33" s="34">
        <v>170</v>
      </c>
      <c r="D33" s="34">
        <v>204</v>
      </c>
      <c r="E33" s="34">
        <v>185</v>
      </c>
      <c r="F33" s="100">
        <v>1.183327</v>
      </c>
      <c r="G33" s="34">
        <v>0</v>
      </c>
      <c r="H33" s="34">
        <v>0</v>
      </c>
      <c r="I33" s="100">
        <v>0</v>
      </c>
      <c r="J33" s="34">
        <v>0</v>
      </c>
      <c r="K33" s="34">
        <v>0</v>
      </c>
      <c r="L33" s="100">
        <v>0</v>
      </c>
      <c r="M33" s="34">
        <v>125</v>
      </c>
      <c r="N33" s="34">
        <v>131</v>
      </c>
      <c r="O33" s="100">
        <v>1.2849979999999999</v>
      </c>
      <c r="P33" s="34">
        <v>54</v>
      </c>
      <c r="Q33" s="34">
        <v>54</v>
      </c>
      <c r="R33" s="100">
        <v>0.53999999999999992</v>
      </c>
      <c r="S33" s="34">
        <v>0</v>
      </c>
      <c r="T33" s="34">
        <v>0</v>
      </c>
      <c r="U33" s="100">
        <v>0</v>
      </c>
      <c r="V33" s="34">
        <v>0</v>
      </c>
      <c r="W33" s="34">
        <v>0</v>
      </c>
      <c r="X33" s="100">
        <v>0</v>
      </c>
      <c r="Y33" s="34">
        <v>10</v>
      </c>
      <c r="Z33" s="34">
        <v>13</v>
      </c>
      <c r="AA33" s="100">
        <v>0.11749899999999999</v>
      </c>
      <c r="AB33" s="34">
        <v>0</v>
      </c>
      <c r="AC33" s="34">
        <v>0</v>
      </c>
      <c r="AD33" s="100">
        <v>0</v>
      </c>
      <c r="AE33" s="34">
        <v>0</v>
      </c>
      <c r="AF33" s="34">
        <v>0</v>
      </c>
      <c r="AG33" s="100">
        <v>0</v>
      </c>
      <c r="AH33" s="100">
        <v>0</v>
      </c>
      <c r="AI33" s="100">
        <v>0</v>
      </c>
      <c r="AJ33" s="100">
        <v>0</v>
      </c>
      <c r="AK33" s="34">
        <v>171</v>
      </c>
      <c r="AL33" s="34">
        <v>171</v>
      </c>
      <c r="AM33" s="100">
        <v>1.026</v>
      </c>
      <c r="AN33" s="109">
        <v>4.1518240000000004</v>
      </c>
    </row>
    <row r="34" spans="1:40" x14ac:dyDescent="0.2">
      <c r="A34" s="20">
        <v>317</v>
      </c>
      <c r="B34" s="24" t="s">
        <v>30</v>
      </c>
      <c r="C34" s="34">
        <v>50</v>
      </c>
      <c r="D34" s="34">
        <v>50</v>
      </c>
      <c r="E34" s="34">
        <v>48</v>
      </c>
      <c r="F34" s="100">
        <v>0.308</v>
      </c>
      <c r="G34" s="34">
        <v>23</v>
      </c>
      <c r="H34" s="34">
        <v>23</v>
      </c>
      <c r="I34" s="100">
        <v>0.13799999999999998</v>
      </c>
      <c r="J34" s="34">
        <v>0</v>
      </c>
      <c r="K34" s="34">
        <v>0</v>
      </c>
      <c r="L34" s="100">
        <v>0</v>
      </c>
      <c r="M34" s="34">
        <v>124</v>
      </c>
      <c r="N34" s="34">
        <v>124</v>
      </c>
      <c r="O34" s="100">
        <v>1.24</v>
      </c>
      <c r="P34" s="34">
        <v>24</v>
      </c>
      <c r="Q34" s="34">
        <v>24</v>
      </c>
      <c r="R34" s="100">
        <v>0.24</v>
      </c>
      <c r="S34" s="34">
        <v>0</v>
      </c>
      <c r="T34" s="34">
        <v>0</v>
      </c>
      <c r="U34" s="100">
        <v>0</v>
      </c>
      <c r="V34" s="34">
        <v>0</v>
      </c>
      <c r="W34" s="34">
        <v>0</v>
      </c>
      <c r="X34" s="100">
        <v>0</v>
      </c>
      <c r="Y34" s="34">
        <v>20</v>
      </c>
      <c r="Z34" s="34">
        <v>14</v>
      </c>
      <c r="AA34" s="100">
        <v>0.16500199999999998</v>
      </c>
      <c r="AB34" s="34">
        <v>39</v>
      </c>
      <c r="AC34" s="34">
        <v>39</v>
      </c>
      <c r="AD34" s="100">
        <v>0.38999999999999996</v>
      </c>
      <c r="AE34" s="34">
        <v>20</v>
      </c>
      <c r="AF34" s="34">
        <v>20</v>
      </c>
      <c r="AG34" s="100">
        <v>0.12</v>
      </c>
      <c r="AH34" s="100">
        <v>0</v>
      </c>
      <c r="AI34" s="100">
        <v>0</v>
      </c>
      <c r="AJ34" s="100">
        <v>0</v>
      </c>
      <c r="AK34" s="34">
        <v>0</v>
      </c>
      <c r="AL34" s="34">
        <v>0</v>
      </c>
      <c r="AM34" s="100">
        <v>0</v>
      </c>
      <c r="AN34" s="109">
        <v>2.6010020000000003</v>
      </c>
    </row>
    <row r="35" spans="1:40" x14ac:dyDescent="0.2">
      <c r="A35" s="20">
        <v>318</v>
      </c>
      <c r="B35" s="24" t="s">
        <v>31</v>
      </c>
      <c r="C35" s="34">
        <v>38</v>
      </c>
      <c r="D35" s="34">
        <v>30</v>
      </c>
      <c r="E35" s="34">
        <v>20</v>
      </c>
      <c r="F35" s="100">
        <v>0.25333600000000001</v>
      </c>
      <c r="G35" s="34">
        <v>7</v>
      </c>
      <c r="H35" s="34">
        <v>9</v>
      </c>
      <c r="I35" s="100">
        <v>4.9999999999999996E-2</v>
      </c>
      <c r="J35" s="34">
        <v>0</v>
      </c>
      <c r="K35" s="34">
        <v>0</v>
      </c>
      <c r="L35" s="100">
        <v>0</v>
      </c>
      <c r="M35" s="34">
        <v>195</v>
      </c>
      <c r="N35" s="34">
        <v>210</v>
      </c>
      <c r="O35" s="100">
        <v>2.0374949999999998</v>
      </c>
      <c r="P35" s="34">
        <v>15</v>
      </c>
      <c r="Q35" s="34">
        <v>15</v>
      </c>
      <c r="R35" s="100">
        <v>0.15</v>
      </c>
      <c r="S35" s="34">
        <v>0</v>
      </c>
      <c r="T35" s="34">
        <v>0</v>
      </c>
      <c r="U35" s="100">
        <v>0</v>
      </c>
      <c r="V35" s="34">
        <v>0</v>
      </c>
      <c r="W35" s="34">
        <v>0</v>
      </c>
      <c r="X35" s="100">
        <v>0</v>
      </c>
      <c r="Y35" s="34">
        <v>0</v>
      </c>
      <c r="Z35" s="34">
        <v>0</v>
      </c>
      <c r="AA35" s="100">
        <v>0</v>
      </c>
      <c r="AB35" s="34">
        <v>0</v>
      </c>
      <c r="AC35" s="34">
        <v>0</v>
      </c>
      <c r="AD35" s="100">
        <v>0</v>
      </c>
      <c r="AE35" s="34">
        <v>0</v>
      </c>
      <c r="AF35" s="34">
        <v>0</v>
      </c>
      <c r="AG35" s="100">
        <v>0</v>
      </c>
      <c r="AH35" s="100">
        <v>0</v>
      </c>
      <c r="AI35" s="100">
        <v>0</v>
      </c>
      <c r="AJ35" s="100">
        <v>0</v>
      </c>
      <c r="AK35" s="34">
        <v>83</v>
      </c>
      <c r="AL35" s="34">
        <v>99</v>
      </c>
      <c r="AM35" s="100">
        <v>0.56199999999999994</v>
      </c>
      <c r="AN35" s="109">
        <v>3.0528309999999994</v>
      </c>
    </row>
    <row r="36" spans="1:40" x14ac:dyDescent="0.2">
      <c r="A36" s="20">
        <v>319</v>
      </c>
      <c r="B36" s="24" t="s">
        <v>32</v>
      </c>
      <c r="C36" s="34">
        <v>199</v>
      </c>
      <c r="D36" s="34">
        <v>218</v>
      </c>
      <c r="E36" s="34">
        <v>191</v>
      </c>
      <c r="F36" s="100">
        <v>1.336827</v>
      </c>
      <c r="G36" s="34">
        <v>53</v>
      </c>
      <c r="H36" s="34">
        <v>48</v>
      </c>
      <c r="I36" s="100">
        <v>0.29799999999999999</v>
      </c>
      <c r="J36" s="34">
        <v>0</v>
      </c>
      <c r="K36" s="34">
        <v>0</v>
      </c>
      <c r="L36" s="100">
        <v>0</v>
      </c>
      <c r="M36" s="34">
        <v>339</v>
      </c>
      <c r="N36" s="34">
        <v>349</v>
      </c>
      <c r="O36" s="100">
        <v>3.4483299999999999</v>
      </c>
      <c r="P36" s="34">
        <v>5</v>
      </c>
      <c r="Q36" s="34">
        <v>5</v>
      </c>
      <c r="R36" s="100">
        <v>4.9999999999999996E-2</v>
      </c>
      <c r="S36" s="34">
        <v>0</v>
      </c>
      <c r="T36" s="34">
        <v>0</v>
      </c>
      <c r="U36" s="100">
        <v>0</v>
      </c>
      <c r="V36" s="34">
        <v>0</v>
      </c>
      <c r="W36" s="34">
        <v>0</v>
      </c>
      <c r="X36" s="100">
        <v>0</v>
      </c>
      <c r="Y36" s="34">
        <v>0</v>
      </c>
      <c r="Z36" s="34">
        <v>0</v>
      </c>
      <c r="AA36" s="100">
        <v>0</v>
      </c>
      <c r="AB36" s="34">
        <v>13</v>
      </c>
      <c r="AC36" s="34">
        <v>13</v>
      </c>
      <c r="AD36" s="100">
        <v>0.13</v>
      </c>
      <c r="AE36" s="34">
        <v>2</v>
      </c>
      <c r="AF36" s="34">
        <v>2</v>
      </c>
      <c r="AG36" s="100">
        <v>1.2E-2</v>
      </c>
      <c r="AH36" s="100">
        <v>0</v>
      </c>
      <c r="AI36" s="100">
        <v>0</v>
      </c>
      <c r="AJ36" s="100">
        <v>0</v>
      </c>
      <c r="AK36" s="34">
        <v>0</v>
      </c>
      <c r="AL36" s="34">
        <v>0</v>
      </c>
      <c r="AM36" s="100">
        <v>0</v>
      </c>
      <c r="AN36" s="109">
        <v>5.2751569999999992</v>
      </c>
    </row>
    <row r="37" spans="1:40" x14ac:dyDescent="0.2">
      <c r="A37" s="20">
        <v>320</v>
      </c>
      <c r="B37" s="24" t="s">
        <v>33</v>
      </c>
      <c r="C37" s="34">
        <v>92</v>
      </c>
      <c r="D37" s="34">
        <v>89</v>
      </c>
      <c r="E37" s="34">
        <v>79</v>
      </c>
      <c r="F37" s="100">
        <v>0.58650099999999994</v>
      </c>
      <c r="G37" s="34">
        <v>1</v>
      </c>
      <c r="H37" s="34">
        <v>1</v>
      </c>
      <c r="I37" s="100">
        <v>6.0000000000000001E-3</v>
      </c>
      <c r="J37" s="34">
        <v>0</v>
      </c>
      <c r="K37" s="34">
        <v>0</v>
      </c>
      <c r="L37" s="100">
        <v>0</v>
      </c>
      <c r="M37" s="34">
        <v>578</v>
      </c>
      <c r="N37" s="34">
        <v>586</v>
      </c>
      <c r="O37" s="100">
        <v>5.8266640000000001</v>
      </c>
      <c r="P37" s="34">
        <v>124</v>
      </c>
      <c r="Q37" s="34">
        <v>124</v>
      </c>
      <c r="R37" s="100">
        <v>1.24</v>
      </c>
      <c r="S37" s="34">
        <v>0</v>
      </c>
      <c r="T37" s="34">
        <v>0</v>
      </c>
      <c r="U37" s="100">
        <v>0</v>
      </c>
      <c r="V37" s="34">
        <v>0</v>
      </c>
      <c r="W37" s="34">
        <v>0</v>
      </c>
      <c r="X37" s="100">
        <v>0</v>
      </c>
      <c r="Y37" s="34">
        <v>5</v>
      </c>
      <c r="Z37" s="34">
        <v>3</v>
      </c>
      <c r="AA37" s="100">
        <v>3.8334E-2</v>
      </c>
      <c r="AB37" s="34">
        <v>20</v>
      </c>
      <c r="AC37" s="34">
        <v>20</v>
      </c>
      <c r="AD37" s="100">
        <v>0.19999999999999998</v>
      </c>
      <c r="AE37" s="34">
        <v>3</v>
      </c>
      <c r="AF37" s="34">
        <v>3</v>
      </c>
      <c r="AG37" s="100">
        <v>1.7999999999999999E-2</v>
      </c>
      <c r="AH37" s="100">
        <v>0</v>
      </c>
      <c r="AI37" s="100">
        <v>0</v>
      </c>
      <c r="AJ37" s="100">
        <v>0</v>
      </c>
      <c r="AK37" s="34">
        <v>81</v>
      </c>
      <c r="AL37" s="34">
        <v>119</v>
      </c>
      <c r="AM37" s="100">
        <v>0.63800000000000001</v>
      </c>
      <c r="AN37" s="109">
        <v>8.5534990000000004</v>
      </c>
    </row>
    <row r="38" spans="1:40" x14ac:dyDescent="0.2">
      <c r="A38" s="20">
        <v>330</v>
      </c>
      <c r="B38" s="24" t="s">
        <v>34</v>
      </c>
      <c r="C38" s="34">
        <v>420</v>
      </c>
      <c r="D38" s="34">
        <v>408</v>
      </c>
      <c r="E38" s="34">
        <v>352</v>
      </c>
      <c r="F38" s="100">
        <v>2.7220040000000001</v>
      </c>
      <c r="G38" s="34">
        <v>12</v>
      </c>
      <c r="H38" s="34">
        <v>2</v>
      </c>
      <c r="I38" s="100">
        <v>3.2000000000000001E-2</v>
      </c>
      <c r="J38" s="34">
        <v>0</v>
      </c>
      <c r="K38" s="34">
        <v>0</v>
      </c>
      <c r="L38" s="100">
        <v>0</v>
      </c>
      <c r="M38" s="34">
        <v>1249</v>
      </c>
      <c r="N38" s="34">
        <v>1250</v>
      </c>
      <c r="O38" s="100">
        <v>12.495832999999999</v>
      </c>
      <c r="P38" s="34">
        <v>139</v>
      </c>
      <c r="Q38" s="34">
        <v>153</v>
      </c>
      <c r="R38" s="100">
        <v>1.4833379999999998</v>
      </c>
      <c r="S38" s="34">
        <v>60</v>
      </c>
      <c r="T38" s="34">
        <v>60</v>
      </c>
      <c r="U38" s="100">
        <v>0.6</v>
      </c>
      <c r="V38" s="34">
        <v>0</v>
      </c>
      <c r="W38" s="34">
        <v>0</v>
      </c>
      <c r="X38" s="100">
        <v>0</v>
      </c>
      <c r="Y38" s="34">
        <v>88</v>
      </c>
      <c r="Z38" s="34">
        <v>82</v>
      </c>
      <c r="AA38" s="100">
        <v>0.84500199999999992</v>
      </c>
      <c r="AB38" s="34">
        <v>364</v>
      </c>
      <c r="AC38" s="34">
        <v>364</v>
      </c>
      <c r="AD38" s="100">
        <v>3.6399999999999997</v>
      </c>
      <c r="AE38" s="34">
        <v>0</v>
      </c>
      <c r="AF38" s="34">
        <v>0</v>
      </c>
      <c r="AG38" s="100">
        <v>0</v>
      </c>
      <c r="AH38" s="100">
        <v>2.0579775000000002</v>
      </c>
      <c r="AI38" s="100">
        <v>2.8811684999999998</v>
      </c>
      <c r="AJ38" s="100">
        <v>4.939146</v>
      </c>
      <c r="AK38" s="34">
        <v>286</v>
      </c>
      <c r="AL38" s="34">
        <v>286</v>
      </c>
      <c r="AM38" s="100">
        <v>1.716</v>
      </c>
      <c r="AN38" s="109">
        <v>28.473323000000004</v>
      </c>
    </row>
    <row r="39" spans="1:40" x14ac:dyDescent="0.2">
      <c r="A39" s="20">
        <v>331</v>
      </c>
      <c r="B39" s="24" t="s">
        <v>35</v>
      </c>
      <c r="C39" s="34">
        <v>17</v>
      </c>
      <c r="D39" s="34">
        <v>12</v>
      </c>
      <c r="E39" s="34">
        <v>10</v>
      </c>
      <c r="F39" s="100">
        <v>0.10083499999999999</v>
      </c>
      <c r="G39" s="34">
        <v>10</v>
      </c>
      <c r="H39" s="34">
        <v>10</v>
      </c>
      <c r="I39" s="100">
        <v>0.06</v>
      </c>
      <c r="J39" s="34">
        <v>0</v>
      </c>
      <c r="K39" s="34">
        <v>0</v>
      </c>
      <c r="L39" s="100">
        <v>0</v>
      </c>
      <c r="M39" s="34">
        <v>214</v>
      </c>
      <c r="N39" s="34">
        <v>222</v>
      </c>
      <c r="O39" s="100">
        <v>2.1866639999999999</v>
      </c>
      <c r="P39" s="34">
        <v>20</v>
      </c>
      <c r="Q39" s="34">
        <v>20</v>
      </c>
      <c r="R39" s="100">
        <v>0.19999999999999998</v>
      </c>
      <c r="S39" s="34">
        <v>0</v>
      </c>
      <c r="T39" s="34">
        <v>0</v>
      </c>
      <c r="U39" s="100">
        <v>0</v>
      </c>
      <c r="V39" s="34">
        <v>0</v>
      </c>
      <c r="W39" s="34">
        <v>0</v>
      </c>
      <c r="X39" s="100">
        <v>0</v>
      </c>
      <c r="Y39" s="34">
        <v>0</v>
      </c>
      <c r="Z39" s="34">
        <v>0</v>
      </c>
      <c r="AA39" s="100">
        <v>0</v>
      </c>
      <c r="AB39" s="34">
        <v>75</v>
      </c>
      <c r="AC39" s="34">
        <v>75</v>
      </c>
      <c r="AD39" s="100">
        <v>0.75</v>
      </c>
      <c r="AE39" s="34">
        <v>0</v>
      </c>
      <c r="AF39" s="34">
        <v>0</v>
      </c>
      <c r="AG39" s="100">
        <v>0</v>
      </c>
      <c r="AH39" s="100">
        <v>0</v>
      </c>
      <c r="AI39" s="100">
        <v>0</v>
      </c>
      <c r="AJ39" s="100">
        <v>0</v>
      </c>
      <c r="AK39" s="34">
        <v>309</v>
      </c>
      <c r="AL39" s="34">
        <v>319</v>
      </c>
      <c r="AM39" s="100">
        <v>1.8939999999999999</v>
      </c>
      <c r="AN39" s="109">
        <v>5.1914990000000003</v>
      </c>
    </row>
    <row r="40" spans="1:40" x14ac:dyDescent="0.2">
      <c r="A40" s="20">
        <v>332</v>
      </c>
      <c r="B40" s="24" t="s">
        <v>36</v>
      </c>
      <c r="C40" s="34">
        <v>20</v>
      </c>
      <c r="D40" s="34">
        <v>20</v>
      </c>
      <c r="E40" s="34">
        <v>17</v>
      </c>
      <c r="F40" s="100">
        <v>0.13200000000000001</v>
      </c>
      <c r="G40" s="34">
        <v>0</v>
      </c>
      <c r="H40" s="34">
        <v>0</v>
      </c>
      <c r="I40" s="100">
        <v>0</v>
      </c>
      <c r="J40" s="34">
        <v>0</v>
      </c>
      <c r="K40" s="34">
        <v>0</v>
      </c>
      <c r="L40" s="100">
        <v>0</v>
      </c>
      <c r="M40" s="34">
        <v>0</v>
      </c>
      <c r="N40" s="34">
        <v>0</v>
      </c>
      <c r="O40" s="100">
        <v>0</v>
      </c>
      <c r="P40" s="34">
        <v>0</v>
      </c>
      <c r="Q40" s="34">
        <v>0</v>
      </c>
      <c r="R40" s="100">
        <v>0</v>
      </c>
      <c r="S40" s="34">
        <v>0</v>
      </c>
      <c r="T40" s="34">
        <v>0</v>
      </c>
      <c r="U40" s="100">
        <v>0</v>
      </c>
      <c r="V40" s="34">
        <v>0</v>
      </c>
      <c r="W40" s="34">
        <v>0</v>
      </c>
      <c r="X40" s="100">
        <v>0</v>
      </c>
      <c r="Y40" s="34">
        <v>0</v>
      </c>
      <c r="Z40" s="34">
        <v>2</v>
      </c>
      <c r="AA40" s="100">
        <v>1.1665999999999999E-2</v>
      </c>
      <c r="AB40" s="34">
        <v>73</v>
      </c>
      <c r="AC40" s="34">
        <v>73</v>
      </c>
      <c r="AD40" s="100">
        <v>0.73</v>
      </c>
      <c r="AE40" s="34">
        <v>0</v>
      </c>
      <c r="AF40" s="34">
        <v>0</v>
      </c>
      <c r="AG40" s="100">
        <v>0</v>
      </c>
      <c r="AH40" s="100">
        <v>0</v>
      </c>
      <c r="AI40" s="100">
        <v>0</v>
      </c>
      <c r="AJ40" s="100">
        <v>0</v>
      </c>
      <c r="AK40" s="34">
        <v>80</v>
      </c>
      <c r="AL40" s="34">
        <v>124</v>
      </c>
      <c r="AM40" s="100">
        <v>0.65599999999999992</v>
      </c>
      <c r="AN40" s="109">
        <v>1.529666</v>
      </c>
    </row>
    <row r="41" spans="1:40" x14ac:dyDescent="0.2">
      <c r="A41" s="20">
        <v>333</v>
      </c>
      <c r="B41" s="24" t="s">
        <v>37</v>
      </c>
      <c r="C41" s="34">
        <v>67</v>
      </c>
      <c r="D41" s="34">
        <v>62</v>
      </c>
      <c r="E41" s="34">
        <v>62</v>
      </c>
      <c r="F41" s="100">
        <v>0.39283499999999999</v>
      </c>
      <c r="G41" s="34">
        <v>12</v>
      </c>
      <c r="H41" s="34">
        <v>11</v>
      </c>
      <c r="I41" s="100">
        <v>6.7999999999999991E-2</v>
      </c>
      <c r="J41" s="34">
        <v>0</v>
      </c>
      <c r="K41" s="34">
        <v>0</v>
      </c>
      <c r="L41" s="100">
        <v>0</v>
      </c>
      <c r="M41" s="34">
        <v>0</v>
      </c>
      <c r="N41" s="34">
        <v>0</v>
      </c>
      <c r="O41" s="100">
        <v>0</v>
      </c>
      <c r="P41" s="34">
        <v>0</v>
      </c>
      <c r="Q41" s="34">
        <v>0</v>
      </c>
      <c r="R41" s="100">
        <v>0</v>
      </c>
      <c r="S41" s="34">
        <v>0</v>
      </c>
      <c r="T41" s="34">
        <v>0</v>
      </c>
      <c r="U41" s="100">
        <v>0</v>
      </c>
      <c r="V41" s="34">
        <v>0</v>
      </c>
      <c r="W41" s="34">
        <v>0</v>
      </c>
      <c r="X41" s="100">
        <v>0</v>
      </c>
      <c r="Y41" s="34">
        <v>3</v>
      </c>
      <c r="Z41" s="34">
        <v>3</v>
      </c>
      <c r="AA41" s="100">
        <v>0.03</v>
      </c>
      <c r="AB41" s="34">
        <v>59</v>
      </c>
      <c r="AC41" s="34">
        <v>59</v>
      </c>
      <c r="AD41" s="100">
        <v>0.59</v>
      </c>
      <c r="AE41" s="34">
        <v>6</v>
      </c>
      <c r="AF41" s="34">
        <v>6</v>
      </c>
      <c r="AG41" s="100">
        <v>3.5999999999999997E-2</v>
      </c>
      <c r="AH41" s="100">
        <v>0</v>
      </c>
      <c r="AI41" s="100">
        <v>0</v>
      </c>
      <c r="AJ41" s="100">
        <v>0</v>
      </c>
      <c r="AK41" s="34">
        <v>100</v>
      </c>
      <c r="AL41" s="34">
        <v>100</v>
      </c>
      <c r="AM41" s="100">
        <v>0.6</v>
      </c>
      <c r="AN41" s="109">
        <v>1.7168350000000001</v>
      </c>
    </row>
    <row r="42" spans="1:40" x14ac:dyDescent="0.2">
      <c r="A42" s="20">
        <v>334</v>
      </c>
      <c r="B42" s="24" t="s">
        <v>38</v>
      </c>
      <c r="C42" s="34">
        <v>89</v>
      </c>
      <c r="D42" s="34">
        <v>89</v>
      </c>
      <c r="E42" s="34">
        <v>85</v>
      </c>
      <c r="F42" s="100">
        <v>0.54999999999999993</v>
      </c>
      <c r="G42" s="34">
        <v>2</v>
      </c>
      <c r="H42" s="34">
        <v>10</v>
      </c>
      <c r="I42" s="100">
        <v>4.3999999999999997E-2</v>
      </c>
      <c r="J42" s="34">
        <v>0</v>
      </c>
      <c r="K42" s="34">
        <v>0</v>
      </c>
      <c r="L42" s="100">
        <v>0</v>
      </c>
      <c r="M42" s="34">
        <v>80</v>
      </c>
      <c r="N42" s="34">
        <v>82</v>
      </c>
      <c r="O42" s="100">
        <v>0.811666</v>
      </c>
      <c r="P42" s="34">
        <v>0</v>
      </c>
      <c r="Q42" s="34">
        <v>0</v>
      </c>
      <c r="R42" s="100">
        <v>0</v>
      </c>
      <c r="S42" s="34">
        <v>0</v>
      </c>
      <c r="T42" s="34">
        <v>0</v>
      </c>
      <c r="U42" s="100">
        <v>0</v>
      </c>
      <c r="V42" s="34">
        <v>0</v>
      </c>
      <c r="W42" s="34">
        <v>0</v>
      </c>
      <c r="X42" s="100">
        <v>0</v>
      </c>
      <c r="Y42" s="34">
        <v>1</v>
      </c>
      <c r="Z42" s="34">
        <v>3</v>
      </c>
      <c r="AA42" s="100">
        <v>2.1665999999999998E-2</v>
      </c>
      <c r="AB42" s="34">
        <v>74</v>
      </c>
      <c r="AC42" s="34">
        <v>74</v>
      </c>
      <c r="AD42" s="100">
        <v>0.74</v>
      </c>
      <c r="AE42" s="34">
        <v>0</v>
      </c>
      <c r="AF42" s="34">
        <v>0</v>
      </c>
      <c r="AG42" s="100">
        <v>0</v>
      </c>
      <c r="AH42" s="100">
        <v>0</v>
      </c>
      <c r="AI42" s="100">
        <v>0</v>
      </c>
      <c r="AJ42" s="100">
        <v>0</v>
      </c>
      <c r="AK42" s="34">
        <v>87</v>
      </c>
      <c r="AL42" s="34">
        <v>102</v>
      </c>
      <c r="AM42" s="100">
        <v>0.58199999999999996</v>
      </c>
      <c r="AN42" s="109">
        <v>2.7493319999999999</v>
      </c>
    </row>
    <row r="43" spans="1:40" x14ac:dyDescent="0.2">
      <c r="A43" s="20">
        <v>335</v>
      </c>
      <c r="B43" s="24" t="s">
        <v>39</v>
      </c>
      <c r="C43" s="34">
        <v>30</v>
      </c>
      <c r="D43" s="34">
        <v>30</v>
      </c>
      <c r="E43" s="34">
        <v>30</v>
      </c>
      <c r="F43" s="100">
        <v>0.18</v>
      </c>
      <c r="G43" s="34">
        <v>10</v>
      </c>
      <c r="H43" s="34">
        <v>8</v>
      </c>
      <c r="I43" s="100">
        <v>5.1999999999999998E-2</v>
      </c>
      <c r="J43" s="34">
        <v>0</v>
      </c>
      <c r="K43" s="34">
        <v>0</v>
      </c>
      <c r="L43" s="100">
        <v>0</v>
      </c>
      <c r="M43" s="34">
        <v>36</v>
      </c>
      <c r="N43" s="34">
        <v>36</v>
      </c>
      <c r="O43" s="100">
        <v>0.36</v>
      </c>
      <c r="P43" s="34">
        <v>0</v>
      </c>
      <c r="Q43" s="34">
        <v>0</v>
      </c>
      <c r="R43" s="100">
        <v>0</v>
      </c>
      <c r="S43" s="34">
        <v>0</v>
      </c>
      <c r="T43" s="34">
        <v>0</v>
      </c>
      <c r="U43" s="100">
        <v>0</v>
      </c>
      <c r="V43" s="34">
        <v>0</v>
      </c>
      <c r="W43" s="34">
        <v>0</v>
      </c>
      <c r="X43" s="100">
        <v>0</v>
      </c>
      <c r="Y43" s="34">
        <v>0</v>
      </c>
      <c r="Z43" s="34">
        <v>0</v>
      </c>
      <c r="AA43" s="100">
        <v>0</v>
      </c>
      <c r="AB43" s="34">
        <v>85</v>
      </c>
      <c r="AC43" s="34">
        <v>85</v>
      </c>
      <c r="AD43" s="100">
        <v>0.85</v>
      </c>
      <c r="AE43" s="34">
        <v>1</v>
      </c>
      <c r="AF43" s="34">
        <v>0</v>
      </c>
      <c r="AG43" s="100">
        <v>2E-3</v>
      </c>
      <c r="AH43" s="100">
        <v>0</v>
      </c>
      <c r="AI43" s="100">
        <v>0</v>
      </c>
      <c r="AJ43" s="100">
        <v>0</v>
      </c>
      <c r="AK43" s="34">
        <v>81</v>
      </c>
      <c r="AL43" s="34">
        <v>150</v>
      </c>
      <c r="AM43" s="100">
        <v>0.76200000000000001</v>
      </c>
      <c r="AN43" s="109">
        <v>2.206</v>
      </c>
    </row>
    <row r="44" spans="1:40" x14ac:dyDescent="0.2">
      <c r="A44" s="20">
        <v>336</v>
      </c>
      <c r="B44" s="24" t="s">
        <v>40</v>
      </c>
      <c r="C44" s="34">
        <v>50</v>
      </c>
      <c r="D44" s="34">
        <v>50</v>
      </c>
      <c r="E44" s="34">
        <v>25</v>
      </c>
      <c r="F44" s="100">
        <v>0.39999999999999997</v>
      </c>
      <c r="G44" s="34">
        <v>21</v>
      </c>
      <c r="H44" s="34">
        <v>21</v>
      </c>
      <c r="I44" s="100">
        <v>0.126</v>
      </c>
      <c r="J44" s="34">
        <v>0</v>
      </c>
      <c r="K44" s="34">
        <v>0</v>
      </c>
      <c r="L44" s="100">
        <v>0</v>
      </c>
      <c r="M44" s="34">
        <v>287</v>
      </c>
      <c r="N44" s="34">
        <v>329</v>
      </c>
      <c r="O44" s="100">
        <v>3.114986</v>
      </c>
      <c r="P44" s="34">
        <v>10</v>
      </c>
      <c r="Q44" s="34">
        <v>15</v>
      </c>
      <c r="R44" s="100">
        <v>0.13333499999999998</v>
      </c>
      <c r="S44" s="34">
        <v>0</v>
      </c>
      <c r="T44" s="34">
        <v>0</v>
      </c>
      <c r="U44" s="100">
        <v>0</v>
      </c>
      <c r="V44" s="34">
        <v>0</v>
      </c>
      <c r="W44" s="34">
        <v>0</v>
      </c>
      <c r="X44" s="100">
        <v>0</v>
      </c>
      <c r="Y44" s="34">
        <v>48</v>
      </c>
      <c r="Z44" s="34">
        <v>48</v>
      </c>
      <c r="AA44" s="100">
        <v>0.48</v>
      </c>
      <c r="AB44" s="34">
        <v>52</v>
      </c>
      <c r="AC44" s="34">
        <v>52</v>
      </c>
      <c r="AD44" s="100">
        <v>0.52</v>
      </c>
      <c r="AE44" s="34">
        <v>0</v>
      </c>
      <c r="AF44" s="34">
        <v>0</v>
      </c>
      <c r="AG44" s="100">
        <v>0</v>
      </c>
      <c r="AH44" s="100">
        <v>0</v>
      </c>
      <c r="AI44" s="100">
        <v>0</v>
      </c>
      <c r="AJ44" s="100">
        <v>0</v>
      </c>
      <c r="AK44" s="34">
        <v>270</v>
      </c>
      <c r="AL44" s="34">
        <v>270</v>
      </c>
      <c r="AM44" s="100">
        <v>1.6199999999999999</v>
      </c>
      <c r="AN44" s="109">
        <v>6.3943209999999988</v>
      </c>
    </row>
    <row r="45" spans="1:40" x14ac:dyDescent="0.2">
      <c r="A45" s="20">
        <v>340</v>
      </c>
      <c r="B45" s="24" t="s">
        <v>41</v>
      </c>
      <c r="C45" s="34">
        <v>0</v>
      </c>
      <c r="D45" s="34">
        <v>28</v>
      </c>
      <c r="E45" s="34">
        <v>28</v>
      </c>
      <c r="F45" s="100">
        <v>9.799999999999999E-2</v>
      </c>
      <c r="G45" s="34">
        <v>0</v>
      </c>
      <c r="H45" s="34">
        <v>0</v>
      </c>
      <c r="I45" s="100">
        <v>0</v>
      </c>
      <c r="J45" s="34">
        <v>0</v>
      </c>
      <c r="K45" s="34">
        <v>0</v>
      </c>
      <c r="L45" s="100">
        <v>0</v>
      </c>
      <c r="M45" s="34">
        <v>36</v>
      </c>
      <c r="N45" s="34">
        <v>50</v>
      </c>
      <c r="O45" s="100">
        <v>0.441662</v>
      </c>
      <c r="P45" s="34">
        <v>0</v>
      </c>
      <c r="Q45" s="34">
        <v>0</v>
      </c>
      <c r="R45" s="100">
        <v>0</v>
      </c>
      <c r="S45" s="34">
        <v>0</v>
      </c>
      <c r="T45" s="34">
        <v>0</v>
      </c>
      <c r="U45" s="100">
        <v>0</v>
      </c>
      <c r="V45" s="34">
        <v>0</v>
      </c>
      <c r="W45" s="34">
        <v>0</v>
      </c>
      <c r="X45" s="100">
        <v>0</v>
      </c>
      <c r="Y45" s="34">
        <v>2</v>
      </c>
      <c r="Z45" s="34">
        <v>1</v>
      </c>
      <c r="AA45" s="100">
        <v>1.4166999999999999E-2</v>
      </c>
      <c r="AB45" s="34">
        <v>46</v>
      </c>
      <c r="AC45" s="34">
        <v>46</v>
      </c>
      <c r="AD45" s="100">
        <v>0.45999999999999996</v>
      </c>
      <c r="AE45" s="34">
        <v>0</v>
      </c>
      <c r="AF45" s="34">
        <v>0</v>
      </c>
      <c r="AG45" s="100">
        <v>0</v>
      </c>
      <c r="AH45" s="100">
        <v>0</v>
      </c>
      <c r="AI45" s="100">
        <v>0</v>
      </c>
      <c r="AJ45" s="100">
        <v>0</v>
      </c>
      <c r="AK45" s="34">
        <v>46</v>
      </c>
      <c r="AL45" s="34">
        <v>0</v>
      </c>
      <c r="AM45" s="100">
        <v>9.1999999999999998E-2</v>
      </c>
      <c r="AN45" s="109">
        <v>1.105829</v>
      </c>
    </row>
    <row r="46" spans="1:40" x14ac:dyDescent="0.2">
      <c r="A46" s="20">
        <v>341</v>
      </c>
      <c r="B46" s="24" t="s">
        <v>42</v>
      </c>
      <c r="C46" s="34">
        <v>32</v>
      </c>
      <c r="D46" s="34">
        <v>32</v>
      </c>
      <c r="E46" s="34">
        <v>16</v>
      </c>
      <c r="F46" s="100">
        <v>0.25600000000000001</v>
      </c>
      <c r="G46" s="34">
        <v>3</v>
      </c>
      <c r="H46" s="34">
        <v>3</v>
      </c>
      <c r="I46" s="100">
        <v>1.7999999999999999E-2</v>
      </c>
      <c r="J46" s="34">
        <v>0</v>
      </c>
      <c r="K46" s="34">
        <v>0</v>
      </c>
      <c r="L46" s="100">
        <v>0</v>
      </c>
      <c r="M46" s="34">
        <v>0</v>
      </c>
      <c r="N46" s="34">
        <v>0</v>
      </c>
      <c r="O46" s="100">
        <v>0</v>
      </c>
      <c r="P46" s="34">
        <v>0</v>
      </c>
      <c r="Q46" s="34">
        <v>0</v>
      </c>
      <c r="R46" s="100">
        <v>0</v>
      </c>
      <c r="S46" s="34">
        <v>0</v>
      </c>
      <c r="T46" s="34">
        <v>0</v>
      </c>
      <c r="U46" s="100">
        <v>0</v>
      </c>
      <c r="V46" s="34">
        <v>0</v>
      </c>
      <c r="W46" s="34">
        <v>0</v>
      </c>
      <c r="X46" s="100">
        <v>0</v>
      </c>
      <c r="Y46" s="34">
        <v>33</v>
      </c>
      <c r="Z46" s="34">
        <v>13</v>
      </c>
      <c r="AA46" s="100">
        <v>0.21334</v>
      </c>
      <c r="AB46" s="34">
        <v>214</v>
      </c>
      <c r="AC46" s="34">
        <v>214</v>
      </c>
      <c r="AD46" s="100">
        <v>2.14</v>
      </c>
      <c r="AE46" s="34">
        <v>5</v>
      </c>
      <c r="AF46" s="34">
        <v>5</v>
      </c>
      <c r="AG46" s="100">
        <v>0.03</v>
      </c>
      <c r="AH46" s="100">
        <v>0</v>
      </c>
      <c r="AI46" s="100">
        <v>0</v>
      </c>
      <c r="AJ46" s="100">
        <v>0</v>
      </c>
      <c r="AK46" s="34">
        <v>113</v>
      </c>
      <c r="AL46" s="34">
        <v>113</v>
      </c>
      <c r="AM46" s="100">
        <v>0.67799999999999994</v>
      </c>
      <c r="AN46" s="109">
        <v>3.33534</v>
      </c>
    </row>
    <row r="47" spans="1:40" x14ac:dyDescent="0.2">
      <c r="A47" s="20">
        <v>342</v>
      </c>
      <c r="B47" s="24" t="s">
        <v>43</v>
      </c>
      <c r="C47" s="34">
        <v>0</v>
      </c>
      <c r="D47" s="34">
        <v>0</v>
      </c>
      <c r="E47" s="34">
        <v>0</v>
      </c>
      <c r="F47" s="100">
        <v>0</v>
      </c>
      <c r="G47" s="34">
        <v>4</v>
      </c>
      <c r="H47" s="34">
        <v>0</v>
      </c>
      <c r="I47" s="100">
        <v>8.0000000000000002E-3</v>
      </c>
      <c r="J47" s="34">
        <v>0</v>
      </c>
      <c r="K47" s="34">
        <v>0</v>
      </c>
      <c r="L47" s="100">
        <v>0</v>
      </c>
      <c r="M47" s="34">
        <v>0</v>
      </c>
      <c r="N47" s="34">
        <v>0</v>
      </c>
      <c r="O47" s="100">
        <v>0</v>
      </c>
      <c r="P47" s="34">
        <v>0</v>
      </c>
      <c r="Q47" s="34">
        <v>0</v>
      </c>
      <c r="R47" s="100">
        <v>0</v>
      </c>
      <c r="S47" s="34">
        <v>0</v>
      </c>
      <c r="T47" s="34">
        <v>0</v>
      </c>
      <c r="U47" s="100">
        <v>0</v>
      </c>
      <c r="V47" s="34">
        <v>0</v>
      </c>
      <c r="W47" s="34">
        <v>0</v>
      </c>
      <c r="X47" s="100">
        <v>0</v>
      </c>
      <c r="Y47" s="34">
        <v>0</v>
      </c>
      <c r="Z47" s="34">
        <v>0</v>
      </c>
      <c r="AA47" s="100">
        <v>0</v>
      </c>
      <c r="AB47" s="34">
        <v>48</v>
      </c>
      <c r="AC47" s="34">
        <v>48</v>
      </c>
      <c r="AD47" s="100">
        <v>0.48</v>
      </c>
      <c r="AE47" s="34">
        <v>0</v>
      </c>
      <c r="AF47" s="34">
        <v>0</v>
      </c>
      <c r="AG47" s="100">
        <v>0</v>
      </c>
      <c r="AH47" s="100">
        <v>0</v>
      </c>
      <c r="AI47" s="100">
        <v>0</v>
      </c>
      <c r="AJ47" s="100">
        <v>0</v>
      </c>
      <c r="AK47" s="34">
        <v>152</v>
      </c>
      <c r="AL47" s="34">
        <v>145</v>
      </c>
      <c r="AM47" s="100">
        <v>0.88400000000000001</v>
      </c>
      <c r="AN47" s="109">
        <v>1.3719999999999999</v>
      </c>
    </row>
    <row r="48" spans="1:40" x14ac:dyDescent="0.2">
      <c r="A48" s="20">
        <v>343</v>
      </c>
      <c r="B48" s="24" t="s">
        <v>44</v>
      </c>
      <c r="C48" s="34">
        <v>23</v>
      </c>
      <c r="D48" s="34">
        <v>23</v>
      </c>
      <c r="E48" s="34">
        <v>23</v>
      </c>
      <c r="F48" s="100">
        <v>0.13799999999999998</v>
      </c>
      <c r="G48" s="34">
        <v>9</v>
      </c>
      <c r="H48" s="34">
        <v>8</v>
      </c>
      <c r="I48" s="100">
        <v>4.9999999999999996E-2</v>
      </c>
      <c r="J48" s="34">
        <v>0</v>
      </c>
      <c r="K48" s="34">
        <v>0</v>
      </c>
      <c r="L48" s="100">
        <v>0</v>
      </c>
      <c r="M48" s="34">
        <v>0</v>
      </c>
      <c r="N48" s="34">
        <v>0</v>
      </c>
      <c r="O48" s="100">
        <v>0</v>
      </c>
      <c r="P48" s="34">
        <v>0</v>
      </c>
      <c r="Q48" s="34">
        <v>0</v>
      </c>
      <c r="R48" s="100">
        <v>0</v>
      </c>
      <c r="S48" s="34">
        <v>0</v>
      </c>
      <c r="T48" s="34">
        <v>0</v>
      </c>
      <c r="U48" s="100">
        <v>0</v>
      </c>
      <c r="V48" s="34">
        <v>0</v>
      </c>
      <c r="W48" s="34">
        <v>0</v>
      </c>
      <c r="X48" s="100">
        <v>0</v>
      </c>
      <c r="Y48" s="34">
        <v>0</v>
      </c>
      <c r="Z48" s="34">
        <v>0</v>
      </c>
      <c r="AA48" s="100">
        <v>0</v>
      </c>
      <c r="AB48" s="34">
        <v>65</v>
      </c>
      <c r="AC48" s="34">
        <v>65</v>
      </c>
      <c r="AD48" s="100">
        <v>0.65</v>
      </c>
      <c r="AE48" s="34">
        <v>6</v>
      </c>
      <c r="AF48" s="34">
        <v>6</v>
      </c>
      <c r="AG48" s="100">
        <v>3.5999999999999997E-2</v>
      </c>
      <c r="AH48" s="100">
        <v>0</v>
      </c>
      <c r="AI48" s="100">
        <v>0</v>
      </c>
      <c r="AJ48" s="100">
        <v>0</v>
      </c>
      <c r="AK48" s="34">
        <v>88</v>
      </c>
      <c r="AL48" s="34">
        <v>87</v>
      </c>
      <c r="AM48" s="100">
        <v>0.52400000000000002</v>
      </c>
      <c r="AN48" s="109">
        <v>1.3980000000000001</v>
      </c>
    </row>
    <row r="49" spans="1:40" x14ac:dyDescent="0.2">
      <c r="A49" s="20">
        <v>344</v>
      </c>
      <c r="B49" s="24" t="s">
        <v>45</v>
      </c>
      <c r="C49" s="34">
        <v>76</v>
      </c>
      <c r="D49" s="34">
        <v>80.571428571428569</v>
      </c>
      <c r="E49" s="34">
        <v>55.428571428571431</v>
      </c>
      <c r="F49" s="100">
        <v>0.56495085714285709</v>
      </c>
      <c r="G49" s="34">
        <v>101</v>
      </c>
      <c r="H49" s="34">
        <v>81</v>
      </c>
      <c r="I49" s="100">
        <v>0.52600000000000002</v>
      </c>
      <c r="J49" s="34">
        <v>0</v>
      </c>
      <c r="K49" s="34">
        <v>0</v>
      </c>
      <c r="L49" s="100">
        <v>0</v>
      </c>
      <c r="M49" s="34">
        <v>0</v>
      </c>
      <c r="N49" s="34">
        <v>0</v>
      </c>
      <c r="O49" s="100">
        <v>0</v>
      </c>
      <c r="P49" s="34">
        <v>0</v>
      </c>
      <c r="Q49" s="34">
        <v>0</v>
      </c>
      <c r="R49" s="100">
        <v>0</v>
      </c>
      <c r="S49" s="34">
        <v>0</v>
      </c>
      <c r="T49" s="34">
        <v>0</v>
      </c>
      <c r="U49" s="100">
        <v>0</v>
      </c>
      <c r="V49" s="34">
        <v>0</v>
      </c>
      <c r="W49" s="34">
        <v>0</v>
      </c>
      <c r="X49" s="100">
        <v>0</v>
      </c>
      <c r="Y49" s="34">
        <v>100</v>
      </c>
      <c r="Z49" s="34">
        <v>100</v>
      </c>
      <c r="AA49" s="100">
        <v>1</v>
      </c>
      <c r="AB49" s="34">
        <v>106</v>
      </c>
      <c r="AC49" s="34">
        <v>106</v>
      </c>
      <c r="AD49" s="100">
        <v>1.06</v>
      </c>
      <c r="AE49" s="34">
        <v>11</v>
      </c>
      <c r="AF49" s="34">
        <v>11</v>
      </c>
      <c r="AG49" s="100">
        <v>6.6000000000000003E-2</v>
      </c>
      <c r="AH49" s="100">
        <v>0</v>
      </c>
      <c r="AI49" s="100">
        <v>0</v>
      </c>
      <c r="AJ49" s="100">
        <v>0</v>
      </c>
      <c r="AK49" s="34">
        <v>117</v>
      </c>
      <c r="AL49" s="34">
        <v>119</v>
      </c>
      <c r="AM49" s="100">
        <v>0.71</v>
      </c>
      <c r="AN49" s="109">
        <v>3.9269508571428569</v>
      </c>
    </row>
    <row r="50" spans="1:40" x14ac:dyDescent="0.2">
      <c r="A50" s="20">
        <v>350</v>
      </c>
      <c r="B50" s="24" t="s">
        <v>46</v>
      </c>
      <c r="C50" s="34">
        <v>9</v>
      </c>
      <c r="D50" s="34">
        <v>38</v>
      </c>
      <c r="E50" s="34">
        <v>38</v>
      </c>
      <c r="F50" s="100">
        <v>0.1555</v>
      </c>
      <c r="G50" s="34">
        <v>22</v>
      </c>
      <c r="H50" s="34">
        <v>6</v>
      </c>
      <c r="I50" s="100">
        <v>6.7999999999999991E-2</v>
      </c>
      <c r="J50" s="34">
        <v>0</v>
      </c>
      <c r="K50" s="34">
        <v>0</v>
      </c>
      <c r="L50" s="100">
        <v>0</v>
      </c>
      <c r="M50" s="34">
        <v>69</v>
      </c>
      <c r="N50" s="34">
        <v>261</v>
      </c>
      <c r="O50" s="100">
        <v>1.809936</v>
      </c>
      <c r="P50" s="34">
        <v>33</v>
      </c>
      <c r="Q50" s="34">
        <v>39</v>
      </c>
      <c r="R50" s="100">
        <v>0.370002</v>
      </c>
      <c r="S50" s="34">
        <v>0</v>
      </c>
      <c r="T50" s="34">
        <v>0</v>
      </c>
      <c r="U50" s="100">
        <v>0</v>
      </c>
      <c r="V50" s="34">
        <v>0</v>
      </c>
      <c r="W50" s="34">
        <v>0</v>
      </c>
      <c r="X50" s="100">
        <v>0</v>
      </c>
      <c r="Y50" s="34">
        <v>183</v>
      </c>
      <c r="Z50" s="34">
        <v>187</v>
      </c>
      <c r="AA50" s="100">
        <v>1.853332</v>
      </c>
      <c r="AB50" s="34">
        <v>55</v>
      </c>
      <c r="AC50" s="34">
        <v>55</v>
      </c>
      <c r="AD50" s="100">
        <v>0.54999999999999993</v>
      </c>
      <c r="AE50" s="34">
        <v>14</v>
      </c>
      <c r="AF50" s="34">
        <v>14</v>
      </c>
      <c r="AG50" s="100">
        <v>8.3999999999999991E-2</v>
      </c>
      <c r="AH50" s="100">
        <v>0</v>
      </c>
      <c r="AI50" s="100">
        <v>0</v>
      </c>
      <c r="AJ50" s="100">
        <v>0</v>
      </c>
      <c r="AK50" s="34">
        <v>178</v>
      </c>
      <c r="AL50" s="34">
        <v>178</v>
      </c>
      <c r="AM50" s="100">
        <v>1.0680000000000001</v>
      </c>
      <c r="AN50" s="109">
        <v>5.9587699999999995</v>
      </c>
    </row>
    <row r="51" spans="1:40" x14ac:dyDescent="0.2">
      <c r="A51" s="20">
        <v>351</v>
      </c>
      <c r="B51" s="24" t="s">
        <v>47</v>
      </c>
      <c r="C51" s="34">
        <v>0</v>
      </c>
      <c r="D51" s="34">
        <v>0</v>
      </c>
      <c r="E51" s="34">
        <v>0</v>
      </c>
      <c r="F51" s="100">
        <v>0</v>
      </c>
      <c r="G51" s="34">
        <v>0</v>
      </c>
      <c r="H51" s="34">
        <v>0</v>
      </c>
      <c r="I51" s="100">
        <v>0</v>
      </c>
      <c r="J51" s="34">
        <v>0</v>
      </c>
      <c r="K51" s="34">
        <v>0</v>
      </c>
      <c r="L51" s="100">
        <v>0</v>
      </c>
      <c r="M51" s="34">
        <v>0</v>
      </c>
      <c r="N51" s="34">
        <v>0</v>
      </c>
      <c r="O51" s="100">
        <v>0</v>
      </c>
      <c r="P51" s="34">
        <v>0</v>
      </c>
      <c r="Q51" s="34">
        <v>0</v>
      </c>
      <c r="R51" s="100">
        <v>0</v>
      </c>
      <c r="S51" s="34">
        <v>0</v>
      </c>
      <c r="T51" s="34">
        <v>0</v>
      </c>
      <c r="U51" s="100">
        <v>0</v>
      </c>
      <c r="V51" s="34">
        <v>0</v>
      </c>
      <c r="W51" s="34">
        <v>0</v>
      </c>
      <c r="X51" s="100">
        <v>0</v>
      </c>
      <c r="Y51" s="34">
        <v>0</v>
      </c>
      <c r="Z51" s="34">
        <v>0</v>
      </c>
      <c r="AA51" s="100">
        <v>0</v>
      </c>
      <c r="AB51" s="34">
        <v>57</v>
      </c>
      <c r="AC51" s="34">
        <v>57</v>
      </c>
      <c r="AD51" s="100">
        <v>0.56999999999999995</v>
      </c>
      <c r="AE51" s="34">
        <v>9</v>
      </c>
      <c r="AF51" s="34">
        <v>0</v>
      </c>
      <c r="AG51" s="100">
        <v>1.7999999999999999E-2</v>
      </c>
      <c r="AH51" s="100">
        <v>0</v>
      </c>
      <c r="AI51" s="100">
        <v>0</v>
      </c>
      <c r="AJ51" s="100">
        <v>0</v>
      </c>
      <c r="AK51" s="34">
        <v>148</v>
      </c>
      <c r="AL51" s="34">
        <v>148</v>
      </c>
      <c r="AM51" s="100">
        <v>0.88800000000000001</v>
      </c>
      <c r="AN51" s="109">
        <v>1.476</v>
      </c>
    </row>
    <row r="52" spans="1:40" x14ac:dyDescent="0.2">
      <c r="A52" s="20">
        <v>352</v>
      </c>
      <c r="B52" s="24" t="s">
        <v>48</v>
      </c>
      <c r="C52" s="34">
        <v>49</v>
      </c>
      <c r="D52" s="34">
        <v>46</v>
      </c>
      <c r="E52" s="34">
        <v>46</v>
      </c>
      <c r="F52" s="100">
        <v>0.28850100000000001</v>
      </c>
      <c r="G52" s="34">
        <v>9</v>
      </c>
      <c r="H52" s="34">
        <v>0</v>
      </c>
      <c r="I52" s="100">
        <v>1.7999999999999999E-2</v>
      </c>
      <c r="J52" s="34">
        <v>0</v>
      </c>
      <c r="K52" s="34">
        <v>0</v>
      </c>
      <c r="L52" s="100">
        <v>0</v>
      </c>
      <c r="M52" s="34">
        <v>206</v>
      </c>
      <c r="N52" s="34">
        <v>225</v>
      </c>
      <c r="O52" s="100">
        <v>2.1708270000000001</v>
      </c>
      <c r="P52" s="34">
        <v>91</v>
      </c>
      <c r="Q52" s="34">
        <v>92</v>
      </c>
      <c r="R52" s="100">
        <v>0.91666700000000001</v>
      </c>
      <c r="S52" s="34">
        <v>0</v>
      </c>
      <c r="T52" s="34">
        <v>0</v>
      </c>
      <c r="U52" s="100">
        <v>0</v>
      </c>
      <c r="V52" s="34">
        <v>0</v>
      </c>
      <c r="W52" s="34">
        <v>0</v>
      </c>
      <c r="X52" s="100">
        <v>0</v>
      </c>
      <c r="Y52" s="34">
        <v>0</v>
      </c>
      <c r="Z52" s="34">
        <v>0</v>
      </c>
      <c r="AA52" s="100">
        <v>0</v>
      </c>
      <c r="AB52" s="34">
        <v>71</v>
      </c>
      <c r="AC52" s="34">
        <v>71</v>
      </c>
      <c r="AD52" s="100">
        <v>0.71</v>
      </c>
      <c r="AE52" s="34">
        <v>0</v>
      </c>
      <c r="AF52" s="34">
        <v>0</v>
      </c>
      <c r="AG52" s="100">
        <v>0</v>
      </c>
      <c r="AH52" s="100">
        <v>0</v>
      </c>
      <c r="AI52" s="100">
        <v>0</v>
      </c>
      <c r="AJ52" s="100">
        <v>0</v>
      </c>
      <c r="AK52" s="34">
        <v>279</v>
      </c>
      <c r="AL52" s="34">
        <v>279</v>
      </c>
      <c r="AM52" s="100">
        <v>1.6739999999999999</v>
      </c>
      <c r="AN52" s="109">
        <v>5.7779949999999989</v>
      </c>
    </row>
    <row r="53" spans="1:40" x14ac:dyDescent="0.2">
      <c r="A53" s="20">
        <v>353</v>
      </c>
      <c r="B53" s="24" t="s">
        <v>49</v>
      </c>
      <c r="C53" s="34">
        <v>24</v>
      </c>
      <c r="D53" s="34">
        <v>24</v>
      </c>
      <c r="E53" s="34">
        <v>24</v>
      </c>
      <c r="F53" s="100">
        <v>0.14399999999999999</v>
      </c>
      <c r="G53" s="34">
        <v>8</v>
      </c>
      <c r="H53" s="34">
        <v>5</v>
      </c>
      <c r="I53" s="100">
        <v>3.5999999999999997E-2</v>
      </c>
      <c r="J53" s="34">
        <v>0</v>
      </c>
      <c r="K53" s="34">
        <v>0</v>
      </c>
      <c r="L53" s="100">
        <v>0</v>
      </c>
      <c r="M53" s="34">
        <v>556</v>
      </c>
      <c r="N53" s="34">
        <v>608</v>
      </c>
      <c r="O53" s="100">
        <v>5.8633159999999993</v>
      </c>
      <c r="P53" s="34">
        <v>134</v>
      </c>
      <c r="Q53" s="34">
        <v>137</v>
      </c>
      <c r="R53" s="100">
        <v>1.360001</v>
      </c>
      <c r="S53" s="34">
        <v>0</v>
      </c>
      <c r="T53" s="34">
        <v>0</v>
      </c>
      <c r="U53" s="100">
        <v>0</v>
      </c>
      <c r="V53" s="34">
        <v>0</v>
      </c>
      <c r="W53" s="34">
        <v>0</v>
      </c>
      <c r="X53" s="100">
        <v>0</v>
      </c>
      <c r="Y53" s="34">
        <v>0</v>
      </c>
      <c r="Z53" s="34">
        <v>0</v>
      </c>
      <c r="AA53" s="100">
        <v>0</v>
      </c>
      <c r="AB53" s="34">
        <v>0</v>
      </c>
      <c r="AC53" s="34">
        <v>0</v>
      </c>
      <c r="AD53" s="100">
        <v>0</v>
      </c>
      <c r="AE53" s="34">
        <v>0</v>
      </c>
      <c r="AF53" s="34">
        <v>0</v>
      </c>
      <c r="AG53" s="100">
        <v>0</v>
      </c>
      <c r="AH53" s="100">
        <v>0</v>
      </c>
      <c r="AI53" s="100">
        <v>0</v>
      </c>
      <c r="AJ53" s="100">
        <v>0</v>
      </c>
      <c r="AK53" s="34">
        <v>100</v>
      </c>
      <c r="AL53" s="34">
        <v>100</v>
      </c>
      <c r="AM53" s="100">
        <v>0.6</v>
      </c>
      <c r="AN53" s="109">
        <v>8.0033169999999991</v>
      </c>
    </row>
    <row r="54" spans="1:40" x14ac:dyDescent="0.2">
      <c r="A54" s="20">
        <v>354</v>
      </c>
      <c r="B54" s="24" t="s">
        <v>50</v>
      </c>
      <c r="C54" s="34">
        <v>5</v>
      </c>
      <c r="D54" s="34">
        <v>5</v>
      </c>
      <c r="E54" s="34">
        <v>5</v>
      </c>
      <c r="F54" s="100">
        <v>0.03</v>
      </c>
      <c r="G54" s="34">
        <v>11</v>
      </c>
      <c r="H54" s="34">
        <v>11</v>
      </c>
      <c r="I54" s="100">
        <v>6.6000000000000003E-2</v>
      </c>
      <c r="J54" s="34">
        <v>0</v>
      </c>
      <c r="K54" s="34">
        <v>0</v>
      </c>
      <c r="L54" s="100">
        <v>0</v>
      </c>
      <c r="M54" s="34">
        <v>0</v>
      </c>
      <c r="N54" s="34">
        <v>0</v>
      </c>
      <c r="O54" s="100">
        <v>0</v>
      </c>
      <c r="P54" s="34">
        <v>0</v>
      </c>
      <c r="Q54" s="34">
        <v>0</v>
      </c>
      <c r="R54" s="100">
        <v>0</v>
      </c>
      <c r="S54" s="34">
        <v>0</v>
      </c>
      <c r="T54" s="34">
        <v>0</v>
      </c>
      <c r="U54" s="100">
        <v>0</v>
      </c>
      <c r="V54" s="34">
        <v>0</v>
      </c>
      <c r="W54" s="34">
        <v>0</v>
      </c>
      <c r="X54" s="100">
        <v>0</v>
      </c>
      <c r="Y54" s="34">
        <v>0</v>
      </c>
      <c r="Z54" s="34">
        <v>0</v>
      </c>
      <c r="AA54" s="100">
        <v>0</v>
      </c>
      <c r="AB54" s="34">
        <v>74</v>
      </c>
      <c r="AC54" s="34">
        <v>74</v>
      </c>
      <c r="AD54" s="100">
        <v>0.74</v>
      </c>
      <c r="AE54" s="34">
        <v>4</v>
      </c>
      <c r="AF54" s="34">
        <v>4</v>
      </c>
      <c r="AG54" s="100">
        <v>2.4E-2</v>
      </c>
      <c r="AH54" s="100">
        <v>0</v>
      </c>
      <c r="AI54" s="100">
        <v>0</v>
      </c>
      <c r="AJ54" s="100">
        <v>0</v>
      </c>
      <c r="AK54" s="34">
        <v>59</v>
      </c>
      <c r="AL54" s="34">
        <v>59</v>
      </c>
      <c r="AM54" s="100">
        <v>0.35399999999999998</v>
      </c>
      <c r="AN54" s="109">
        <v>1.214</v>
      </c>
    </row>
    <row r="55" spans="1:40" x14ac:dyDescent="0.2">
      <c r="A55" s="20">
        <v>355</v>
      </c>
      <c r="B55" s="24" t="s">
        <v>51</v>
      </c>
      <c r="C55" s="34">
        <v>41</v>
      </c>
      <c r="D55" s="34">
        <v>53</v>
      </c>
      <c r="E55" s="34">
        <v>53</v>
      </c>
      <c r="F55" s="100">
        <v>0.28799999999999998</v>
      </c>
      <c r="G55" s="34">
        <v>0</v>
      </c>
      <c r="H55" s="34">
        <v>0</v>
      </c>
      <c r="I55" s="100">
        <v>0</v>
      </c>
      <c r="J55" s="34">
        <v>0</v>
      </c>
      <c r="K55" s="34">
        <v>0</v>
      </c>
      <c r="L55" s="100">
        <v>0</v>
      </c>
      <c r="M55" s="34">
        <v>289.39999999999998</v>
      </c>
      <c r="N55" s="34">
        <v>319</v>
      </c>
      <c r="O55" s="100">
        <v>3.0666567999999996</v>
      </c>
      <c r="P55" s="34">
        <v>86</v>
      </c>
      <c r="Q55" s="34">
        <v>86</v>
      </c>
      <c r="R55" s="100">
        <v>0.86</v>
      </c>
      <c r="S55" s="34">
        <v>0</v>
      </c>
      <c r="T55" s="34">
        <v>0</v>
      </c>
      <c r="U55" s="100">
        <v>0</v>
      </c>
      <c r="V55" s="34">
        <v>0</v>
      </c>
      <c r="W55" s="34">
        <v>0</v>
      </c>
      <c r="X55" s="100">
        <v>0</v>
      </c>
      <c r="Y55" s="34">
        <v>0</v>
      </c>
      <c r="Z55" s="34">
        <v>0</v>
      </c>
      <c r="AA55" s="100">
        <v>0</v>
      </c>
      <c r="AB55" s="34">
        <v>0</v>
      </c>
      <c r="AC55" s="34">
        <v>0</v>
      </c>
      <c r="AD55" s="100">
        <v>0</v>
      </c>
      <c r="AE55" s="34">
        <v>0</v>
      </c>
      <c r="AF55" s="34">
        <v>0</v>
      </c>
      <c r="AG55" s="100">
        <v>0</v>
      </c>
      <c r="AH55" s="100">
        <v>0</v>
      </c>
      <c r="AI55" s="100">
        <v>0</v>
      </c>
      <c r="AJ55" s="100">
        <v>0</v>
      </c>
      <c r="AK55" s="34">
        <v>93</v>
      </c>
      <c r="AL55" s="34">
        <v>93</v>
      </c>
      <c r="AM55" s="100">
        <v>0.55799999999999994</v>
      </c>
      <c r="AN55" s="109">
        <v>4.7726567999999991</v>
      </c>
    </row>
    <row r="56" spans="1:40" x14ac:dyDescent="0.2">
      <c r="A56" s="20">
        <v>356</v>
      </c>
      <c r="B56" s="24" t="s">
        <v>52</v>
      </c>
      <c r="C56" s="34">
        <v>52</v>
      </c>
      <c r="D56" s="34">
        <v>56</v>
      </c>
      <c r="E56" s="34">
        <v>56</v>
      </c>
      <c r="F56" s="100">
        <v>0.32600000000000001</v>
      </c>
      <c r="G56" s="34">
        <v>0</v>
      </c>
      <c r="H56" s="34">
        <v>0</v>
      </c>
      <c r="I56" s="100">
        <v>0</v>
      </c>
      <c r="J56" s="34">
        <v>0</v>
      </c>
      <c r="K56" s="34">
        <v>0</v>
      </c>
      <c r="L56" s="100">
        <v>0</v>
      </c>
      <c r="M56" s="34">
        <v>0</v>
      </c>
      <c r="N56" s="34">
        <v>0</v>
      </c>
      <c r="O56" s="100">
        <v>0</v>
      </c>
      <c r="P56" s="34">
        <v>0</v>
      </c>
      <c r="Q56" s="34">
        <v>0</v>
      </c>
      <c r="R56" s="100">
        <v>0</v>
      </c>
      <c r="S56" s="34">
        <v>0</v>
      </c>
      <c r="T56" s="34">
        <v>0</v>
      </c>
      <c r="U56" s="100">
        <v>0</v>
      </c>
      <c r="V56" s="34">
        <v>0</v>
      </c>
      <c r="W56" s="34">
        <v>0</v>
      </c>
      <c r="X56" s="100">
        <v>0</v>
      </c>
      <c r="Y56" s="34">
        <v>0</v>
      </c>
      <c r="Z56" s="34">
        <v>0</v>
      </c>
      <c r="AA56" s="100">
        <v>0</v>
      </c>
      <c r="AB56" s="34">
        <v>63</v>
      </c>
      <c r="AC56" s="34">
        <v>63</v>
      </c>
      <c r="AD56" s="100">
        <v>0.63</v>
      </c>
      <c r="AE56" s="34">
        <v>0</v>
      </c>
      <c r="AF56" s="34">
        <v>0</v>
      </c>
      <c r="AG56" s="100">
        <v>0</v>
      </c>
      <c r="AH56" s="100">
        <v>0</v>
      </c>
      <c r="AI56" s="100">
        <v>0</v>
      </c>
      <c r="AJ56" s="100">
        <v>0</v>
      </c>
      <c r="AK56" s="34">
        <v>91</v>
      </c>
      <c r="AL56" s="34">
        <v>91</v>
      </c>
      <c r="AM56" s="100">
        <v>0.54599999999999993</v>
      </c>
      <c r="AN56" s="109">
        <v>1.5019999999999998</v>
      </c>
    </row>
    <row r="57" spans="1:40" x14ac:dyDescent="0.2">
      <c r="A57" s="20">
        <v>357</v>
      </c>
      <c r="B57" s="24" t="s">
        <v>53</v>
      </c>
      <c r="C57" s="34">
        <v>16</v>
      </c>
      <c r="D57" s="34">
        <v>16</v>
      </c>
      <c r="E57" s="34">
        <v>16</v>
      </c>
      <c r="F57" s="100">
        <v>9.6000000000000002E-2</v>
      </c>
      <c r="G57" s="34">
        <v>0</v>
      </c>
      <c r="H57" s="34">
        <v>3</v>
      </c>
      <c r="I57" s="100">
        <v>1.2E-2</v>
      </c>
      <c r="J57" s="34">
        <v>0</v>
      </c>
      <c r="K57" s="34">
        <v>0</v>
      </c>
      <c r="L57" s="100">
        <v>0</v>
      </c>
      <c r="M57" s="34">
        <v>66</v>
      </c>
      <c r="N57" s="34">
        <v>66</v>
      </c>
      <c r="O57" s="100">
        <v>0.65999999999999992</v>
      </c>
      <c r="P57" s="34">
        <v>0</v>
      </c>
      <c r="Q57" s="34">
        <v>0</v>
      </c>
      <c r="R57" s="100">
        <v>0</v>
      </c>
      <c r="S57" s="34">
        <v>0</v>
      </c>
      <c r="T57" s="34">
        <v>0</v>
      </c>
      <c r="U57" s="100">
        <v>0</v>
      </c>
      <c r="V57" s="34">
        <v>0</v>
      </c>
      <c r="W57" s="34">
        <v>0</v>
      </c>
      <c r="X57" s="100">
        <v>0</v>
      </c>
      <c r="Y57" s="34">
        <v>0</v>
      </c>
      <c r="Z57" s="34">
        <v>0</v>
      </c>
      <c r="AA57" s="100">
        <v>0</v>
      </c>
      <c r="AB57" s="34">
        <v>0</v>
      </c>
      <c r="AC57" s="34">
        <v>0</v>
      </c>
      <c r="AD57" s="100">
        <v>0</v>
      </c>
      <c r="AE57" s="34">
        <v>0</v>
      </c>
      <c r="AF57" s="34">
        <v>0</v>
      </c>
      <c r="AG57" s="100">
        <v>0</v>
      </c>
      <c r="AH57" s="100">
        <v>0</v>
      </c>
      <c r="AI57" s="100">
        <v>0</v>
      </c>
      <c r="AJ57" s="100">
        <v>0</v>
      </c>
      <c r="AK57" s="34">
        <v>113</v>
      </c>
      <c r="AL57" s="34">
        <v>94</v>
      </c>
      <c r="AM57" s="100">
        <v>0.60199999999999998</v>
      </c>
      <c r="AN57" s="109">
        <v>1.3699999999999999</v>
      </c>
    </row>
    <row r="58" spans="1:40" x14ac:dyDescent="0.2">
      <c r="A58" s="20">
        <v>358</v>
      </c>
      <c r="B58" s="24" t="s">
        <v>54</v>
      </c>
      <c r="C58" s="34">
        <v>50</v>
      </c>
      <c r="D58" s="34">
        <v>50</v>
      </c>
      <c r="E58" s="34">
        <v>46</v>
      </c>
      <c r="F58" s="100">
        <v>0.316</v>
      </c>
      <c r="G58" s="34">
        <v>0</v>
      </c>
      <c r="H58" s="34">
        <v>0</v>
      </c>
      <c r="I58" s="100">
        <v>0</v>
      </c>
      <c r="J58" s="34">
        <v>0</v>
      </c>
      <c r="K58" s="34">
        <v>0</v>
      </c>
      <c r="L58" s="100">
        <v>0</v>
      </c>
      <c r="M58" s="34">
        <v>225</v>
      </c>
      <c r="N58" s="34">
        <v>230</v>
      </c>
      <c r="O58" s="100">
        <v>2.2791649999999999</v>
      </c>
      <c r="P58" s="34">
        <v>15</v>
      </c>
      <c r="Q58" s="34">
        <v>15</v>
      </c>
      <c r="R58" s="100">
        <v>0.15</v>
      </c>
      <c r="S58" s="34">
        <v>0</v>
      </c>
      <c r="T58" s="34">
        <v>0</v>
      </c>
      <c r="U58" s="100">
        <v>0</v>
      </c>
      <c r="V58" s="34">
        <v>0</v>
      </c>
      <c r="W58" s="34">
        <v>0</v>
      </c>
      <c r="X58" s="100">
        <v>0</v>
      </c>
      <c r="Y58" s="34">
        <v>0</v>
      </c>
      <c r="Z58" s="34">
        <v>0</v>
      </c>
      <c r="AA58" s="100">
        <v>0</v>
      </c>
      <c r="AB58" s="34">
        <v>43</v>
      </c>
      <c r="AC58" s="34">
        <v>43</v>
      </c>
      <c r="AD58" s="100">
        <v>0.43</v>
      </c>
      <c r="AE58" s="34">
        <v>3</v>
      </c>
      <c r="AF58" s="34">
        <v>3</v>
      </c>
      <c r="AG58" s="100">
        <v>1.7999999999999999E-2</v>
      </c>
      <c r="AH58" s="100">
        <v>0</v>
      </c>
      <c r="AI58" s="100">
        <v>0</v>
      </c>
      <c r="AJ58" s="100">
        <v>0</v>
      </c>
      <c r="AK58" s="34">
        <v>24</v>
      </c>
      <c r="AL58" s="34">
        <v>18</v>
      </c>
      <c r="AM58" s="100">
        <v>0.12</v>
      </c>
      <c r="AN58" s="109">
        <v>3.3131649999999997</v>
      </c>
    </row>
    <row r="59" spans="1:40" x14ac:dyDescent="0.2">
      <c r="A59" s="20">
        <v>359</v>
      </c>
      <c r="B59" s="24" t="s">
        <v>55</v>
      </c>
      <c r="C59" s="34">
        <v>18</v>
      </c>
      <c r="D59" s="34">
        <v>18</v>
      </c>
      <c r="E59" s="34">
        <v>13</v>
      </c>
      <c r="F59" s="100">
        <v>0.128</v>
      </c>
      <c r="G59" s="34">
        <v>0</v>
      </c>
      <c r="H59" s="34">
        <v>0</v>
      </c>
      <c r="I59" s="100">
        <v>0</v>
      </c>
      <c r="J59" s="34">
        <v>0</v>
      </c>
      <c r="K59" s="34">
        <v>0</v>
      </c>
      <c r="L59" s="100">
        <v>0</v>
      </c>
      <c r="M59" s="34">
        <v>0</v>
      </c>
      <c r="N59" s="34">
        <v>0</v>
      </c>
      <c r="O59" s="100">
        <v>0</v>
      </c>
      <c r="P59" s="34">
        <v>0</v>
      </c>
      <c r="Q59" s="34">
        <v>0</v>
      </c>
      <c r="R59" s="100">
        <v>0</v>
      </c>
      <c r="S59" s="34">
        <v>0</v>
      </c>
      <c r="T59" s="34">
        <v>0</v>
      </c>
      <c r="U59" s="100">
        <v>0</v>
      </c>
      <c r="V59" s="34">
        <v>0</v>
      </c>
      <c r="W59" s="34">
        <v>0</v>
      </c>
      <c r="X59" s="100">
        <v>0</v>
      </c>
      <c r="Y59" s="34">
        <v>193</v>
      </c>
      <c r="Z59" s="34">
        <v>178</v>
      </c>
      <c r="AA59" s="100">
        <v>1.8425049999999998</v>
      </c>
      <c r="AB59" s="34">
        <v>135</v>
      </c>
      <c r="AC59" s="34">
        <v>135</v>
      </c>
      <c r="AD59" s="100">
        <v>1.3499999999999999</v>
      </c>
      <c r="AE59" s="34">
        <v>3</v>
      </c>
      <c r="AF59" s="34">
        <v>3</v>
      </c>
      <c r="AG59" s="100">
        <v>1.7999999999999999E-2</v>
      </c>
      <c r="AH59" s="100">
        <v>0</v>
      </c>
      <c r="AI59" s="100">
        <v>0</v>
      </c>
      <c r="AJ59" s="100">
        <v>0</v>
      </c>
      <c r="AK59" s="34">
        <v>89</v>
      </c>
      <c r="AL59" s="34">
        <v>103</v>
      </c>
      <c r="AM59" s="100">
        <v>0.59</v>
      </c>
      <c r="AN59" s="109">
        <v>3.9285049999999995</v>
      </c>
    </row>
    <row r="60" spans="1:40" x14ac:dyDescent="0.2">
      <c r="A60" s="20">
        <v>370</v>
      </c>
      <c r="B60" s="24" t="s">
        <v>56</v>
      </c>
      <c r="C60" s="34">
        <v>45</v>
      </c>
      <c r="D60" s="34">
        <v>45</v>
      </c>
      <c r="E60" s="34">
        <v>45</v>
      </c>
      <c r="F60" s="100">
        <v>0.26999999999999996</v>
      </c>
      <c r="G60" s="34">
        <v>0</v>
      </c>
      <c r="H60" s="34">
        <v>0</v>
      </c>
      <c r="I60" s="100">
        <v>0</v>
      </c>
      <c r="J60" s="34">
        <v>0</v>
      </c>
      <c r="K60" s="34">
        <v>0</v>
      </c>
      <c r="L60" s="100">
        <v>0</v>
      </c>
      <c r="M60" s="34">
        <v>352</v>
      </c>
      <c r="N60" s="34">
        <v>352</v>
      </c>
      <c r="O60" s="100">
        <v>3.52</v>
      </c>
      <c r="P60" s="34">
        <v>75</v>
      </c>
      <c r="Q60" s="34">
        <v>75</v>
      </c>
      <c r="R60" s="100">
        <v>0.75</v>
      </c>
      <c r="S60" s="34">
        <v>0</v>
      </c>
      <c r="T60" s="34">
        <v>0</v>
      </c>
      <c r="U60" s="100">
        <v>0</v>
      </c>
      <c r="V60" s="34">
        <v>0</v>
      </c>
      <c r="W60" s="34">
        <v>0</v>
      </c>
      <c r="X60" s="100">
        <v>0</v>
      </c>
      <c r="Y60" s="34">
        <v>99</v>
      </c>
      <c r="Z60" s="34">
        <v>99</v>
      </c>
      <c r="AA60" s="100">
        <v>0.99</v>
      </c>
      <c r="AB60" s="34">
        <v>0</v>
      </c>
      <c r="AC60" s="34">
        <v>0</v>
      </c>
      <c r="AD60" s="100">
        <v>0</v>
      </c>
      <c r="AE60" s="34">
        <v>0</v>
      </c>
      <c r="AF60" s="34">
        <v>0</v>
      </c>
      <c r="AG60" s="100">
        <v>0</v>
      </c>
      <c r="AH60" s="100">
        <v>0</v>
      </c>
      <c r="AI60" s="100">
        <v>0</v>
      </c>
      <c r="AJ60" s="100">
        <v>0</v>
      </c>
      <c r="AK60" s="34">
        <v>364</v>
      </c>
      <c r="AL60" s="34">
        <v>364</v>
      </c>
      <c r="AM60" s="100">
        <v>2.1839999999999997</v>
      </c>
      <c r="AN60" s="109">
        <v>7.7140000000000004</v>
      </c>
    </row>
    <row r="61" spans="1:40" x14ac:dyDescent="0.2">
      <c r="A61" s="20">
        <v>371</v>
      </c>
      <c r="B61" s="24" t="s">
        <v>57</v>
      </c>
      <c r="C61" s="34">
        <v>5</v>
      </c>
      <c r="D61" s="34">
        <v>5</v>
      </c>
      <c r="E61" s="34">
        <v>5</v>
      </c>
      <c r="F61" s="100">
        <v>0.03</v>
      </c>
      <c r="G61" s="34">
        <v>20</v>
      </c>
      <c r="H61" s="34">
        <v>20</v>
      </c>
      <c r="I61" s="100">
        <v>0.12</v>
      </c>
      <c r="J61" s="34">
        <v>52</v>
      </c>
      <c r="K61" s="34">
        <v>47</v>
      </c>
      <c r="L61" s="100">
        <v>0.29449999999999998</v>
      </c>
      <c r="M61" s="34">
        <v>120</v>
      </c>
      <c r="N61" s="34">
        <v>120</v>
      </c>
      <c r="O61" s="100">
        <v>1.2</v>
      </c>
      <c r="P61" s="34">
        <v>0</v>
      </c>
      <c r="Q61" s="34">
        <v>0</v>
      </c>
      <c r="R61" s="100">
        <v>0</v>
      </c>
      <c r="S61" s="34">
        <v>0</v>
      </c>
      <c r="T61" s="34">
        <v>0</v>
      </c>
      <c r="U61" s="100">
        <v>0</v>
      </c>
      <c r="V61" s="34">
        <v>0</v>
      </c>
      <c r="W61" s="34">
        <v>0</v>
      </c>
      <c r="X61" s="100">
        <v>0</v>
      </c>
      <c r="Y61" s="34">
        <v>0</v>
      </c>
      <c r="Z61" s="34">
        <v>0</v>
      </c>
      <c r="AA61" s="100">
        <v>0</v>
      </c>
      <c r="AB61" s="34">
        <v>66</v>
      </c>
      <c r="AC61" s="34">
        <v>66</v>
      </c>
      <c r="AD61" s="100">
        <v>0.65999999999999992</v>
      </c>
      <c r="AE61" s="34">
        <v>0</v>
      </c>
      <c r="AF61" s="34">
        <v>0</v>
      </c>
      <c r="AG61" s="100">
        <v>0</v>
      </c>
      <c r="AH61" s="100">
        <v>0</v>
      </c>
      <c r="AI61" s="100">
        <v>0</v>
      </c>
      <c r="AJ61" s="100">
        <v>0</v>
      </c>
      <c r="AK61" s="34">
        <v>140</v>
      </c>
      <c r="AL61" s="34">
        <v>130</v>
      </c>
      <c r="AM61" s="100">
        <v>0.79999999999999993</v>
      </c>
      <c r="AN61" s="109">
        <v>3.1044999999999998</v>
      </c>
    </row>
    <row r="62" spans="1:40" x14ac:dyDescent="0.2">
      <c r="A62" s="20">
        <v>372</v>
      </c>
      <c r="B62" s="24" t="s">
        <v>58</v>
      </c>
      <c r="C62" s="34">
        <v>34</v>
      </c>
      <c r="D62" s="34">
        <v>37</v>
      </c>
      <c r="E62" s="34">
        <v>29</v>
      </c>
      <c r="F62" s="100">
        <v>0.24149899999999999</v>
      </c>
      <c r="G62" s="34">
        <v>13</v>
      </c>
      <c r="H62" s="34">
        <v>9</v>
      </c>
      <c r="I62" s="100">
        <v>6.2E-2</v>
      </c>
      <c r="J62" s="34">
        <v>0</v>
      </c>
      <c r="K62" s="34">
        <v>0</v>
      </c>
      <c r="L62" s="100">
        <v>0</v>
      </c>
      <c r="M62" s="34">
        <v>358</v>
      </c>
      <c r="N62" s="34">
        <v>358</v>
      </c>
      <c r="O62" s="100">
        <v>3.5799999999999996</v>
      </c>
      <c r="P62" s="34">
        <v>69</v>
      </c>
      <c r="Q62" s="34">
        <v>69</v>
      </c>
      <c r="R62" s="100">
        <v>0.69</v>
      </c>
      <c r="S62" s="34">
        <v>0</v>
      </c>
      <c r="T62" s="34">
        <v>0</v>
      </c>
      <c r="U62" s="100">
        <v>0</v>
      </c>
      <c r="V62" s="34">
        <v>0</v>
      </c>
      <c r="W62" s="34">
        <v>0</v>
      </c>
      <c r="X62" s="100">
        <v>0</v>
      </c>
      <c r="Y62" s="34">
        <v>0</v>
      </c>
      <c r="Z62" s="34">
        <v>0</v>
      </c>
      <c r="AA62" s="100">
        <v>0</v>
      </c>
      <c r="AB62" s="34">
        <v>35</v>
      </c>
      <c r="AC62" s="34">
        <v>35</v>
      </c>
      <c r="AD62" s="100">
        <v>0.35</v>
      </c>
      <c r="AE62" s="34">
        <v>2</v>
      </c>
      <c r="AF62" s="34">
        <v>2</v>
      </c>
      <c r="AG62" s="100">
        <v>1.2E-2</v>
      </c>
      <c r="AH62" s="100">
        <v>0</v>
      </c>
      <c r="AI62" s="100">
        <v>0</v>
      </c>
      <c r="AJ62" s="100">
        <v>0</v>
      </c>
      <c r="AK62" s="34">
        <v>177</v>
      </c>
      <c r="AL62" s="34">
        <v>177</v>
      </c>
      <c r="AM62" s="100">
        <v>1.0620000000000001</v>
      </c>
      <c r="AN62" s="109">
        <v>5.9974989999999995</v>
      </c>
    </row>
    <row r="63" spans="1:40" x14ac:dyDescent="0.2">
      <c r="A63" s="20">
        <v>373</v>
      </c>
      <c r="B63" s="24" t="s">
        <v>59</v>
      </c>
      <c r="C63" s="34">
        <v>100</v>
      </c>
      <c r="D63" s="34">
        <v>100</v>
      </c>
      <c r="E63" s="34">
        <v>96</v>
      </c>
      <c r="F63" s="100">
        <v>0.61599999999999999</v>
      </c>
      <c r="G63" s="34">
        <v>15</v>
      </c>
      <c r="H63" s="34">
        <v>15</v>
      </c>
      <c r="I63" s="100">
        <v>0.09</v>
      </c>
      <c r="J63" s="34">
        <v>0</v>
      </c>
      <c r="K63" s="34">
        <v>0</v>
      </c>
      <c r="L63" s="100">
        <v>0</v>
      </c>
      <c r="M63" s="34">
        <v>0</v>
      </c>
      <c r="N63" s="34">
        <v>0</v>
      </c>
      <c r="O63" s="100">
        <v>0</v>
      </c>
      <c r="P63" s="34">
        <v>0</v>
      </c>
      <c r="Q63" s="34">
        <v>0</v>
      </c>
      <c r="R63" s="100">
        <v>0</v>
      </c>
      <c r="S63" s="34">
        <v>0</v>
      </c>
      <c r="T63" s="34">
        <v>0</v>
      </c>
      <c r="U63" s="100">
        <v>0</v>
      </c>
      <c r="V63" s="34">
        <v>0</v>
      </c>
      <c r="W63" s="34">
        <v>0</v>
      </c>
      <c r="X63" s="100">
        <v>0</v>
      </c>
      <c r="Y63" s="34">
        <v>0</v>
      </c>
      <c r="Z63" s="34">
        <v>0</v>
      </c>
      <c r="AA63" s="100">
        <v>0</v>
      </c>
      <c r="AB63" s="34">
        <v>122</v>
      </c>
      <c r="AC63" s="34">
        <v>122</v>
      </c>
      <c r="AD63" s="100">
        <v>1.22</v>
      </c>
      <c r="AE63" s="34">
        <v>0</v>
      </c>
      <c r="AF63" s="34">
        <v>0</v>
      </c>
      <c r="AG63" s="100">
        <v>0</v>
      </c>
      <c r="AH63" s="100">
        <v>0</v>
      </c>
      <c r="AI63" s="100">
        <v>0</v>
      </c>
      <c r="AJ63" s="100">
        <v>0</v>
      </c>
      <c r="AK63" s="34">
        <v>310</v>
      </c>
      <c r="AL63" s="34">
        <v>310</v>
      </c>
      <c r="AM63" s="100">
        <v>1.8599999999999999</v>
      </c>
      <c r="AN63" s="109">
        <v>3.7859999999999996</v>
      </c>
    </row>
    <row r="64" spans="1:40" x14ac:dyDescent="0.2">
      <c r="A64" s="20">
        <v>380</v>
      </c>
      <c r="B64" s="24" t="s">
        <v>60</v>
      </c>
      <c r="C64" s="34">
        <v>104</v>
      </c>
      <c r="D64" s="34">
        <v>118</v>
      </c>
      <c r="E64" s="34">
        <v>89</v>
      </c>
      <c r="F64" s="100">
        <v>0.76566199999999995</v>
      </c>
      <c r="G64" s="34">
        <v>15</v>
      </c>
      <c r="H64" s="34">
        <v>24</v>
      </c>
      <c r="I64" s="100">
        <v>0.126</v>
      </c>
      <c r="J64" s="34">
        <v>0</v>
      </c>
      <c r="K64" s="34">
        <v>0</v>
      </c>
      <c r="L64" s="100">
        <v>0</v>
      </c>
      <c r="M64" s="34">
        <v>401</v>
      </c>
      <c r="N64" s="34">
        <v>511</v>
      </c>
      <c r="O64" s="100">
        <v>4.6516299999999999</v>
      </c>
      <c r="P64" s="34">
        <v>143</v>
      </c>
      <c r="Q64" s="34">
        <v>143</v>
      </c>
      <c r="R64" s="100">
        <v>1.43</v>
      </c>
      <c r="S64" s="34">
        <v>0</v>
      </c>
      <c r="T64" s="34">
        <v>0</v>
      </c>
      <c r="U64" s="100">
        <v>0</v>
      </c>
      <c r="V64" s="34">
        <v>0</v>
      </c>
      <c r="W64" s="34">
        <v>0</v>
      </c>
      <c r="X64" s="100">
        <v>0</v>
      </c>
      <c r="Y64" s="34">
        <v>0</v>
      </c>
      <c r="Z64" s="34">
        <v>7.1428571428571423</v>
      </c>
      <c r="AA64" s="100">
        <v>4.1664285714285709E-2</v>
      </c>
      <c r="AB64" s="34">
        <v>35</v>
      </c>
      <c r="AC64" s="34">
        <v>35</v>
      </c>
      <c r="AD64" s="100">
        <v>0.35</v>
      </c>
      <c r="AE64" s="34">
        <v>25</v>
      </c>
      <c r="AF64" s="34">
        <v>25</v>
      </c>
      <c r="AG64" s="100">
        <v>0.15</v>
      </c>
      <c r="AH64" s="100">
        <v>0</v>
      </c>
      <c r="AI64" s="100">
        <v>0</v>
      </c>
      <c r="AJ64" s="100">
        <v>0</v>
      </c>
      <c r="AK64" s="34">
        <v>273</v>
      </c>
      <c r="AL64" s="34">
        <v>360</v>
      </c>
      <c r="AM64" s="100">
        <v>1.986</v>
      </c>
      <c r="AN64" s="109">
        <v>9.5009562857142864</v>
      </c>
    </row>
    <row r="65" spans="1:40" x14ac:dyDescent="0.2">
      <c r="A65" s="20">
        <v>381</v>
      </c>
      <c r="B65" s="24" t="s">
        <v>61</v>
      </c>
      <c r="C65" s="34">
        <v>0</v>
      </c>
      <c r="D65" s="34">
        <v>13.714285714285714</v>
      </c>
      <c r="E65" s="34">
        <v>6.8571428571428568</v>
      </c>
      <c r="F65" s="100">
        <v>6.3997714285714283E-2</v>
      </c>
      <c r="G65" s="34">
        <v>38</v>
      </c>
      <c r="H65" s="34">
        <v>30</v>
      </c>
      <c r="I65" s="100">
        <v>0.19599999999999998</v>
      </c>
      <c r="J65" s="34">
        <v>0</v>
      </c>
      <c r="K65" s="34">
        <v>0</v>
      </c>
      <c r="L65" s="100">
        <v>0</v>
      </c>
      <c r="M65" s="34">
        <v>0</v>
      </c>
      <c r="N65" s="34">
        <v>0</v>
      </c>
      <c r="O65" s="100">
        <v>0</v>
      </c>
      <c r="P65" s="34">
        <v>0</v>
      </c>
      <c r="Q65" s="34">
        <v>0</v>
      </c>
      <c r="R65" s="100">
        <v>0</v>
      </c>
      <c r="S65" s="34">
        <v>0</v>
      </c>
      <c r="T65" s="34">
        <v>0</v>
      </c>
      <c r="U65" s="100">
        <v>0</v>
      </c>
      <c r="V65" s="34">
        <v>0</v>
      </c>
      <c r="W65" s="34">
        <v>0</v>
      </c>
      <c r="X65" s="100">
        <v>0</v>
      </c>
      <c r="Y65" s="34">
        <v>0</v>
      </c>
      <c r="Z65" s="34">
        <v>0</v>
      </c>
      <c r="AA65" s="100">
        <v>0</v>
      </c>
      <c r="AB65" s="34">
        <v>51</v>
      </c>
      <c r="AC65" s="34">
        <v>51</v>
      </c>
      <c r="AD65" s="100">
        <v>0.51</v>
      </c>
      <c r="AE65" s="34">
        <v>0</v>
      </c>
      <c r="AF65" s="34">
        <v>0</v>
      </c>
      <c r="AG65" s="100">
        <v>0</v>
      </c>
      <c r="AH65" s="100">
        <v>0</v>
      </c>
      <c r="AI65" s="100">
        <v>0</v>
      </c>
      <c r="AJ65" s="100">
        <v>0</v>
      </c>
      <c r="AK65" s="34">
        <v>66</v>
      </c>
      <c r="AL65" s="34">
        <v>83</v>
      </c>
      <c r="AM65" s="100">
        <v>0.46399999999999997</v>
      </c>
      <c r="AN65" s="109">
        <v>1.2339977142857141</v>
      </c>
    </row>
    <row r="66" spans="1:40" x14ac:dyDescent="0.2">
      <c r="A66" s="20">
        <v>382</v>
      </c>
      <c r="B66" s="24" t="s">
        <v>62</v>
      </c>
      <c r="C66" s="34">
        <v>34</v>
      </c>
      <c r="D66" s="34">
        <v>51.142857142857139</v>
      </c>
      <c r="E66" s="34">
        <v>51.142857142857139</v>
      </c>
      <c r="F66" s="100">
        <v>0.26400000000000001</v>
      </c>
      <c r="G66" s="34">
        <v>6</v>
      </c>
      <c r="H66" s="34">
        <v>6</v>
      </c>
      <c r="I66" s="100">
        <v>3.5999999999999997E-2</v>
      </c>
      <c r="J66" s="34">
        <v>0</v>
      </c>
      <c r="K66" s="34">
        <v>0</v>
      </c>
      <c r="L66" s="100">
        <v>0</v>
      </c>
      <c r="M66" s="34">
        <v>145</v>
      </c>
      <c r="N66" s="34">
        <v>147</v>
      </c>
      <c r="O66" s="100">
        <v>1.4616659999999999</v>
      </c>
      <c r="P66" s="34">
        <v>25</v>
      </c>
      <c r="Q66" s="34">
        <v>32</v>
      </c>
      <c r="R66" s="100">
        <v>0.29666899999999996</v>
      </c>
      <c r="S66" s="34">
        <v>0</v>
      </c>
      <c r="T66" s="34">
        <v>0</v>
      </c>
      <c r="U66" s="100">
        <v>0</v>
      </c>
      <c r="V66" s="34">
        <v>0</v>
      </c>
      <c r="W66" s="34">
        <v>0</v>
      </c>
      <c r="X66" s="100">
        <v>0</v>
      </c>
      <c r="Y66" s="34">
        <v>0</v>
      </c>
      <c r="Z66" s="34">
        <v>104</v>
      </c>
      <c r="AA66" s="100">
        <v>0.60663199999999995</v>
      </c>
      <c r="AB66" s="34">
        <v>27</v>
      </c>
      <c r="AC66" s="34">
        <v>27</v>
      </c>
      <c r="AD66" s="100">
        <v>0.26999999999999996</v>
      </c>
      <c r="AE66" s="34">
        <v>0</v>
      </c>
      <c r="AF66" s="34">
        <v>0</v>
      </c>
      <c r="AG66" s="100">
        <v>0</v>
      </c>
      <c r="AH66" s="100">
        <v>0</v>
      </c>
      <c r="AI66" s="100">
        <v>0</v>
      </c>
      <c r="AJ66" s="100">
        <v>0</v>
      </c>
      <c r="AK66" s="34">
        <v>273</v>
      </c>
      <c r="AL66" s="34">
        <v>377</v>
      </c>
      <c r="AM66" s="100">
        <v>2.0539999999999998</v>
      </c>
      <c r="AN66" s="109">
        <v>4.9889669999999997</v>
      </c>
    </row>
    <row r="67" spans="1:40" x14ac:dyDescent="0.2">
      <c r="A67" s="20">
        <v>383</v>
      </c>
      <c r="B67" s="24" t="s">
        <v>63</v>
      </c>
      <c r="C67" s="34">
        <v>38</v>
      </c>
      <c r="D67" s="34">
        <v>31</v>
      </c>
      <c r="E67" s="34">
        <v>31</v>
      </c>
      <c r="F67" s="100">
        <v>0.215169</v>
      </c>
      <c r="G67" s="34">
        <v>14</v>
      </c>
      <c r="H67" s="34">
        <v>19</v>
      </c>
      <c r="I67" s="100">
        <v>0.104</v>
      </c>
      <c r="J67" s="34">
        <v>0</v>
      </c>
      <c r="K67" s="34">
        <v>0</v>
      </c>
      <c r="L67" s="100">
        <v>0</v>
      </c>
      <c r="M67" s="34">
        <v>241</v>
      </c>
      <c r="N67" s="34">
        <v>340</v>
      </c>
      <c r="O67" s="100">
        <v>2.9874669999999997</v>
      </c>
      <c r="P67" s="34">
        <v>0</v>
      </c>
      <c r="Q67" s="34">
        <v>0</v>
      </c>
      <c r="R67" s="100">
        <v>0</v>
      </c>
      <c r="S67" s="34">
        <v>0</v>
      </c>
      <c r="T67" s="34">
        <v>0</v>
      </c>
      <c r="U67" s="100">
        <v>0</v>
      </c>
      <c r="V67" s="34">
        <v>0</v>
      </c>
      <c r="W67" s="34">
        <v>0</v>
      </c>
      <c r="X67" s="100">
        <v>0</v>
      </c>
      <c r="Y67" s="34">
        <v>0</v>
      </c>
      <c r="Z67" s="34">
        <v>4</v>
      </c>
      <c r="AA67" s="100">
        <v>2.3331999999999999E-2</v>
      </c>
      <c r="AB67" s="34">
        <v>226</v>
      </c>
      <c r="AC67" s="34">
        <v>226</v>
      </c>
      <c r="AD67" s="100">
        <v>2.2599999999999998</v>
      </c>
      <c r="AE67" s="34">
        <v>12</v>
      </c>
      <c r="AF67" s="34">
        <v>12</v>
      </c>
      <c r="AG67" s="100">
        <v>7.1999999999999995E-2</v>
      </c>
      <c r="AH67" s="100">
        <v>0</v>
      </c>
      <c r="AI67" s="100">
        <v>0</v>
      </c>
      <c r="AJ67" s="100">
        <v>0</v>
      </c>
      <c r="AK67" s="34">
        <v>503</v>
      </c>
      <c r="AL67" s="34">
        <v>556</v>
      </c>
      <c r="AM67" s="100">
        <v>3.23</v>
      </c>
      <c r="AN67" s="109">
        <v>8.8919679999999985</v>
      </c>
    </row>
    <row r="68" spans="1:40" x14ac:dyDescent="0.2">
      <c r="A68" s="20">
        <v>384</v>
      </c>
      <c r="B68" s="24" t="s">
        <v>64</v>
      </c>
      <c r="C68" s="34">
        <v>63</v>
      </c>
      <c r="D68" s="34">
        <v>63</v>
      </c>
      <c r="E68" s="34">
        <v>61</v>
      </c>
      <c r="F68" s="100">
        <v>0.38600000000000001</v>
      </c>
      <c r="G68" s="34">
        <v>12</v>
      </c>
      <c r="H68" s="34">
        <v>18</v>
      </c>
      <c r="I68" s="100">
        <v>9.6000000000000002E-2</v>
      </c>
      <c r="J68" s="34">
        <v>0</v>
      </c>
      <c r="K68" s="34">
        <v>0</v>
      </c>
      <c r="L68" s="100">
        <v>0</v>
      </c>
      <c r="M68" s="34">
        <v>0</v>
      </c>
      <c r="N68" s="34">
        <v>0</v>
      </c>
      <c r="O68" s="100">
        <v>0</v>
      </c>
      <c r="P68" s="34">
        <v>0</v>
      </c>
      <c r="Q68" s="34">
        <v>0</v>
      </c>
      <c r="R68" s="100">
        <v>0</v>
      </c>
      <c r="S68" s="34">
        <v>0</v>
      </c>
      <c r="T68" s="34">
        <v>0</v>
      </c>
      <c r="U68" s="100">
        <v>0</v>
      </c>
      <c r="V68" s="34">
        <v>0</v>
      </c>
      <c r="W68" s="34">
        <v>0</v>
      </c>
      <c r="X68" s="100">
        <v>0</v>
      </c>
      <c r="Y68" s="34">
        <v>0</v>
      </c>
      <c r="Z68" s="34">
        <v>0</v>
      </c>
      <c r="AA68" s="100">
        <v>0</v>
      </c>
      <c r="AB68" s="34">
        <v>75</v>
      </c>
      <c r="AC68" s="34">
        <v>75</v>
      </c>
      <c r="AD68" s="100">
        <v>0.75</v>
      </c>
      <c r="AE68" s="34">
        <v>0</v>
      </c>
      <c r="AF68" s="34">
        <v>0</v>
      </c>
      <c r="AG68" s="100">
        <v>0</v>
      </c>
      <c r="AH68" s="100">
        <v>0</v>
      </c>
      <c r="AI68" s="100">
        <v>0</v>
      </c>
      <c r="AJ68" s="100">
        <v>0</v>
      </c>
      <c r="AK68" s="34">
        <v>180</v>
      </c>
      <c r="AL68" s="34">
        <v>185</v>
      </c>
      <c r="AM68" s="100">
        <v>1.0999999999999999</v>
      </c>
      <c r="AN68" s="109">
        <v>2.3319999999999999</v>
      </c>
    </row>
    <row r="69" spans="1:40" x14ac:dyDescent="0.2">
      <c r="A69" s="20">
        <v>390</v>
      </c>
      <c r="B69" s="24" t="s">
        <v>65</v>
      </c>
      <c r="C69" s="34">
        <v>36</v>
      </c>
      <c r="D69" s="34">
        <v>26</v>
      </c>
      <c r="E69" s="34">
        <v>19</v>
      </c>
      <c r="F69" s="100">
        <v>0.22566999999999998</v>
      </c>
      <c r="G69" s="34">
        <v>5</v>
      </c>
      <c r="H69" s="34">
        <v>5</v>
      </c>
      <c r="I69" s="100">
        <v>0.03</v>
      </c>
      <c r="J69" s="34">
        <v>0</v>
      </c>
      <c r="K69" s="34">
        <v>0</v>
      </c>
      <c r="L69" s="100">
        <v>0</v>
      </c>
      <c r="M69" s="34">
        <v>94</v>
      </c>
      <c r="N69" s="34">
        <v>130</v>
      </c>
      <c r="O69" s="100">
        <v>1.149988</v>
      </c>
      <c r="P69" s="34">
        <v>13</v>
      </c>
      <c r="Q69" s="34">
        <v>15</v>
      </c>
      <c r="R69" s="100">
        <v>0.14333399999999999</v>
      </c>
      <c r="S69" s="34">
        <v>0</v>
      </c>
      <c r="T69" s="34">
        <v>0</v>
      </c>
      <c r="U69" s="100">
        <v>0</v>
      </c>
      <c r="V69" s="34">
        <v>0</v>
      </c>
      <c r="W69" s="34">
        <v>0</v>
      </c>
      <c r="X69" s="100">
        <v>0</v>
      </c>
      <c r="Y69" s="34">
        <v>103</v>
      </c>
      <c r="Z69" s="34">
        <v>103</v>
      </c>
      <c r="AA69" s="100">
        <v>1.03</v>
      </c>
      <c r="AB69" s="34">
        <v>28</v>
      </c>
      <c r="AC69" s="34">
        <v>28</v>
      </c>
      <c r="AD69" s="100">
        <v>0.27999999999999997</v>
      </c>
      <c r="AE69" s="34">
        <v>0</v>
      </c>
      <c r="AF69" s="34">
        <v>0</v>
      </c>
      <c r="AG69" s="100">
        <v>0</v>
      </c>
      <c r="AH69" s="100">
        <v>0</v>
      </c>
      <c r="AI69" s="100">
        <v>0</v>
      </c>
      <c r="AJ69" s="100">
        <v>0</v>
      </c>
      <c r="AK69" s="34">
        <v>69</v>
      </c>
      <c r="AL69" s="34">
        <v>69</v>
      </c>
      <c r="AM69" s="100">
        <v>0.41399999999999998</v>
      </c>
      <c r="AN69" s="109">
        <v>3.2729919999999999</v>
      </c>
    </row>
    <row r="70" spans="1:40" x14ac:dyDescent="0.2">
      <c r="A70" s="20">
        <v>391</v>
      </c>
      <c r="B70" s="24" t="s">
        <v>66</v>
      </c>
      <c r="C70" s="34">
        <v>131</v>
      </c>
      <c r="D70" s="34">
        <v>133</v>
      </c>
      <c r="E70" s="34">
        <v>127</v>
      </c>
      <c r="F70" s="100">
        <v>0.813666</v>
      </c>
      <c r="G70" s="34">
        <v>10</v>
      </c>
      <c r="H70" s="34">
        <v>10</v>
      </c>
      <c r="I70" s="100">
        <v>0.06</v>
      </c>
      <c r="J70" s="34">
        <v>0</v>
      </c>
      <c r="K70" s="34">
        <v>0</v>
      </c>
      <c r="L70" s="100">
        <v>0</v>
      </c>
      <c r="M70" s="34">
        <v>160</v>
      </c>
      <c r="N70" s="34">
        <v>160</v>
      </c>
      <c r="O70" s="100">
        <v>1.5999999999999999</v>
      </c>
      <c r="P70" s="34">
        <v>0</v>
      </c>
      <c r="Q70" s="34">
        <v>0</v>
      </c>
      <c r="R70" s="100">
        <v>0</v>
      </c>
      <c r="S70" s="34">
        <v>0</v>
      </c>
      <c r="T70" s="34">
        <v>0</v>
      </c>
      <c r="U70" s="100">
        <v>0</v>
      </c>
      <c r="V70" s="34">
        <v>0</v>
      </c>
      <c r="W70" s="34">
        <v>0</v>
      </c>
      <c r="X70" s="100">
        <v>0</v>
      </c>
      <c r="Y70" s="34">
        <v>172</v>
      </c>
      <c r="Z70" s="34">
        <v>172</v>
      </c>
      <c r="AA70" s="100">
        <v>1.72</v>
      </c>
      <c r="AB70" s="34">
        <v>60</v>
      </c>
      <c r="AC70" s="34">
        <v>60</v>
      </c>
      <c r="AD70" s="100">
        <v>0.6</v>
      </c>
      <c r="AE70" s="34">
        <v>1</v>
      </c>
      <c r="AF70" s="34">
        <v>1</v>
      </c>
      <c r="AG70" s="100">
        <v>6.0000000000000001E-3</v>
      </c>
      <c r="AH70" s="100">
        <v>0.81884541666666666</v>
      </c>
      <c r="AI70" s="100">
        <v>1.1463835833333331</v>
      </c>
      <c r="AJ70" s="100">
        <v>1.9652289999999999</v>
      </c>
      <c r="AK70" s="34">
        <v>526</v>
      </c>
      <c r="AL70" s="34">
        <v>474</v>
      </c>
      <c r="AM70" s="100">
        <v>2.948</v>
      </c>
      <c r="AN70" s="109">
        <v>9.7128949999999996</v>
      </c>
    </row>
    <row r="71" spans="1:40" x14ac:dyDescent="0.2">
      <c r="A71" s="20">
        <v>392</v>
      </c>
      <c r="B71" s="24" t="s">
        <v>67</v>
      </c>
      <c r="C71" s="34">
        <v>6</v>
      </c>
      <c r="D71" s="34">
        <v>6</v>
      </c>
      <c r="E71" s="34">
        <v>3</v>
      </c>
      <c r="F71" s="100">
        <v>4.8000000000000001E-2</v>
      </c>
      <c r="G71" s="34">
        <v>0</v>
      </c>
      <c r="H71" s="34">
        <v>0</v>
      </c>
      <c r="I71" s="100">
        <v>0</v>
      </c>
      <c r="J71" s="34">
        <v>0</v>
      </c>
      <c r="K71" s="34">
        <v>0</v>
      </c>
      <c r="L71" s="100">
        <v>0</v>
      </c>
      <c r="M71" s="34">
        <v>0</v>
      </c>
      <c r="N71" s="34">
        <v>0</v>
      </c>
      <c r="O71" s="100">
        <v>0</v>
      </c>
      <c r="P71" s="34">
        <v>0</v>
      </c>
      <c r="Q71" s="34">
        <v>0</v>
      </c>
      <c r="R71" s="100">
        <v>0</v>
      </c>
      <c r="S71" s="34">
        <v>0</v>
      </c>
      <c r="T71" s="34">
        <v>0</v>
      </c>
      <c r="U71" s="100">
        <v>0</v>
      </c>
      <c r="V71" s="34">
        <v>0</v>
      </c>
      <c r="W71" s="34">
        <v>0</v>
      </c>
      <c r="X71" s="100">
        <v>0</v>
      </c>
      <c r="Y71" s="34">
        <v>0</v>
      </c>
      <c r="Z71" s="34">
        <v>0</v>
      </c>
      <c r="AA71" s="100">
        <v>0</v>
      </c>
      <c r="AB71" s="34">
        <v>59</v>
      </c>
      <c r="AC71" s="34">
        <v>59</v>
      </c>
      <c r="AD71" s="100">
        <v>0.59</v>
      </c>
      <c r="AE71" s="34">
        <v>8</v>
      </c>
      <c r="AF71" s="34">
        <v>8</v>
      </c>
      <c r="AG71" s="100">
        <v>4.8000000000000001E-2</v>
      </c>
      <c r="AH71" s="100">
        <v>0</v>
      </c>
      <c r="AI71" s="100">
        <v>0</v>
      </c>
      <c r="AJ71" s="100">
        <v>0</v>
      </c>
      <c r="AK71" s="34">
        <v>0</v>
      </c>
      <c r="AL71" s="34">
        <v>12</v>
      </c>
      <c r="AM71" s="100">
        <v>4.8000000000000001E-2</v>
      </c>
      <c r="AN71" s="109">
        <v>0.7340000000000001</v>
      </c>
    </row>
    <row r="72" spans="1:40" x14ac:dyDescent="0.2">
      <c r="A72" s="20">
        <v>393</v>
      </c>
      <c r="B72" s="24" t="s">
        <v>68</v>
      </c>
      <c r="C72" s="34">
        <v>30</v>
      </c>
      <c r="D72" s="34">
        <v>30</v>
      </c>
      <c r="E72" s="34">
        <v>30</v>
      </c>
      <c r="F72" s="100">
        <v>0.18</v>
      </c>
      <c r="G72" s="34">
        <v>2</v>
      </c>
      <c r="H72" s="34">
        <v>1</v>
      </c>
      <c r="I72" s="100">
        <v>8.0000000000000002E-3</v>
      </c>
      <c r="J72" s="34">
        <v>0</v>
      </c>
      <c r="K72" s="34">
        <v>0</v>
      </c>
      <c r="L72" s="100">
        <v>0</v>
      </c>
      <c r="M72" s="34">
        <v>0</v>
      </c>
      <c r="N72" s="34">
        <v>0</v>
      </c>
      <c r="O72" s="100">
        <v>0</v>
      </c>
      <c r="P72" s="34">
        <v>0</v>
      </c>
      <c r="Q72" s="34">
        <v>0</v>
      </c>
      <c r="R72" s="100">
        <v>0</v>
      </c>
      <c r="S72" s="34">
        <v>0</v>
      </c>
      <c r="T72" s="34">
        <v>0</v>
      </c>
      <c r="U72" s="100">
        <v>0</v>
      </c>
      <c r="V72" s="34">
        <v>0</v>
      </c>
      <c r="W72" s="34">
        <v>0</v>
      </c>
      <c r="X72" s="100">
        <v>0</v>
      </c>
      <c r="Y72" s="34">
        <v>0</v>
      </c>
      <c r="Z72" s="34">
        <v>0</v>
      </c>
      <c r="AA72" s="100">
        <v>0</v>
      </c>
      <c r="AB72" s="34">
        <v>30</v>
      </c>
      <c r="AC72" s="34">
        <v>30</v>
      </c>
      <c r="AD72" s="100">
        <v>0.3</v>
      </c>
      <c r="AE72" s="34">
        <v>0</v>
      </c>
      <c r="AF72" s="34">
        <v>0</v>
      </c>
      <c r="AG72" s="100">
        <v>0</v>
      </c>
      <c r="AH72" s="100">
        <v>0</v>
      </c>
      <c r="AI72" s="100">
        <v>0</v>
      </c>
      <c r="AJ72" s="100">
        <v>0</v>
      </c>
      <c r="AK72" s="34">
        <v>153</v>
      </c>
      <c r="AL72" s="34">
        <v>156</v>
      </c>
      <c r="AM72" s="100">
        <v>0.92999999999999994</v>
      </c>
      <c r="AN72" s="109">
        <v>1.4179999999999999</v>
      </c>
    </row>
    <row r="73" spans="1:40" x14ac:dyDescent="0.2">
      <c r="A73" s="20">
        <v>394</v>
      </c>
      <c r="B73" s="24" t="s">
        <v>69</v>
      </c>
      <c r="C73" s="34">
        <v>147</v>
      </c>
      <c r="D73" s="34">
        <v>159</v>
      </c>
      <c r="E73" s="34">
        <v>144</v>
      </c>
      <c r="F73" s="100">
        <v>0.96399599999999996</v>
      </c>
      <c r="G73" s="34">
        <v>4</v>
      </c>
      <c r="H73" s="34">
        <v>1</v>
      </c>
      <c r="I73" s="100">
        <v>1.2E-2</v>
      </c>
      <c r="J73" s="34">
        <v>16</v>
      </c>
      <c r="K73" s="34">
        <v>20</v>
      </c>
      <c r="L73" s="100">
        <v>0.11</v>
      </c>
      <c r="M73" s="34">
        <v>364</v>
      </c>
      <c r="N73" s="34">
        <v>365</v>
      </c>
      <c r="O73" s="100">
        <v>3.6458329999999997</v>
      </c>
      <c r="P73" s="34">
        <v>136</v>
      </c>
      <c r="Q73" s="34">
        <v>139</v>
      </c>
      <c r="R73" s="100">
        <v>1.380001</v>
      </c>
      <c r="S73" s="34">
        <v>0</v>
      </c>
      <c r="T73" s="34">
        <v>0</v>
      </c>
      <c r="U73" s="100">
        <v>0</v>
      </c>
      <c r="V73" s="34">
        <v>0</v>
      </c>
      <c r="W73" s="34">
        <v>0</v>
      </c>
      <c r="X73" s="100">
        <v>0</v>
      </c>
      <c r="Y73" s="34">
        <v>0</v>
      </c>
      <c r="Z73" s="34">
        <v>0</v>
      </c>
      <c r="AA73" s="100">
        <v>0</v>
      </c>
      <c r="AB73" s="34">
        <v>0</v>
      </c>
      <c r="AC73" s="34">
        <v>0</v>
      </c>
      <c r="AD73" s="100">
        <v>0</v>
      </c>
      <c r="AE73" s="34">
        <v>3</v>
      </c>
      <c r="AF73" s="34">
        <v>3</v>
      </c>
      <c r="AG73" s="100">
        <v>1.7999999999999999E-2</v>
      </c>
      <c r="AH73" s="100">
        <v>0</v>
      </c>
      <c r="AI73" s="100">
        <v>0</v>
      </c>
      <c r="AJ73" s="100">
        <v>0</v>
      </c>
      <c r="AK73" s="34">
        <v>118</v>
      </c>
      <c r="AL73" s="34">
        <v>116</v>
      </c>
      <c r="AM73" s="100">
        <v>0.7</v>
      </c>
      <c r="AN73" s="109">
        <v>6.8298299999999994</v>
      </c>
    </row>
    <row r="74" spans="1:40" x14ac:dyDescent="0.2">
      <c r="A74" s="20">
        <v>800</v>
      </c>
      <c r="B74" s="24" t="s">
        <v>70</v>
      </c>
      <c r="C74" s="34">
        <v>33</v>
      </c>
      <c r="D74" s="34">
        <v>27</v>
      </c>
      <c r="E74" s="34">
        <v>27</v>
      </c>
      <c r="F74" s="100">
        <v>0.17700199999999999</v>
      </c>
      <c r="G74" s="34">
        <v>10</v>
      </c>
      <c r="H74" s="34">
        <v>14</v>
      </c>
      <c r="I74" s="100">
        <v>7.5999999999999998E-2</v>
      </c>
      <c r="J74" s="34">
        <v>0</v>
      </c>
      <c r="K74" s="34">
        <v>0</v>
      </c>
      <c r="L74" s="100">
        <v>0</v>
      </c>
      <c r="M74" s="34">
        <v>365</v>
      </c>
      <c r="N74" s="34">
        <v>442</v>
      </c>
      <c r="O74" s="100">
        <v>4.0991409999999995</v>
      </c>
      <c r="P74" s="34">
        <v>70</v>
      </c>
      <c r="Q74" s="34">
        <v>28</v>
      </c>
      <c r="R74" s="100">
        <v>0.41998599999999997</v>
      </c>
      <c r="S74" s="34">
        <v>0</v>
      </c>
      <c r="T74" s="34">
        <v>0</v>
      </c>
      <c r="U74" s="100">
        <v>0</v>
      </c>
      <c r="V74" s="34">
        <v>0</v>
      </c>
      <c r="W74" s="34">
        <v>0</v>
      </c>
      <c r="X74" s="100">
        <v>0</v>
      </c>
      <c r="Y74" s="34">
        <v>0</v>
      </c>
      <c r="Z74" s="34">
        <v>0</v>
      </c>
      <c r="AA74" s="100">
        <v>0</v>
      </c>
      <c r="AB74" s="34">
        <v>0</v>
      </c>
      <c r="AC74" s="34">
        <v>0</v>
      </c>
      <c r="AD74" s="100">
        <v>0</v>
      </c>
      <c r="AE74" s="34">
        <v>0</v>
      </c>
      <c r="AF74" s="34">
        <v>0</v>
      </c>
      <c r="AG74" s="100">
        <v>0</v>
      </c>
      <c r="AH74" s="100">
        <v>0</v>
      </c>
      <c r="AI74" s="100">
        <v>0</v>
      </c>
      <c r="AJ74" s="100">
        <v>0</v>
      </c>
      <c r="AK74" s="34">
        <v>94</v>
      </c>
      <c r="AL74" s="34">
        <v>126</v>
      </c>
      <c r="AM74" s="100">
        <v>0.69199999999999995</v>
      </c>
      <c r="AN74" s="109">
        <v>5.4641289999999998</v>
      </c>
    </row>
    <row r="75" spans="1:40" x14ac:dyDescent="0.2">
      <c r="A75" s="20">
        <v>801</v>
      </c>
      <c r="B75" s="24" t="s">
        <v>71</v>
      </c>
      <c r="C75" s="34">
        <v>186</v>
      </c>
      <c r="D75" s="34">
        <v>197</v>
      </c>
      <c r="E75" s="34">
        <v>157</v>
      </c>
      <c r="F75" s="100">
        <v>1.296163</v>
      </c>
      <c r="G75" s="34">
        <v>43</v>
      </c>
      <c r="H75" s="34">
        <v>48</v>
      </c>
      <c r="I75" s="100">
        <v>0.27799999999999997</v>
      </c>
      <c r="J75" s="34">
        <v>0</v>
      </c>
      <c r="K75" s="34">
        <v>0</v>
      </c>
      <c r="L75" s="100">
        <v>0</v>
      </c>
      <c r="M75" s="34">
        <v>176</v>
      </c>
      <c r="N75" s="34">
        <v>176</v>
      </c>
      <c r="O75" s="100">
        <v>1.76</v>
      </c>
      <c r="P75" s="34">
        <v>30</v>
      </c>
      <c r="Q75" s="34">
        <v>30</v>
      </c>
      <c r="R75" s="100">
        <v>0.3</v>
      </c>
      <c r="S75" s="34">
        <v>0</v>
      </c>
      <c r="T75" s="34">
        <v>0</v>
      </c>
      <c r="U75" s="100">
        <v>0</v>
      </c>
      <c r="V75" s="34">
        <v>0</v>
      </c>
      <c r="W75" s="34">
        <v>0</v>
      </c>
      <c r="X75" s="100">
        <v>0</v>
      </c>
      <c r="Y75" s="34">
        <v>131</v>
      </c>
      <c r="Z75" s="34">
        <v>161</v>
      </c>
      <c r="AA75" s="100">
        <v>1.48499</v>
      </c>
      <c r="AB75" s="34">
        <v>104</v>
      </c>
      <c r="AC75" s="34">
        <v>104</v>
      </c>
      <c r="AD75" s="100">
        <v>1.04</v>
      </c>
      <c r="AE75" s="34">
        <v>9</v>
      </c>
      <c r="AF75" s="34">
        <v>9</v>
      </c>
      <c r="AG75" s="100">
        <v>5.3999999999999999E-2</v>
      </c>
      <c r="AH75" s="100">
        <v>0</v>
      </c>
      <c r="AI75" s="100">
        <v>0</v>
      </c>
      <c r="AJ75" s="100">
        <v>0</v>
      </c>
      <c r="AK75" s="34">
        <v>588</v>
      </c>
      <c r="AL75" s="34">
        <v>484</v>
      </c>
      <c r="AM75" s="100">
        <v>3.1119999999999997</v>
      </c>
      <c r="AN75" s="109">
        <v>9.3251530000000002</v>
      </c>
    </row>
    <row r="76" spans="1:40" x14ac:dyDescent="0.2">
      <c r="A76" s="20">
        <v>802</v>
      </c>
      <c r="B76" s="24" t="s">
        <v>72</v>
      </c>
      <c r="C76" s="34">
        <v>20</v>
      </c>
      <c r="D76" s="34">
        <v>28</v>
      </c>
      <c r="E76" s="34">
        <v>0</v>
      </c>
      <c r="F76" s="100">
        <v>0.24666399999999999</v>
      </c>
      <c r="G76" s="34">
        <v>24</v>
      </c>
      <c r="H76" s="34">
        <v>1</v>
      </c>
      <c r="I76" s="100">
        <v>5.1999999999999998E-2</v>
      </c>
      <c r="J76" s="34">
        <v>0</v>
      </c>
      <c r="K76" s="34">
        <v>0</v>
      </c>
      <c r="L76" s="100">
        <v>0</v>
      </c>
      <c r="M76" s="34">
        <v>0</v>
      </c>
      <c r="N76" s="34">
        <v>0</v>
      </c>
      <c r="O76" s="100">
        <v>0</v>
      </c>
      <c r="P76" s="34">
        <v>0</v>
      </c>
      <c r="Q76" s="34">
        <v>0</v>
      </c>
      <c r="R76" s="100">
        <v>0</v>
      </c>
      <c r="S76" s="34">
        <v>0</v>
      </c>
      <c r="T76" s="34">
        <v>0</v>
      </c>
      <c r="U76" s="100">
        <v>0</v>
      </c>
      <c r="V76" s="34">
        <v>0</v>
      </c>
      <c r="W76" s="34">
        <v>0</v>
      </c>
      <c r="X76" s="100">
        <v>0</v>
      </c>
      <c r="Y76" s="34">
        <v>0</v>
      </c>
      <c r="Z76" s="34">
        <v>0</v>
      </c>
      <c r="AA76" s="100">
        <v>0</v>
      </c>
      <c r="AB76" s="34">
        <v>38</v>
      </c>
      <c r="AC76" s="34">
        <v>38</v>
      </c>
      <c r="AD76" s="100">
        <v>0.38</v>
      </c>
      <c r="AE76" s="34">
        <v>0</v>
      </c>
      <c r="AF76" s="34">
        <v>0</v>
      </c>
      <c r="AG76" s="100">
        <v>0</v>
      </c>
      <c r="AH76" s="100">
        <v>0</v>
      </c>
      <c r="AI76" s="100">
        <v>0</v>
      </c>
      <c r="AJ76" s="100">
        <v>0</v>
      </c>
      <c r="AK76" s="34">
        <v>473</v>
      </c>
      <c r="AL76" s="34">
        <v>505</v>
      </c>
      <c r="AM76" s="100">
        <v>2.9659999999999997</v>
      </c>
      <c r="AN76" s="109">
        <v>3.6446639999999997</v>
      </c>
    </row>
    <row r="77" spans="1:40" x14ac:dyDescent="0.2">
      <c r="A77" s="20">
        <v>803</v>
      </c>
      <c r="B77" s="24" t="s">
        <v>73</v>
      </c>
      <c r="C77" s="34">
        <v>86</v>
      </c>
      <c r="D77" s="34">
        <v>76</v>
      </c>
      <c r="E77" s="34">
        <v>68</v>
      </c>
      <c r="F77" s="100">
        <v>0.52966999999999997</v>
      </c>
      <c r="G77" s="34">
        <v>44</v>
      </c>
      <c r="H77" s="34">
        <v>34</v>
      </c>
      <c r="I77" s="100">
        <v>0.22399999999999998</v>
      </c>
      <c r="J77" s="34">
        <v>0</v>
      </c>
      <c r="K77" s="34">
        <v>0</v>
      </c>
      <c r="L77" s="100">
        <v>0</v>
      </c>
      <c r="M77" s="34">
        <v>89.2</v>
      </c>
      <c r="N77" s="34">
        <v>223</v>
      </c>
      <c r="O77" s="100">
        <v>1.6724553999999998</v>
      </c>
      <c r="P77" s="34">
        <v>12</v>
      </c>
      <c r="Q77" s="34">
        <v>12</v>
      </c>
      <c r="R77" s="100">
        <v>0.12</v>
      </c>
      <c r="S77" s="34">
        <v>0</v>
      </c>
      <c r="T77" s="34">
        <v>0</v>
      </c>
      <c r="U77" s="100">
        <v>0</v>
      </c>
      <c r="V77" s="34">
        <v>0</v>
      </c>
      <c r="W77" s="34">
        <v>0</v>
      </c>
      <c r="X77" s="100">
        <v>0</v>
      </c>
      <c r="Y77" s="34">
        <v>0</v>
      </c>
      <c r="Z77" s="34">
        <v>0</v>
      </c>
      <c r="AA77" s="100">
        <v>0</v>
      </c>
      <c r="AB77" s="34">
        <v>27</v>
      </c>
      <c r="AC77" s="34">
        <v>27</v>
      </c>
      <c r="AD77" s="100">
        <v>0.26999999999999996</v>
      </c>
      <c r="AE77" s="34">
        <v>3</v>
      </c>
      <c r="AF77" s="34">
        <v>3</v>
      </c>
      <c r="AG77" s="100">
        <v>1.7999999999999999E-2</v>
      </c>
      <c r="AH77" s="100">
        <v>0</v>
      </c>
      <c r="AI77" s="100">
        <v>0</v>
      </c>
      <c r="AJ77" s="100">
        <v>0</v>
      </c>
      <c r="AK77" s="34">
        <v>235</v>
      </c>
      <c r="AL77" s="34">
        <v>281</v>
      </c>
      <c r="AM77" s="100">
        <v>1.5939999999999999</v>
      </c>
      <c r="AN77" s="109">
        <v>4.428125399999999</v>
      </c>
    </row>
    <row r="78" spans="1:40" x14ac:dyDescent="0.2">
      <c r="A78" s="20">
        <v>805</v>
      </c>
      <c r="B78" s="24" t="s">
        <v>74</v>
      </c>
      <c r="C78" s="34">
        <v>35</v>
      </c>
      <c r="D78" s="34">
        <v>35</v>
      </c>
      <c r="E78" s="34">
        <v>25</v>
      </c>
      <c r="F78" s="100">
        <v>0.25</v>
      </c>
      <c r="G78" s="34">
        <v>1</v>
      </c>
      <c r="H78" s="34">
        <v>0</v>
      </c>
      <c r="I78" s="100">
        <v>2E-3</v>
      </c>
      <c r="J78" s="34">
        <v>0</v>
      </c>
      <c r="K78" s="34">
        <v>0</v>
      </c>
      <c r="L78" s="100">
        <v>0</v>
      </c>
      <c r="M78" s="34">
        <v>106</v>
      </c>
      <c r="N78" s="34">
        <v>106</v>
      </c>
      <c r="O78" s="100">
        <v>1.06</v>
      </c>
      <c r="P78" s="34">
        <v>45</v>
      </c>
      <c r="Q78" s="34">
        <v>45</v>
      </c>
      <c r="R78" s="100">
        <v>0.44999999999999996</v>
      </c>
      <c r="S78" s="34">
        <v>0</v>
      </c>
      <c r="T78" s="34">
        <v>0</v>
      </c>
      <c r="U78" s="100">
        <v>0</v>
      </c>
      <c r="V78" s="34">
        <v>0</v>
      </c>
      <c r="W78" s="34">
        <v>0</v>
      </c>
      <c r="X78" s="100">
        <v>0</v>
      </c>
      <c r="Y78" s="34">
        <v>0</v>
      </c>
      <c r="Z78" s="34">
        <v>0</v>
      </c>
      <c r="AA78" s="100">
        <v>0</v>
      </c>
      <c r="AB78" s="34">
        <v>0</v>
      </c>
      <c r="AC78" s="34">
        <v>0</v>
      </c>
      <c r="AD78" s="100">
        <v>0</v>
      </c>
      <c r="AE78" s="34">
        <v>0</v>
      </c>
      <c r="AF78" s="34">
        <v>0</v>
      </c>
      <c r="AG78" s="100">
        <v>0</v>
      </c>
      <c r="AH78" s="100">
        <v>0</v>
      </c>
      <c r="AI78" s="100">
        <v>0</v>
      </c>
      <c r="AJ78" s="100">
        <v>0</v>
      </c>
      <c r="AK78" s="34">
        <v>81</v>
      </c>
      <c r="AL78" s="34">
        <v>48</v>
      </c>
      <c r="AM78" s="100">
        <v>0.35399999999999998</v>
      </c>
      <c r="AN78" s="109">
        <v>2.1160000000000001</v>
      </c>
    </row>
    <row r="79" spans="1:40" x14ac:dyDescent="0.2">
      <c r="A79" s="20">
        <v>806</v>
      </c>
      <c r="B79" s="24" t="s">
        <v>75</v>
      </c>
      <c r="C79" s="34">
        <v>291</v>
      </c>
      <c r="D79" s="34">
        <v>315</v>
      </c>
      <c r="E79" s="34">
        <v>299</v>
      </c>
      <c r="F79" s="100">
        <v>1.8673279999999999</v>
      </c>
      <c r="G79" s="34">
        <v>4</v>
      </c>
      <c r="H79" s="34">
        <v>7</v>
      </c>
      <c r="I79" s="100">
        <v>3.5999999999999997E-2</v>
      </c>
      <c r="J79" s="34">
        <v>0</v>
      </c>
      <c r="K79" s="34">
        <v>0</v>
      </c>
      <c r="L79" s="100">
        <v>0</v>
      </c>
      <c r="M79" s="34">
        <v>85</v>
      </c>
      <c r="N79" s="34">
        <v>85</v>
      </c>
      <c r="O79" s="100">
        <v>0.85</v>
      </c>
      <c r="P79" s="34">
        <v>0</v>
      </c>
      <c r="Q79" s="34">
        <v>0</v>
      </c>
      <c r="R79" s="100">
        <v>0</v>
      </c>
      <c r="S79" s="34">
        <v>0</v>
      </c>
      <c r="T79" s="34">
        <v>0</v>
      </c>
      <c r="U79" s="100">
        <v>0</v>
      </c>
      <c r="V79" s="34">
        <v>0</v>
      </c>
      <c r="W79" s="34">
        <v>0</v>
      </c>
      <c r="X79" s="100">
        <v>0</v>
      </c>
      <c r="Y79" s="34">
        <v>96</v>
      </c>
      <c r="Z79" s="34">
        <v>96</v>
      </c>
      <c r="AA79" s="100">
        <v>0.96</v>
      </c>
      <c r="AB79" s="34">
        <v>78</v>
      </c>
      <c r="AC79" s="34">
        <v>78</v>
      </c>
      <c r="AD79" s="100">
        <v>0.77999999999999992</v>
      </c>
      <c r="AE79" s="34">
        <v>0</v>
      </c>
      <c r="AF79" s="34">
        <v>0</v>
      </c>
      <c r="AG79" s="100">
        <v>0</v>
      </c>
      <c r="AH79" s="100">
        <v>0</v>
      </c>
      <c r="AI79" s="100">
        <v>0</v>
      </c>
      <c r="AJ79" s="100">
        <v>0</v>
      </c>
      <c r="AK79" s="34">
        <v>180</v>
      </c>
      <c r="AL79" s="34">
        <v>169</v>
      </c>
      <c r="AM79" s="100">
        <v>1.036</v>
      </c>
      <c r="AN79" s="109">
        <v>5.5293279999999996</v>
      </c>
    </row>
    <row r="80" spans="1:40" x14ac:dyDescent="0.2">
      <c r="A80" s="20">
        <v>807</v>
      </c>
      <c r="B80" s="24" t="s">
        <v>76</v>
      </c>
      <c r="C80" s="34">
        <v>57</v>
      </c>
      <c r="D80" s="34">
        <v>62</v>
      </c>
      <c r="E80" s="34">
        <v>57</v>
      </c>
      <c r="F80" s="100">
        <v>0.37116499999999997</v>
      </c>
      <c r="G80" s="34">
        <v>37</v>
      </c>
      <c r="H80" s="34">
        <v>43</v>
      </c>
      <c r="I80" s="100">
        <v>0.246</v>
      </c>
      <c r="J80" s="34">
        <v>0</v>
      </c>
      <c r="K80" s="34">
        <v>0</v>
      </c>
      <c r="L80" s="100">
        <v>0</v>
      </c>
      <c r="M80" s="34">
        <v>127</v>
      </c>
      <c r="N80" s="34">
        <v>127</v>
      </c>
      <c r="O80" s="100">
        <v>1.27</v>
      </c>
      <c r="P80" s="34">
        <v>33</v>
      </c>
      <c r="Q80" s="34">
        <v>33</v>
      </c>
      <c r="R80" s="100">
        <v>0.32999999999999996</v>
      </c>
      <c r="S80" s="34">
        <v>0</v>
      </c>
      <c r="T80" s="34">
        <v>0</v>
      </c>
      <c r="U80" s="100">
        <v>0</v>
      </c>
      <c r="V80" s="34">
        <v>0</v>
      </c>
      <c r="W80" s="34">
        <v>0</v>
      </c>
      <c r="X80" s="100">
        <v>0</v>
      </c>
      <c r="Y80" s="34">
        <v>0</v>
      </c>
      <c r="Z80" s="34">
        <v>0</v>
      </c>
      <c r="AA80" s="100">
        <v>0</v>
      </c>
      <c r="AB80" s="34">
        <v>35</v>
      </c>
      <c r="AC80" s="34">
        <v>35</v>
      </c>
      <c r="AD80" s="100">
        <v>0.35</v>
      </c>
      <c r="AE80" s="34">
        <v>0</v>
      </c>
      <c r="AF80" s="34">
        <v>0</v>
      </c>
      <c r="AG80" s="100">
        <v>0</v>
      </c>
      <c r="AH80" s="100">
        <v>0</v>
      </c>
      <c r="AI80" s="100">
        <v>0</v>
      </c>
      <c r="AJ80" s="100">
        <v>0</v>
      </c>
      <c r="AK80" s="34">
        <v>5</v>
      </c>
      <c r="AL80" s="34">
        <v>0</v>
      </c>
      <c r="AM80" s="100">
        <v>0.01</v>
      </c>
      <c r="AN80" s="109">
        <v>2.5771649999999999</v>
      </c>
    </row>
    <row r="81" spans="1:40" x14ac:dyDescent="0.2">
      <c r="A81" s="20">
        <v>808</v>
      </c>
      <c r="B81" s="24" t="s">
        <v>77</v>
      </c>
      <c r="C81" s="34">
        <v>135</v>
      </c>
      <c r="D81" s="34">
        <v>122</v>
      </c>
      <c r="E81" s="34">
        <v>83</v>
      </c>
      <c r="F81" s="100">
        <v>0.94217099999999998</v>
      </c>
      <c r="G81" s="34">
        <v>6</v>
      </c>
      <c r="H81" s="34">
        <v>6</v>
      </c>
      <c r="I81" s="100">
        <v>3.5999999999999997E-2</v>
      </c>
      <c r="J81" s="34">
        <v>0</v>
      </c>
      <c r="K81" s="34">
        <v>0</v>
      </c>
      <c r="L81" s="100">
        <v>0</v>
      </c>
      <c r="M81" s="34">
        <v>480</v>
      </c>
      <c r="N81" s="34">
        <v>500</v>
      </c>
      <c r="O81" s="100">
        <v>4.9166599999999994</v>
      </c>
      <c r="P81" s="34">
        <v>96</v>
      </c>
      <c r="Q81" s="34">
        <v>96</v>
      </c>
      <c r="R81" s="100">
        <v>0.96</v>
      </c>
      <c r="S81" s="34">
        <v>0</v>
      </c>
      <c r="T81" s="34">
        <v>0</v>
      </c>
      <c r="U81" s="100">
        <v>0</v>
      </c>
      <c r="V81" s="34">
        <v>0</v>
      </c>
      <c r="W81" s="34">
        <v>0</v>
      </c>
      <c r="X81" s="100">
        <v>0</v>
      </c>
      <c r="Y81" s="34">
        <v>0</v>
      </c>
      <c r="Z81" s="34">
        <v>0</v>
      </c>
      <c r="AA81" s="100">
        <v>0</v>
      </c>
      <c r="AB81" s="34">
        <v>0</v>
      </c>
      <c r="AC81" s="34">
        <v>0</v>
      </c>
      <c r="AD81" s="100">
        <v>0</v>
      </c>
      <c r="AE81" s="34">
        <v>0</v>
      </c>
      <c r="AF81" s="34">
        <v>0</v>
      </c>
      <c r="AG81" s="100">
        <v>0</v>
      </c>
      <c r="AH81" s="100">
        <v>0</v>
      </c>
      <c r="AI81" s="100">
        <v>0</v>
      </c>
      <c r="AJ81" s="100">
        <v>0</v>
      </c>
      <c r="AK81" s="34">
        <v>126</v>
      </c>
      <c r="AL81" s="34">
        <v>144</v>
      </c>
      <c r="AM81" s="100">
        <v>0.82799999999999996</v>
      </c>
      <c r="AN81" s="109">
        <v>7.6828309999999993</v>
      </c>
    </row>
    <row r="82" spans="1:40" x14ac:dyDescent="0.2">
      <c r="A82" s="20">
        <v>810</v>
      </c>
      <c r="B82" s="24" t="s">
        <v>78</v>
      </c>
      <c r="C82" s="34">
        <v>0</v>
      </c>
      <c r="D82" s="34">
        <v>0</v>
      </c>
      <c r="E82" s="34">
        <v>0</v>
      </c>
      <c r="F82" s="100">
        <v>0</v>
      </c>
      <c r="G82" s="34">
        <v>16</v>
      </c>
      <c r="H82" s="34">
        <v>16</v>
      </c>
      <c r="I82" s="100">
        <v>9.6000000000000002E-2</v>
      </c>
      <c r="J82" s="34">
        <v>0</v>
      </c>
      <c r="K82" s="34">
        <v>0</v>
      </c>
      <c r="L82" s="100">
        <v>0</v>
      </c>
      <c r="M82" s="34">
        <v>257</v>
      </c>
      <c r="N82" s="34">
        <v>321</v>
      </c>
      <c r="O82" s="100">
        <v>2.9433119999999997</v>
      </c>
      <c r="P82" s="34">
        <v>78</v>
      </c>
      <c r="Q82" s="34">
        <v>78</v>
      </c>
      <c r="R82" s="100">
        <v>0.77999999999999992</v>
      </c>
      <c r="S82" s="34">
        <v>0</v>
      </c>
      <c r="T82" s="34">
        <v>0</v>
      </c>
      <c r="U82" s="100">
        <v>0</v>
      </c>
      <c r="V82" s="34">
        <v>0</v>
      </c>
      <c r="W82" s="34">
        <v>0</v>
      </c>
      <c r="X82" s="100">
        <v>0</v>
      </c>
      <c r="Y82" s="34">
        <v>228</v>
      </c>
      <c r="Z82" s="34">
        <v>202</v>
      </c>
      <c r="AA82" s="100">
        <v>2.128342</v>
      </c>
      <c r="AB82" s="34">
        <v>0</v>
      </c>
      <c r="AC82" s="34">
        <v>0</v>
      </c>
      <c r="AD82" s="100">
        <v>0</v>
      </c>
      <c r="AE82" s="34">
        <v>0</v>
      </c>
      <c r="AF82" s="34">
        <v>0</v>
      </c>
      <c r="AG82" s="100">
        <v>0</v>
      </c>
      <c r="AH82" s="100">
        <v>0.14499999999999999</v>
      </c>
      <c r="AI82" s="100">
        <v>0.20299999999999999</v>
      </c>
      <c r="AJ82" s="100">
        <v>0.34799999999999998</v>
      </c>
      <c r="AK82" s="34">
        <v>28</v>
      </c>
      <c r="AL82" s="34">
        <v>28</v>
      </c>
      <c r="AM82" s="100">
        <v>0.16799999999999998</v>
      </c>
      <c r="AN82" s="109">
        <v>6.463654</v>
      </c>
    </row>
    <row r="83" spans="1:40" x14ac:dyDescent="0.2">
      <c r="A83" s="20">
        <v>811</v>
      </c>
      <c r="B83" s="24" t="s">
        <v>79</v>
      </c>
      <c r="C83" s="34">
        <v>0</v>
      </c>
      <c r="D83" s="34">
        <v>0</v>
      </c>
      <c r="E83" s="34">
        <v>0</v>
      </c>
      <c r="F83" s="100">
        <v>0</v>
      </c>
      <c r="G83" s="34">
        <v>8</v>
      </c>
      <c r="H83" s="34">
        <v>5</v>
      </c>
      <c r="I83" s="100">
        <v>3.5999999999999997E-2</v>
      </c>
      <c r="J83" s="34">
        <v>0</v>
      </c>
      <c r="K83" s="34">
        <v>0</v>
      </c>
      <c r="L83" s="100">
        <v>0</v>
      </c>
      <c r="M83" s="34">
        <v>0</v>
      </c>
      <c r="N83" s="34">
        <v>0</v>
      </c>
      <c r="O83" s="100">
        <v>0</v>
      </c>
      <c r="P83" s="34">
        <v>0</v>
      </c>
      <c r="Q83" s="34">
        <v>0</v>
      </c>
      <c r="R83" s="100">
        <v>0</v>
      </c>
      <c r="S83" s="34">
        <v>0</v>
      </c>
      <c r="T83" s="34">
        <v>0</v>
      </c>
      <c r="U83" s="100">
        <v>0</v>
      </c>
      <c r="V83" s="34">
        <v>0</v>
      </c>
      <c r="W83" s="34">
        <v>0</v>
      </c>
      <c r="X83" s="100">
        <v>0</v>
      </c>
      <c r="Y83" s="34">
        <v>3</v>
      </c>
      <c r="Z83" s="34">
        <v>1</v>
      </c>
      <c r="AA83" s="100">
        <v>1.8334E-2</v>
      </c>
      <c r="AB83" s="34">
        <v>36</v>
      </c>
      <c r="AC83" s="34">
        <v>36</v>
      </c>
      <c r="AD83" s="100">
        <v>0.36</v>
      </c>
      <c r="AE83" s="34">
        <v>3</v>
      </c>
      <c r="AF83" s="34">
        <v>3</v>
      </c>
      <c r="AG83" s="100">
        <v>1.7999999999999999E-2</v>
      </c>
      <c r="AH83" s="100">
        <v>0</v>
      </c>
      <c r="AI83" s="100">
        <v>0</v>
      </c>
      <c r="AJ83" s="100">
        <v>0</v>
      </c>
      <c r="AK83" s="34">
        <v>35</v>
      </c>
      <c r="AL83" s="34">
        <v>68</v>
      </c>
      <c r="AM83" s="100">
        <v>0.34199999999999997</v>
      </c>
      <c r="AN83" s="109">
        <v>0.77433399999999997</v>
      </c>
    </row>
    <row r="84" spans="1:40" x14ac:dyDescent="0.2">
      <c r="A84" s="20">
        <v>812</v>
      </c>
      <c r="B84" s="24" t="s">
        <v>80</v>
      </c>
      <c r="C84" s="34">
        <v>0</v>
      </c>
      <c r="D84" s="34">
        <v>0</v>
      </c>
      <c r="E84" s="34">
        <v>0</v>
      </c>
      <c r="F84" s="100">
        <v>0</v>
      </c>
      <c r="G84" s="34">
        <v>0</v>
      </c>
      <c r="H84" s="34">
        <v>0</v>
      </c>
      <c r="I84" s="100">
        <v>0</v>
      </c>
      <c r="J84" s="34">
        <v>0</v>
      </c>
      <c r="K84" s="34">
        <v>0</v>
      </c>
      <c r="L84" s="100">
        <v>0</v>
      </c>
      <c r="M84" s="34">
        <v>286</v>
      </c>
      <c r="N84" s="34">
        <v>292</v>
      </c>
      <c r="O84" s="100">
        <v>2.8949979999999997</v>
      </c>
      <c r="P84" s="34">
        <v>31</v>
      </c>
      <c r="Q84" s="34">
        <v>31</v>
      </c>
      <c r="R84" s="100">
        <v>0.31</v>
      </c>
      <c r="S84" s="34">
        <v>0</v>
      </c>
      <c r="T84" s="34">
        <v>0</v>
      </c>
      <c r="U84" s="100">
        <v>0</v>
      </c>
      <c r="V84" s="34">
        <v>0</v>
      </c>
      <c r="W84" s="34">
        <v>0</v>
      </c>
      <c r="X84" s="100">
        <v>0</v>
      </c>
      <c r="Y84" s="34">
        <v>174</v>
      </c>
      <c r="Z84" s="34">
        <v>174</v>
      </c>
      <c r="AA84" s="100">
        <v>1.74</v>
      </c>
      <c r="AB84" s="34">
        <v>0</v>
      </c>
      <c r="AC84" s="34">
        <v>0</v>
      </c>
      <c r="AD84" s="100">
        <v>0</v>
      </c>
      <c r="AE84" s="34">
        <v>0</v>
      </c>
      <c r="AF84" s="34">
        <v>0</v>
      </c>
      <c r="AG84" s="100">
        <v>0</v>
      </c>
      <c r="AH84" s="100">
        <v>0</v>
      </c>
      <c r="AI84" s="100">
        <v>0</v>
      </c>
      <c r="AJ84" s="100">
        <v>0</v>
      </c>
      <c r="AK84" s="34">
        <v>108</v>
      </c>
      <c r="AL84" s="34">
        <v>108</v>
      </c>
      <c r="AM84" s="100">
        <v>0.64800000000000002</v>
      </c>
      <c r="AN84" s="109">
        <v>5.5929979999999997</v>
      </c>
    </row>
    <row r="85" spans="1:40" x14ac:dyDescent="0.2">
      <c r="A85" s="20">
        <v>813</v>
      </c>
      <c r="B85" s="24" t="s">
        <v>81</v>
      </c>
      <c r="C85" s="34">
        <v>0</v>
      </c>
      <c r="D85" s="34">
        <v>0</v>
      </c>
      <c r="E85" s="34">
        <v>0</v>
      </c>
      <c r="F85" s="100">
        <v>0</v>
      </c>
      <c r="G85" s="34">
        <v>0</v>
      </c>
      <c r="H85" s="34">
        <v>0</v>
      </c>
      <c r="I85" s="100">
        <v>0</v>
      </c>
      <c r="J85" s="34">
        <v>0</v>
      </c>
      <c r="K85" s="34">
        <v>0</v>
      </c>
      <c r="L85" s="100">
        <v>0</v>
      </c>
      <c r="M85" s="34">
        <v>0</v>
      </c>
      <c r="N85" s="34">
        <v>0</v>
      </c>
      <c r="O85" s="100">
        <v>0</v>
      </c>
      <c r="P85" s="34">
        <v>0</v>
      </c>
      <c r="Q85" s="34">
        <v>0</v>
      </c>
      <c r="R85" s="100">
        <v>0</v>
      </c>
      <c r="S85" s="34">
        <v>0</v>
      </c>
      <c r="T85" s="34">
        <v>0</v>
      </c>
      <c r="U85" s="100">
        <v>0</v>
      </c>
      <c r="V85" s="34">
        <v>0</v>
      </c>
      <c r="W85" s="34">
        <v>0</v>
      </c>
      <c r="X85" s="100">
        <v>0</v>
      </c>
      <c r="Y85" s="34">
        <v>20</v>
      </c>
      <c r="Z85" s="34">
        <v>20</v>
      </c>
      <c r="AA85" s="100">
        <v>0.19999999999999998</v>
      </c>
      <c r="AB85" s="34">
        <v>18</v>
      </c>
      <c r="AC85" s="34">
        <v>18</v>
      </c>
      <c r="AD85" s="100">
        <v>0.18</v>
      </c>
      <c r="AE85" s="34">
        <v>0</v>
      </c>
      <c r="AF85" s="34">
        <v>0</v>
      </c>
      <c r="AG85" s="100">
        <v>0</v>
      </c>
      <c r="AH85" s="100">
        <v>0</v>
      </c>
      <c r="AI85" s="100">
        <v>0</v>
      </c>
      <c r="AJ85" s="100">
        <v>0</v>
      </c>
      <c r="AK85" s="34">
        <v>20</v>
      </c>
      <c r="AL85" s="34">
        <v>24</v>
      </c>
      <c r="AM85" s="100">
        <v>0.13599999999999998</v>
      </c>
      <c r="AN85" s="109">
        <v>0.51600000000000001</v>
      </c>
    </row>
    <row r="86" spans="1:40" x14ac:dyDescent="0.2">
      <c r="A86" s="20">
        <v>815</v>
      </c>
      <c r="B86" s="24" t="s">
        <v>82</v>
      </c>
      <c r="C86" s="34">
        <v>0</v>
      </c>
      <c r="D86" s="34">
        <v>0</v>
      </c>
      <c r="E86" s="34">
        <v>0</v>
      </c>
      <c r="F86" s="100">
        <v>0</v>
      </c>
      <c r="G86" s="34">
        <v>11</v>
      </c>
      <c r="H86" s="34">
        <v>13</v>
      </c>
      <c r="I86" s="100">
        <v>7.3999999999999996E-2</v>
      </c>
      <c r="J86" s="34">
        <v>0</v>
      </c>
      <c r="K86" s="34">
        <v>0</v>
      </c>
      <c r="L86" s="100">
        <v>0</v>
      </c>
      <c r="M86" s="34">
        <v>74</v>
      </c>
      <c r="N86" s="34">
        <v>79</v>
      </c>
      <c r="O86" s="100">
        <v>0.76916499999999999</v>
      </c>
      <c r="P86" s="34">
        <v>0</v>
      </c>
      <c r="Q86" s="34">
        <v>0</v>
      </c>
      <c r="R86" s="100">
        <v>0</v>
      </c>
      <c r="S86" s="34">
        <v>0</v>
      </c>
      <c r="T86" s="34">
        <v>0</v>
      </c>
      <c r="U86" s="100">
        <v>0</v>
      </c>
      <c r="V86" s="34">
        <v>0</v>
      </c>
      <c r="W86" s="34">
        <v>0</v>
      </c>
      <c r="X86" s="100">
        <v>0</v>
      </c>
      <c r="Y86" s="34">
        <v>19</v>
      </c>
      <c r="Z86" s="34">
        <v>19</v>
      </c>
      <c r="AA86" s="100">
        <v>0.19</v>
      </c>
      <c r="AB86" s="34">
        <v>120</v>
      </c>
      <c r="AC86" s="34">
        <v>120</v>
      </c>
      <c r="AD86" s="100">
        <v>1.2</v>
      </c>
      <c r="AE86" s="34">
        <v>42</v>
      </c>
      <c r="AF86" s="34">
        <v>42</v>
      </c>
      <c r="AG86" s="100">
        <v>0.252</v>
      </c>
      <c r="AH86" s="100">
        <v>0</v>
      </c>
      <c r="AI86" s="100">
        <v>0</v>
      </c>
      <c r="AJ86" s="100">
        <v>0</v>
      </c>
      <c r="AK86" s="34">
        <v>151</v>
      </c>
      <c r="AL86" s="34">
        <v>188</v>
      </c>
      <c r="AM86" s="100">
        <v>1.054</v>
      </c>
      <c r="AN86" s="109">
        <v>3.5391649999999997</v>
      </c>
    </row>
    <row r="87" spans="1:40" x14ac:dyDescent="0.2">
      <c r="A87" s="20">
        <v>816</v>
      </c>
      <c r="B87" s="24" t="s">
        <v>83</v>
      </c>
      <c r="C87" s="34">
        <v>36</v>
      </c>
      <c r="D87" s="34">
        <v>36</v>
      </c>
      <c r="E87" s="34">
        <v>20</v>
      </c>
      <c r="F87" s="100">
        <v>0.27999999999999997</v>
      </c>
      <c r="G87" s="34">
        <v>6</v>
      </c>
      <c r="H87" s="34">
        <v>6</v>
      </c>
      <c r="I87" s="100">
        <v>3.5999999999999997E-2</v>
      </c>
      <c r="J87" s="34">
        <v>0</v>
      </c>
      <c r="K87" s="34">
        <v>0</v>
      </c>
      <c r="L87" s="100">
        <v>0</v>
      </c>
      <c r="M87" s="34">
        <v>92.800000000000011</v>
      </c>
      <c r="N87" s="34">
        <v>116</v>
      </c>
      <c r="O87" s="100">
        <v>1.0633256</v>
      </c>
      <c r="P87" s="34">
        <v>0</v>
      </c>
      <c r="Q87" s="34">
        <v>0</v>
      </c>
      <c r="R87" s="100">
        <v>0</v>
      </c>
      <c r="S87" s="34">
        <v>0</v>
      </c>
      <c r="T87" s="34">
        <v>0</v>
      </c>
      <c r="U87" s="100">
        <v>0</v>
      </c>
      <c r="V87" s="34">
        <v>0</v>
      </c>
      <c r="W87" s="34">
        <v>0</v>
      </c>
      <c r="X87" s="100">
        <v>0</v>
      </c>
      <c r="Y87" s="34">
        <v>0</v>
      </c>
      <c r="Z87" s="34">
        <v>0</v>
      </c>
      <c r="AA87" s="100">
        <v>0</v>
      </c>
      <c r="AB87" s="34">
        <v>66</v>
      </c>
      <c r="AC87" s="34">
        <v>66</v>
      </c>
      <c r="AD87" s="100">
        <v>0.65999999999999992</v>
      </c>
      <c r="AE87" s="34">
        <v>3</v>
      </c>
      <c r="AF87" s="34">
        <v>3</v>
      </c>
      <c r="AG87" s="100">
        <v>1.7999999999999999E-2</v>
      </c>
      <c r="AH87" s="100">
        <v>0</v>
      </c>
      <c r="AI87" s="100">
        <v>0</v>
      </c>
      <c r="AJ87" s="100">
        <v>0</v>
      </c>
      <c r="AK87" s="34">
        <v>219</v>
      </c>
      <c r="AL87" s="34">
        <v>285</v>
      </c>
      <c r="AM87" s="100">
        <v>1.5779999999999998</v>
      </c>
      <c r="AN87" s="109">
        <v>3.6353255999999994</v>
      </c>
    </row>
    <row r="88" spans="1:40" x14ac:dyDescent="0.2">
      <c r="A88" s="20">
        <v>821</v>
      </c>
      <c r="B88" s="24" t="s">
        <v>84</v>
      </c>
      <c r="C88" s="34">
        <v>44</v>
      </c>
      <c r="D88" s="34">
        <v>44</v>
      </c>
      <c r="E88" s="34">
        <v>30</v>
      </c>
      <c r="F88" s="100">
        <v>0.32</v>
      </c>
      <c r="G88" s="34">
        <v>5</v>
      </c>
      <c r="H88" s="34">
        <v>2</v>
      </c>
      <c r="I88" s="100">
        <v>1.7999999999999999E-2</v>
      </c>
      <c r="J88" s="34">
        <v>0</v>
      </c>
      <c r="K88" s="34">
        <v>0</v>
      </c>
      <c r="L88" s="100">
        <v>0</v>
      </c>
      <c r="M88" s="34">
        <v>0</v>
      </c>
      <c r="N88" s="34">
        <v>0</v>
      </c>
      <c r="O88" s="100">
        <v>0</v>
      </c>
      <c r="P88" s="34">
        <v>0</v>
      </c>
      <c r="Q88" s="34">
        <v>0</v>
      </c>
      <c r="R88" s="100">
        <v>0</v>
      </c>
      <c r="S88" s="34">
        <v>0</v>
      </c>
      <c r="T88" s="34">
        <v>0</v>
      </c>
      <c r="U88" s="100">
        <v>0</v>
      </c>
      <c r="V88" s="34">
        <v>0</v>
      </c>
      <c r="W88" s="34">
        <v>0</v>
      </c>
      <c r="X88" s="100">
        <v>0</v>
      </c>
      <c r="Y88" s="34">
        <v>3</v>
      </c>
      <c r="Z88" s="34">
        <v>2</v>
      </c>
      <c r="AA88" s="100">
        <v>2.4166999999999998E-2</v>
      </c>
      <c r="AB88" s="34">
        <v>21</v>
      </c>
      <c r="AC88" s="34">
        <v>21</v>
      </c>
      <c r="AD88" s="100">
        <v>0.21</v>
      </c>
      <c r="AE88" s="34">
        <v>0</v>
      </c>
      <c r="AF88" s="34">
        <v>0</v>
      </c>
      <c r="AG88" s="100">
        <v>0</v>
      </c>
      <c r="AH88" s="100">
        <v>0</v>
      </c>
      <c r="AI88" s="100">
        <v>0</v>
      </c>
      <c r="AJ88" s="100">
        <v>0</v>
      </c>
      <c r="AK88" s="34">
        <v>54</v>
      </c>
      <c r="AL88" s="34">
        <v>9</v>
      </c>
      <c r="AM88" s="100">
        <v>0.14399999999999999</v>
      </c>
      <c r="AN88" s="109">
        <v>0.716167</v>
      </c>
    </row>
    <row r="89" spans="1:40" x14ac:dyDescent="0.2">
      <c r="A89" s="20">
        <v>822</v>
      </c>
      <c r="B89" s="24" t="s">
        <v>85</v>
      </c>
      <c r="C89" s="34">
        <v>72</v>
      </c>
      <c r="D89" s="34">
        <v>74</v>
      </c>
      <c r="E89" s="34">
        <v>58</v>
      </c>
      <c r="F89" s="100">
        <v>0.499666</v>
      </c>
      <c r="G89" s="34">
        <v>11</v>
      </c>
      <c r="H89" s="34">
        <v>11</v>
      </c>
      <c r="I89" s="100">
        <v>6.6000000000000003E-2</v>
      </c>
      <c r="J89" s="34">
        <v>0</v>
      </c>
      <c r="K89" s="34">
        <v>0</v>
      </c>
      <c r="L89" s="100">
        <v>0</v>
      </c>
      <c r="M89" s="34">
        <v>241</v>
      </c>
      <c r="N89" s="34">
        <v>254</v>
      </c>
      <c r="O89" s="100">
        <v>2.4858289999999998</v>
      </c>
      <c r="P89" s="34">
        <v>45</v>
      </c>
      <c r="Q89" s="34">
        <v>46</v>
      </c>
      <c r="R89" s="100">
        <v>0.45666699999999999</v>
      </c>
      <c r="S89" s="34">
        <v>0</v>
      </c>
      <c r="T89" s="34">
        <v>0</v>
      </c>
      <c r="U89" s="100">
        <v>0</v>
      </c>
      <c r="V89" s="34">
        <v>0</v>
      </c>
      <c r="W89" s="34">
        <v>0</v>
      </c>
      <c r="X89" s="100">
        <v>0</v>
      </c>
      <c r="Y89" s="34">
        <v>55</v>
      </c>
      <c r="Z89" s="34">
        <v>54</v>
      </c>
      <c r="AA89" s="100">
        <v>0.54416699999999996</v>
      </c>
      <c r="AB89" s="34">
        <v>14</v>
      </c>
      <c r="AC89" s="34">
        <v>14</v>
      </c>
      <c r="AD89" s="100">
        <v>0.13999999999999999</v>
      </c>
      <c r="AE89" s="34">
        <v>2</v>
      </c>
      <c r="AF89" s="34">
        <v>2</v>
      </c>
      <c r="AG89" s="100">
        <v>1.2E-2</v>
      </c>
      <c r="AH89" s="100">
        <v>0</v>
      </c>
      <c r="AI89" s="100">
        <v>0</v>
      </c>
      <c r="AJ89" s="100">
        <v>0</v>
      </c>
      <c r="AK89" s="34">
        <v>115</v>
      </c>
      <c r="AL89" s="34">
        <v>164</v>
      </c>
      <c r="AM89" s="100">
        <v>0.88600000000000001</v>
      </c>
      <c r="AN89" s="109">
        <v>5.0903289999999997</v>
      </c>
    </row>
    <row r="90" spans="1:40" x14ac:dyDescent="0.2">
      <c r="A90" s="20">
        <v>823</v>
      </c>
      <c r="B90" s="24" t="s">
        <v>86</v>
      </c>
      <c r="C90" s="34">
        <v>50</v>
      </c>
      <c r="D90" s="34">
        <v>59</v>
      </c>
      <c r="E90" s="34">
        <v>44</v>
      </c>
      <c r="F90" s="100">
        <v>0.37649699999999997</v>
      </c>
      <c r="G90" s="34">
        <v>8</v>
      </c>
      <c r="H90" s="34">
        <v>5</v>
      </c>
      <c r="I90" s="100">
        <v>3.5999999999999997E-2</v>
      </c>
      <c r="J90" s="34">
        <v>0</v>
      </c>
      <c r="K90" s="34">
        <v>0</v>
      </c>
      <c r="L90" s="100">
        <v>0</v>
      </c>
      <c r="M90" s="34">
        <v>223</v>
      </c>
      <c r="N90" s="34">
        <v>192</v>
      </c>
      <c r="O90" s="100">
        <v>2.0491769999999998</v>
      </c>
      <c r="P90" s="34">
        <v>32</v>
      </c>
      <c r="Q90" s="34">
        <v>37</v>
      </c>
      <c r="R90" s="100">
        <v>0.35333500000000001</v>
      </c>
      <c r="S90" s="34">
        <v>0</v>
      </c>
      <c r="T90" s="34">
        <v>0</v>
      </c>
      <c r="U90" s="100">
        <v>0</v>
      </c>
      <c r="V90" s="34">
        <v>0</v>
      </c>
      <c r="W90" s="34">
        <v>0</v>
      </c>
      <c r="X90" s="100">
        <v>0</v>
      </c>
      <c r="Y90" s="34">
        <v>72</v>
      </c>
      <c r="Z90" s="34">
        <v>61</v>
      </c>
      <c r="AA90" s="100">
        <v>0.655837</v>
      </c>
      <c r="AB90" s="34">
        <v>74</v>
      </c>
      <c r="AC90" s="34">
        <v>74</v>
      </c>
      <c r="AD90" s="100">
        <v>0.74</v>
      </c>
      <c r="AE90" s="34">
        <v>0</v>
      </c>
      <c r="AF90" s="34">
        <v>0</v>
      </c>
      <c r="AG90" s="100">
        <v>0</v>
      </c>
      <c r="AH90" s="100">
        <v>0</v>
      </c>
      <c r="AI90" s="100">
        <v>0</v>
      </c>
      <c r="AJ90" s="100">
        <v>0</v>
      </c>
      <c r="AK90" s="34">
        <v>113</v>
      </c>
      <c r="AL90" s="34">
        <v>178</v>
      </c>
      <c r="AM90" s="100">
        <v>0.93799999999999994</v>
      </c>
      <c r="AN90" s="109">
        <v>5.1488459999999998</v>
      </c>
    </row>
    <row r="91" spans="1:40" x14ac:dyDescent="0.2">
      <c r="A91" s="20">
        <v>825</v>
      </c>
      <c r="B91" s="24" t="s">
        <v>87</v>
      </c>
      <c r="C91" s="34">
        <v>110</v>
      </c>
      <c r="D91" s="34">
        <v>106</v>
      </c>
      <c r="E91" s="34">
        <v>80</v>
      </c>
      <c r="F91" s="100">
        <v>0.75666800000000001</v>
      </c>
      <c r="G91" s="34">
        <v>64</v>
      </c>
      <c r="H91" s="34">
        <v>73</v>
      </c>
      <c r="I91" s="100">
        <v>0.42</v>
      </c>
      <c r="J91" s="34">
        <v>0</v>
      </c>
      <c r="K91" s="34">
        <v>0</v>
      </c>
      <c r="L91" s="100">
        <v>0</v>
      </c>
      <c r="M91" s="34">
        <v>260</v>
      </c>
      <c r="N91" s="34">
        <v>250</v>
      </c>
      <c r="O91" s="100">
        <v>2.5416699999999999</v>
      </c>
      <c r="P91" s="34">
        <v>40</v>
      </c>
      <c r="Q91" s="34">
        <v>50</v>
      </c>
      <c r="R91" s="100">
        <v>0.46666999999999997</v>
      </c>
      <c r="S91" s="34">
        <v>0</v>
      </c>
      <c r="T91" s="34">
        <v>0</v>
      </c>
      <c r="U91" s="100">
        <v>0</v>
      </c>
      <c r="V91" s="34">
        <v>0</v>
      </c>
      <c r="W91" s="34">
        <v>0</v>
      </c>
      <c r="X91" s="100">
        <v>0</v>
      </c>
      <c r="Y91" s="34">
        <v>192</v>
      </c>
      <c r="Z91" s="34">
        <v>192</v>
      </c>
      <c r="AA91" s="100">
        <v>1.92</v>
      </c>
      <c r="AB91" s="34">
        <v>134</v>
      </c>
      <c r="AC91" s="34">
        <v>134</v>
      </c>
      <c r="AD91" s="100">
        <v>1.3399999999999999</v>
      </c>
      <c r="AE91" s="34">
        <v>13</v>
      </c>
      <c r="AF91" s="34">
        <v>13</v>
      </c>
      <c r="AG91" s="100">
        <v>7.8E-2</v>
      </c>
      <c r="AH91" s="100">
        <v>0</v>
      </c>
      <c r="AI91" s="100">
        <v>0</v>
      </c>
      <c r="AJ91" s="100">
        <v>0</v>
      </c>
      <c r="AK91" s="34">
        <v>107</v>
      </c>
      <c r="AL91" s="34">
        <v>151</v>
      </c>
      <c r="AM91" s="100">
        <v>0.81799999999999995</v>
      </c>
      <c r="AN91" s="109">
        <v>8.3410080000000004</v>
      </c>
    </row>
    <row r="92" spans="1:40" x14ac:dyDescent="0.2">
      <c r="A92" s="20">
        <v>826</v>
      </c>
      <c r="B92" s="24" t="s">
        <v>88</v>
      </c>
      <c r="C92" s="34">
        <v>62</v>
      </c>
      <c r="D92" s="34">
        <v>58</v>
      </c>
      <c r="E92" s="34">
        <v>43</v>
      </c>
      <c r="F92" s="100">
        <v>0.42466799999999999</v>
      </c>
      <c r="G92" s="34">
        <v>24</v>
      </c>
      <c r="H92" s="34">
        <v>24</v>
      </c>
      <c r="I92" s="100">
        <v>0.14399999999999999</v>
      </c>
      <c r="J92" s="34">
        <v>0</v>
      </c>
      <c r="K92" s="34">
        <v>0</v>
      </c>
      <c r="L92" s="100">
        <v>0</v>
      </c>
      <c r="M92" s="34">
        <v>69</v>
      </c>
      <c r="N92" s="34">
        <v>69</v>
      </c>
      <c r="O92" s="100">
        <v>0.69</v>
      </c>
      <c r="P92" s="34">
        <v>6</v>
      </c>
      <c r="Q92" s="34">
        <v>6</v>
      </c>
      <c r="R92" s="100">
        <v>0.06</v>
      </c>
      <c r="S92" s="34">
        <v>0</v>
      </c>
      <c r="T92" s="34">
        <v>0</v>
      </c>
      <c r="U92" s="100">
        <v>0</v>
      </c>
      <c r="V92" s="34">
        <v>0</v>
      </c>
      <c r="W92" s="34">
        <v>0</v>
      </c>
      <c r="X92" s="100">
        <v>0</v>
      </c>
      <c r="Y92" s="34">
        <v>195</v>
      </c>
      <c r="Z92" s="34">
        <v>195</v>
      </c>
      <c r="AA92" s="100">
        <v>1.95</v>
      </c>
      <c r="AB92" s="34">
        <v>124</v>
      </c>
      <c r="AC92" s="34">
        <v>124</v>
      </c>
      <c r="AD92" s="100">
        <v>1.24</v>
      </c>
      <c r="AE92" s="34">
        <v>22</v>
      </c>
      <c r="AF92" s="34">
        <v>22</v>
      </c>
      <c r="AG92" s="100">
        <v>0.13200000000000001</v>
      </c>
      <c r="AH92" s="100">
        <v>0</v>
      </c>
      <c r="AI92" s="100">
        <v>0</v>
      </c>
      <c r="AJ92" s="100">
        <v>0</v>
      </c>
      <c r="AK92" s="34">
        <v>125</v>
      </c>
      <c r="AL92" s="34">
        <v>125</v>
      </c>
      <c r="AM92" s="100">
        <v>0.75</v>
      </c>
      <c r="AN92" s="109">
        <v>5.3906679999999998</v>
      </c>
    </row>
    <row r="93" spans="1:40" x14ac:dyDescent="0.2">
      <c r="A93" s="20">
        <v>830</v>
      </c>
      <c r="B93" s="24" t="s">
        <v>89</v>
      </c>
      <c r="C93" s="34">
        <v>110</v>
      </c>
      <c r="D93" s="34">
        <v>110.42857142857143</v>
      </c>
      <c r="E93" s="34">
        <v>94</v>
      </c>
      <c r="F93" s="100">
        <v>0.72649985714285714</v>
      </c>
      <c r="G93" s="34">
        <v>42</v>
      </c>
      <c r="H93" s="34">
        <v>39</v>
      </c>
      <c r="I93" s="100">
        <v>0.24</v>
      </c>
      <c r="J93" s="34">
        <v>0</v>
      </c>
      <c r="K93" s="34">
        <v>0</v>
      </c>
      <c r="L93" s="100">
        <v>0</v>
      </c>
      <c r="M93" s="34">
        <v>55.800000000000004</v>
      </c>
      <c r="N93" s="34">
        <v>303</v>
      </c>
      <c r="O93" s="100">
        <v>1.9999176000000001</v>
      </c>
      <c r="P93" s="34">
        <v>65</v>
      </c>
      <c r="Q93" s="34">
        <v>41</v>
      </c>
      <c r="R93" s="100">
        <v>0.48999199999999998</v>
      </c>
      <c r="S93" s="34">
        <v>0</v>
      </c>
      <c r="T93" s="34">
        <v>0</v>
      </c>
      <c r="U93" s="100">
        <v>0</v>
      </c>
      <c r="V93" s="34">
        <v>0</v>
      </c>
      <c r="W93" s="34">
        <v>0</v>
      </c>
      <c r="X93" s="100">
        <v>0</v>
      </c>
      <c r="Y93" s="34">
        <v>3.2</v>
      </c>
      <c r="Z93" s="34">
        <v>105.14285714285714</v>
      </c>
      <c r="AA93" s="100">
        <v>0.62663268571428565</v>
      </c>
      <c r="AB93" s="34">
        <v>66</v>
      </c>
      <c r="AC93" s="34">
        <v>66</v>
      </c>
      <c r="AD93" s="100">
        <v>0.65999999999999992</v>
      </c>
      <c r="AE93" s="34">
        <v>25</v>
      </c>
      <c r="AF93" s="34">
        <v>24</v>
      </c>
      <c r="AG93" s="100">
        <v>0.14599999999999999</v>
      </c>
      <c r="AH93" s="100">
        <v>0</v>
      </c>
      <c r="AI93" s="100">
        <v>0</v>
      </c>
      <c r="AJ93" s="100">
        <v>0</v>
      </c>
      <c r="AK93" s="34">
        <v>88</v>
      </c>
      <c r="AL93" s="34">
        <v>113</v>
      </c>
      <c r="AM93" s="100">
        <v>0.628</v>
      </c>
      <c r="AN93" s="109">
        <v>5.517042142857143</v>
      </c>
    </row>
    <row r="94" spans="1:40" x14ac:dyDescent="0.2">
      <c r="A94" s="20">
        <v>831</v>
      </c>
      <c r="B94" s="24" t="s">
        <v>90</v>
      </c>
      <c r="C94" s="34">
        <v>50</v>
      </c>
      <c r="D94" s="34">
        <v>94.142857142857139</v>
      </c>
      <c r="E94" s="34">
        <v>73</v>
      </c>
      <c r="F94" s="100">
        <v>0.50382628571428567</v>
      </c>
      <c r="G94" s="34">
        <v>23</v>
      </c>
      <c r="H94" s="34">
        <v>11</v>
      </c>
      <c r="I94" s="100">
        <v>0.09</v>
      </c>
      <c r="J94" s="34">
        <v>0</v>
      </c>
      <c r="K94" s="34">
        <v>0</v>
      </c>
      <c r="L94" s="100">
        <v>0</v>
      </c>
      <c r="M94" s="34">
        <v>0</v>
      </c>
      <c r="N94" s="34">
        <v>0</v>
      </c>
      <c r="O94" s="100">
        <v>0</v>
      </c>
      <c r="P94" s="34">
        <v>0</v>
      </c>
      <c r="Q94" s="34">
        <v>0</v>
      </c>
      <c r="R94" s="100">
        <v>0</v>
      </c>
      <c r="S94" s="34">
        <v>0</v>
      </c>
      <c r="T94" s="34">
        <v>0</v>
      </c>
      <c r="U94" s="100">
        <v>0</v>
      </c>
      <c r="V94" s="34">
        <v>0</v>
      </c>
      <c r="W94" s="34">
        <v>0</v>
      </c>
      <c r="X94" s="100">
        <v>0</v>
      </c>
      <c r="Y94" s="34">
        <v>7</v>
      </c>
      <c r="Z94" s="34">
        <v>7</v>
      </c>
      <c r="AA94" s="100">
        <v>6.9999999999999993E-2</v>
      </c>
      <c r="AB94" s="34">
        <v>52</v>
      </c>
      <c r="AC94" s="34">
        <v>52</v>
      </c>
      <c r="AD94" s="100">
        <v>0.52</v>
      </c>
      <c r="AE94" s="34">
        <v>0</v>
      </c>
      <c r="AF94" s="34">
        <v>0</v>
      </c>
      <c r="AG94" s="100">
        <v>0</v>
      </c>
      <c r="AH94" s="100">
        <v>0</v>
      </c>
      <c r="AI94" s="100">
        <v>0</v>
      </c>
      <c r="AJ94" s="100">
        <v>0</v>
      </c>
      <c r="AK94" s="34">
        <v>150</v>
      </c>
      <c r="AL94" s="34">
        <v>181</v>
      </c>
      <c r="AM94" s="100">
        <v>1.024</v>
      </c>
      <c r="AN94" s="109">
        <v>2.2078262857142859</v>
      </c>
    </row>
    <row r="95" spans="1:40" x14ac:dyDescent="0.2">
      <c r="A95" s="20">
        <v>835</v>
      </c>
      <c r="B95" s="24" t="s">
        <v>91</v>
      </c>
      <c r="C95" s="34">
        <v>71</v>
      </c>
      <c r="D95" s="34">
        <v>61</v>
      </c>
      <c r="E95" s="34">
        <v>36</v>
      </c>
      <c r="F95" s="100">
        <v>0.50766999999999995</v>
      </c>
      <c r="G95" s="34">
        <v>15</v>
      </c>
      <c r="H95" s="34">
        <v>4</v>
      </c>
      <c r="I95" s="100">
        <v>4.5999999999999999E-2</v>
      </c>
      <c r="J95" s="34">
        <v>0</v>
      </c>
      <c r="K95" s="34">
        <v>0</v>
      </c>
      <c r="L95" s="100">
        <v>0</v>
      </c>
      <c r="M95" s="34">
        <v>66</v>
      </c>
      <c r="N95" s="34">
        <v>66</v>
      </c>
      <c r="O95" s="100">
        <v>0.65999999999999992</v>
      </c>
      <c r="P95" s="34">
        <v>19</v>
      </c>
      <c r="Q95" s="34">
        <v>19</v>
      </c>
      <c r="R95" s="100">
        <v>0.19</v>
      </c>
      <c r="S95" s="34">
        <v>0</v>
      </c>
      <c r="T95" s="34">
        <v>0</v>
      </c>
      <c r="U95" s="100">
        <v>0</v>
      </c>
      <c r="V95" s="34">
        <v>0</v>
      </c>
      <c r="W95" s="34">
        <v>0</v>
      </c>
      <c r="X95" s="100">
        <v>0</v>
      </c>
      <c r="Y95" s="34">
        <v>0</v>
      </c>
      <c r="Z95" s="34">
        <v>0</v>
      </c>
      <c r="AA95" s="100">
        <v>0</v>
      </c>
      <c r="AB95" s="34">
        <v>51</v>
      </c>
      <c r="AC95" s="34">
        <v>51</v>
      </c>
      <c r="AD95" s="100">
        <v>0.51</v>
      </c>
      <c r="AE95" s="34">
        <v>16</v>
      </c>
      <c r="AF95" s="34">
        <v>16</v>
      </c>
      <c r="AG95" s="100">
        <v>9.6000000000000002E-2</v>
      </c>
      <c r="AH95" s="100">
        <v>0</v>
      </c>
      <c r="AI95" s="100">
        <v>0</v>
      </c>
      <c r="AJ95" s="100">
        <v>0</v>
      </c>
      <c r="AK95" s="34">
        <v>105</v>
      </c>
      <c r="AL95" s="34">
        <v>165</v>
      </c>
      <c r="AM95" s="100">
        <v>0.87</v>
      </c>
      <c r="AN95" s="109">
        <v>2.87967</v>
      </c>
    </row>
    <row r="96" spans="1:40" x14ac:dyDescent="0.2">
      <c r="A96" s="20">
        <v>836</v>
      </c>
      <c r="B96" s="24" t="s">
        <v>92</v>
      </c>
      <c r="C96" s="34">
        <v>0</v>
      </c>
      <c r="D96" s="34">
        <v>0</v>
      </c>
      <c r="E96" s="34">
        <v>0</v>
      </c>
      <c r="F96" s="100">
        <v>0</v>
      </c>
      <c r="G96" s="34">
        <v>8</v>
      </c>
      <c r="H96" s="34">
        <v>8</v>
      </c>
      <c r="I96" s="100">
        <v>4.8000000000000001E-2</v>
      </c>
      <c r="J96" s="34">
        <v>0</v>
      </c>
      <c r="K96" s="34">
        <v>0</v>
      </c>
      <c r="L96" s="100">
        <v>0</v>
      </c>
      <c r="M96" s="34">
        <v>104</v>
      </c>
      <c r="N96" s="34">
        <v>107</v>
      </c>
      <c r="O96" s="100">
        <v>1.057499</v>
      </c>
      <c r="P96" s="34">
        <v>18</v>
      </c>
      <c r="Q96" s="34">
        <v>18</v>
      </c>
      <c r="R96" s="100">
        <v>0.18</v>
      </c>
      <c r="S96" s="34">
        <v>0</v>
      </c>
      <c r="T96" s="34">
        <v>0</v>
      </c>
      <c r="U96" s="100">
        <v>0</v>
      </c>
      <c r="V96" s="34">
        <v>0</v>
      </c>
      <c r="W96" s="34">
        <v>0</v>
      </c>
      <c r="X96" s="100">
        <v>0</v>
      </c>
      <c r="Y96" s="34">
        <v>48</v>
      </c>
      <c r="Z96" s="34">
        <v>60</v>
      </c>
      <c r="AA96" s="100">
        <v>0.54999599999999993</v>
      </c>
      <c r="AB96" s="34">
        <v>0</v>
      </c>
      <c r="AC96" s="34">
        <v>0</v>
      </c>
      <c r="AD96" s="100">
        <v>0</v>
      </c>
      <c r="AE96" s="34">
        <v>8</v>
      </c>
      <c r="AF96" s="34">
        <v>8</v>
      </c>
      <c r="AG96" s="100">
        <v>4.8000000000000001E-2</v>
      </c>
      <c r="AH96" s="100">
        <v>0.33580125</v>
      </c>
      <c r="AI96" s="100">
        <v>0.47012174999999995</v>
      </c>
      <c r="AJ96" s="100">
        <v>0.80592299999999994</v>
      </c>
      <c r="AK96" s="34">
        <v>40</v>
      </c>
      <c r="AL96" s="34">
        <v>50</v>
      </c>
      <c r="AM96" s="100">
        <v>0.27999999999999997</v>
      </c>
      <c r="AN96" s="109">
        <v>2.9694179999999997</v>
      </c>
    </row>
    <row r="97" spans="1:40" x14ac:dyDescent="0.2">
      <c r="A97" s="20">
        <v>837</v>
      </c>
      <c r="B97" s="24" t="s">
        <v>93</v>
      </c>
      <c r="C97" s="34">
        <v>18</v>
      </c>
      <c r="D97" s="34">
        <v>18</v>
      </c>
      <c r="E97" s="34">
        <v>8</v>
      </c>
      <c r="F97" s="100">
        <v>0.14799999999999999</v>
      </c>
      <c r="G97" s="34">
        <v>15</v>
      </c>
      <c r="H97" s="34">
        <v>15</v>
      </c>
      <c r="I97" s="100">
        <v>0.09</v>
      </c>
      <c r="J97" s="34">
        <v>0</v>
      </c>
      <c r="K97" s="34">
        <v>0</v>
      </c>
      <c r="L97" s="100">
        <v>0</v>
      </c>
      <c r="M97" s="34">
        <v>90</v>
      </c>
      <c r="N97" s="34">
        <v>90</v>
      </c>
      <c r="O97" s="100">
        <v>0.89999999999999991</v>
      </c>
      <c r="P97" s="34">
        <v>0</v>
      </c>
      <c r="Q97" s="34">
        <v>0</v>
      </c>
      <c r="R97" s="100">
        <v>0</v>
      </c>
      <c r="S97" s="34">
        <v>56</v>
      </c>
      <c r="T97" s="34">
        <v>56</v>
      </c>
      <c r="U97" s="100">
        <v>0.55999999999999994</v>
      </c>
      <c r="V97" s="34">
        <v>0</v>
      </c>
      <c r="W97" s="34">
        <v>0</v>
      </c>
      <c r="X97" s="100">
        <v>0</v>
      </c>
      <c r="Y97" s="34">
        <v>0</v>
      </c>
      <c r="Z97" s="34">
        <v>1</v>
      </c>
      <c r="AA97" s="100">
        <v>5.8329999999999996E-3</v>
      </c>
      <c r="AB97" s="34">
        <v>39</v>
      </c>
      <c r="AC97" s="34">
        <v>39</v>
      </c>
      <c r="AD97" s="100">
        <v>0.38999999999999996</v>
      </c>
      <c r="AE97" s="34">
        <v>0</v>
      </c>
      <c r="AF97" s="34">
        <v>0</v>
      </c>
      <c r="AG97" s="100">
        <v>0</v>
      </c>
      <c r="AH97" s="100">
        <v>0</v>
      </c>
      <c r="AI97" s="100">
        <v>0</v>
      </c>
      <c r="AJ97" s="100">
        <v>0</v>
      </c>
      <c r="AK97" s="34">
        <v>0</v>
      </c>
      <c r="AL97" s="34">
        <v>0</v>
      </c>
      <c r="AM97" s="100">
        <v>0</v>
      </c>
      <c r="AN97" s="109">
        <v>2.0938330000000001</v>
      </c>
    </row>
    <row r="98" spans="1:40" x14ac:dyDescent="0.2">
      <c r="A98" s="20">
        <v>840</v>
      </c>
      <c r="B98" s="24" t="s">
        <v>94</v>
      </c>
      <c r="C98" s="34">
        <v>20</v>
      </c>
      <c r="D98" s="34">
        <v>30</v>
      </c>
      <c r="E98" s="34">
        <v>11</v>
      </c>
      <c r="F98" s="100">
        <v>0.21432999999999999</v>
      </c>
      <c r="G98" s="34">
        <v>3</v>
      </c>
      <c r="H98" s="34">
        <v>0</v>
      </c>
      <c r="I98" s="100">
        <v>6.0000000000000001E-3</v>
      </c>
      <c r="J98" s="34">
        <v>0</v>
      </c>
      <c r="K98" s="34">
        <v>0</v>
      </c>
      <c r="L98" s="100">
        <v>0</v>
      </c>
      <c r="M98" s="34">
        <v>190</v>
      </c>
      <c r="N98" s="34">
        <v>190</v>
      </c>
      <c r="O98" s="100">
        <v>1.9</v>
      </c>
      <c r="P98" s="34">
        <v>19</v>
      </c>
      <c r="Q98" s="34">
        <v>19</v>
      </c>
      <c r="R98" s="100">
        <v>0.19</v>
      </c>
      <c r="S98" s="34">
        <v>0</v>
      </c>
      <c r="T98" s="34">
        <v>0</v>
      </c>
      <c r="U98" s="100">
        <v>0</v>
      </c>
      <c r="V98" s="34">
        <v>0</v>
      </c>
      <c r="W98" s="34">
        <v>0</v>
      </c>
      <c r="X98" s="100">
        <v>0</v>
      </c>
      <c r="Y98" s="34">
        <v>0</v>
      </c>
      <c r="Z98" s="34">
        <v>0</v>
      </c>
      <c r="AA98" s="100">
        <v>0</v>
      </c>
      <c r="AB98" s="34">
        <v>75</v>
      </c>
      <c r="AC98" s="34">
        <v>75</v>
      </c>
      <c r="AD98" s="100">
        <v>0.75</v>
      </c>
      <c r="AE98" s="34">
        <v>1</v>
      </c>
      <c r="AF98" s="34">
        <v>1</v>
      </c>
      <c r="AG98" s="100">
        <v>6.0000000000000001E-3</v>
      </c>
      <c r="AH98" s="100">
        <v>0</v>
      </c>
      <c r="AI98" s="100">
        <v>0</v>
      </c>
      <c r="AJ98" s="100">
        <v>0</v>
      </c>
      <c r="AK98" s="34">
        <v>231</v>
      </c>
      <c r="AL98" s="34">
        <v>218</v>
      </c>
      <c r="AM98" s="100">
        <v>1.3339999999999999</v>
      </c>
      <c r="AN98" s="109">
        <v>4.4003299999999994</v>
      </c>
    </row>
    <row r="99" spans="1:40" x14ac:dyDescent="0.2">
      <c r="A99" s="20">
        <v>841</v>
      </c>
      <c r="B99" s="24" t="s">
        <v>95</v>
      </c>
      <c r="C99" s="34">
        <v>59</v>
      </c>
      <c r="D99" s="34">
        <v>58</v>
      </c>
      <c r="E99" s="34">
        <v>52</v>
      </c>
      <c r="F99" s="100">
        <v>0.37616699999999997</v>
      </c>
      <c r="G99" s="34">
        <v>0</v>
      </c>
      <c r="H99" s="34">
        <v>0</v>
      </c>
      <c r="I99" s="100">
        <v>0</v>
      </c>
      <c r="J99" s="34">
        <v>0</v>
      </c>
      <c r="K99" s="34">
        <v>0</v>
      </c>
      <c r="L99" s="100">
        <v>0</v>
      </c>
      <c r="M99" s="34">
        <v>252</v>
      </c>
      <c r="N99" s="34">
        <v>242</v>
      </c>
      <c r="O99" s="100">
        <v>2.4616699999999998</v>
      </c>
      <c r="P99" s="34">
        <v>28</v>
      </c>
      <c r="Q99" s="34">
        <v>26</v>
      </c>
      <c r="R99" s="100">
        <v>0.26666600000000001</v>
      </c>
      <c r="S99" s="34">
        <v>0</v>
      </c>
      <c r="T99" s="34">
        <v>0</v>
      </c>
      <c r="U99" s="100">
        <v>0</v>
      </c>
      <c r="V99" s="34">
        <v>0</v>
      </c>
      <c r="W99" s="34">
        <v>0</v>
      </c>
      <c r="X99" s="100">
        <v>0</v>
      </c>
      <c r="Y99" s="34">
        <v>0</v>
      </c>
      <c r="Z99" s="34">
        <v>0</v>
      </c>
      <c r="AA99" s="100">
        <v>0</v>
      </c>
      <c r="AB99" s="34">
        <v>0</v>
      </c>
      <c r="AC99" s="34">
        <v>0</v>
      </c>
      <c r="AD99" s="100">
        <v>0</v>
      </c>
      <c r="AE99" s="34">
        <v>0</v>
      </c>
      <c r="AF99" s="34">
        <v>0</v>
      </c>
      <c r="AG99" s="100">
        <v>0</v>
      </c>
      <c r="AH99" s="100">
        <v>0</v>
      </c>
      <c r="AI99" s="100">
        <v>0</v>
      </c>
      <c r="AJ99" s="100">
        <v>0</v>
      </c>
      <c r="AK99" s="34">
        <v>91</v>
      </c>
      <c r="AL99" s="34">
        <v>91</v>
      </c>
      <c r="AM99" s="100">
        <v>0.54599999999999993</v>
      </c>
      <c r="AN99" s="109">
        <v>3.6505029999999996</v>
      </c>
    </row>
    <row r="100" spans="1:40" x14ac:dyDescent="0.2">
      <c r="A100" s="20">
        <v>845</v>
      </c>
      <c r="B100" s="24" t="s">
        <v>96</v>
      </c>
      <c r="C100" s="34">
        <v>94</v>
      </c>
      <c r="D100" s="34">
        <v>79</v>
      </c>
      <c r="E100" s="34">
        <v>73</v>
      </c>
      <c r="F100" s="100">
        <v>0.56050499999999992</v>
      </c>
      <c r="G100" s="34">
        <v>0</v>
      </c>
      <c r="H100" s="34">
        <v>0</v>
      </c>
      <c r="I100" s="100">
        <v>0</v>
      </c>
      <c r="J100" s="34">
        <v>0</v>
      </c>
      <c r="K100" s="34">
        <v>0</v>
      </c>
      <c r="L100" s="100">
        <v>0</v>
      </c>
      <c r="M100" s="34">
        <v>724</v>
      </c>
      <c r="N100" s="34">
        <v>790</v>
      </c>
      <c r="O100" s="100">
        <v>7.6249779999999996</v>
      </c>
      <c r="P100" s="34">
        <v>65</v>
      </c>
      <c r="Q100" s="34">
        <v>65</v>
      </c>
      <c r="R100" s="100">
        <v>0.65</v>
      </c>
      <c r="S100" s="34">
        <v>0</v>
      </c>
      <c r="T100" s="34">
        <v>0</v>
      </c>
      <c r="U100" s="100">
        <v>0</v>
      </c>
      <c r="V100" s="34">
        <v>0</v>
      </c>
      <c r="W100" s="34">
        <v>0</v>
      </c>
      <c r="X100" s="100">
        <v>0</v>
      </c>
      <c r="Y100" s="34">
        <v>140</v>
      </c>
      <c r="Z100" s="34">
        <v>140</v>
      </c>
      <c r="AA100" s="100">
        <v>1.4</v>
      </c>
      <c r="AB100" s="34">
        <v>21</v>
      </c>
      <c r="AC100" s="34">
        <v>21</v>
      </c>
      <c r="AD100" s="100">
        <v>0.21</v>
      </c>
      <c r="AE100" s="34">
        <v>0</v>
      </c>
      <c r="AF100" s="34">
        <v>0</v>
      </c>
      <c r="AG100" s="100">
        <v>0</v>
      </c>
      <c r="AH100" s="100">
        <v>0</v>
      </c>
      <c r="AI100" s="100">
        <v>0</v>
      </c>
      <c r="AJ100" s="100">
        <v>0</v>
      </c>
      <c r="AK100" s="34">
        <v>164</v>
      </c>
      <c r="AL100" s="34">
        <v>164</v>
      </c>
      <c r="AM100" s="100">
        <v>0.98399999999999999</v>
      </c>
      <c r="AN100" s="109">
        <v>11.429483000000001</v>
      </c>
    </row>
    <row r="101" spans="1:40" x14ac:dyDescent="0.2">
      <c r="A101" s="20">
        <v>846</v>
      </c>
      <c r="B101" s="24" t="s">
        <v>97</v>
      </c>
      <c r="C101" s="34">
        <v>0</v>
      </c>
      <c r="D101" s="34">
        <v>0</v>
      </c>
      <c r="E101" s="34">
        <v>0</v>
      </c>
      <c r="F101" s="100">
        <v>0</v>
      </c>
      <c r="G101" s="34">
        <v>0</v>
      </c>
      <c r="H101" s="34">
        <v>0</v>
      </c>
      <c r="I101" s="100">
        <v>0</v>
      </c>
      <c r="J101" s="34">
        <v>0</v>
      </c>
      <c r="K101" s="34">
        <v>0</v>
      </c>
      <c r="L101" s="100">
        <v>0</v>
      </c>
      <c r="M101" s="34">
        <v>0</v>
      </c>
      <c r="N101" s="34">
        <v>0</v>
      </c>
      <c r="O101" s="100">
        <v>0</v>
      </c>
      <c r="P101" s="34">
        <v>0</v>
      </c>
      <c r="Q101" s="34">
        <v>0</v>
      </c>
      <c r="R101" s="100">
        <v>0</v>
      </c>
      <c r="S101" s="34">
        <v>0</v>
      </c>
      <c r="T101" s="34">
        <v>0</v>
      </c>
      <c r="U101" s="100">
        <v>0</v>
      </c>
      <c r="V101" s="34">
        <v>0</v>
      </c>
      <c r="W101" s="34">
        <v>0</v>
      </c>
      <c r="X101" s="100">
        <v>0</v>
      </c>
      <c r="Y101" s="34">
        <v>0</v>
      </c>
      <c r="Z101" s="34">
        <v>0</v>
      </c>
      <c r="AA101" s="100">
        <v>0</v>
      </c>
      <c r="AB101" s="34">
        <v>46</v>
      </c>
      <c r="AC101" s="34">
        <v>46</v>
      </c>
      <c r="AD101" s="100">
        <v>0.45999999999999996</v>
      </c>
      <c r="AE101" s="34">
        <v>10</v>
      </c>
      <c r="AF101" s="34">
        <v>10</v>
      </c>
      <c r="AG101" s="100">
        <v>0.06</v>
      </c>
      <c r="AH101" s="100">
        <v>0</v>
      </c>
      <c r="AI101" s="100">
        <v>0</v>
      </c>
      <c r="AJ101" s="100">
        <v>0</v>
      </c>
      <c r="AK101" s="34">
        <v>13</v>
      </c>
      <c r="AL101" s="34">
        <v>16</v>
      </c>
      <c r="AM101" s="100">
        <v>0.09</v>
      </c>
      <c r="AN101" s="109">
        <v>0.61</v>
      </c>
    </row>
    <row r="102" spans="1:40" x14ac:dyDescent="0.2">
      <c r="A102" s="20">
        <v>850</v>
      </c>
      <c r="B102" s="24" t="s">
        <v>98</v>
      </c>
      <c r="C102" s="34">
        <v>89</v>
      </c>
      <c r="D102" s="34">
        <v>93</v>
      </c>
      <c r="E102" s="34">
        <v>91</v>
      </c>
      <c r="F102" s="100">
        <v>0.55266599999999999</v>
      </c>
      <c r="G102" s="34">
        <v>188</v>
      </c>
      <c r="H102" s="34">
        <v>188</v>
      </c>
      <c r="I102" s="100">
        <v>1.1279999999999999</v>
      </c>
      <c r="J102" s="34">
        <v>0</v>
      </c>
      <c r="K102" s="34">
        <v>0</v>
      </c>
      <c r="L102" s="100">
        <v>0</v>
      </c>
      <c r="M102" s="34">
        <v>294</v>
      </c>
      <c r="N102" s="34">
        <v>300</v>
      </c>
      <c r="O102" s="100">
        <v>2.9749979999999998</v>
      </c>
      <c r="P102" s="34">
        <v>10</v>
      </c>
      <c r="Q102" s="34">
        <v>20</v>
      </c>
      <c r="R102" s="100">
        <v>0.16666999999999998</v>
      </c>
      <c r="S102" s="34">
        <v>0</v>
      </c>
      <c r="T102" s="34">
        <v>0</v>
      </c>
      <c r="U102" s="100">
        <v>0</v>
      </c>
      <c r="V102" s="34">
        <v>0</v>
      </c>
      <c r="W102" s="34">
        <v>0</v>
      </c>
      <c r="X102" s="100">
        <v>0</v>
      </c>
      <c r="Y102" s="34">
        <v>42</v>
      </c>
      <c r="Z102" s="34">
        <v>43</v>
      </c>
      <c r="AA102" s="100">
        <v>0.42583299999999996</v>
      </c>
      <c r="AB102" s="34">
        <v>128</v>
      </c>
      <c r="AC102" s="34">
        <v>128</v>
      </c>
      <c r="AD102" s="100">
        <v>1.28</v>
      </c>
      <c r="AE102" s="34">
        <v>2</v>
      </c>
      <c r="AF102" s="34">
        <v>2</v>
      </c>
      <c r="AG102" s="100">
        <v>1.2E-2</v>
      </c>
      <c r="AH102" s="100">
        <v>0.13</v>
      </c>
      <c r="AI102" s="100">
        <v>0.18200000000000002</v>
      </c>
      <c r="AJ102" s="100">
        <v>0.31200000000000006</v>
      </c>
      <c r="AK102" s="34">
        <v>352</v>
      </c>
      <c r="AL102" s="34">
        <v>391</v>
      </c>
      <c r="AM102" s="100">
        <v>2.2679999999999998</v>
      </c>
      <c r="AN102" s="109">
        <v>9.1201669999999986</v>
      </c>
    </row>
    <row r="103" spans="1:40" x14ac:dyDescent="0.2">
      <c r="A103" s="20">
        <v>851</v>
      </c>
      <c r="B103" s="24" t="s">
        <v>99</v>
      </c>
      <c r="C103" s="34">
        <v>36</v>
      </c>
      <c r="D103" s="34">
        <v>34</v>
      </c>
      <c r="E103" s="34">
        <v>32</v>
      </c>
      <c r="F103" s="100">
        <v>0.220334</v>
      </c>
      <c r="G103" s="34">
        <v>0</v>
      </c>
      <c r="H103" s="34">
        <v>0</v>
      </c>
      <c r="I103" s="100">
        <v>0</v>
      </c>
      <c r="J103" s="34">
        <v>12</v>
      </c>
      <c r="K103" s="34">
        <v>12</v>
      </c>
      <c r="L103" s="100">
        <v>7.1999999999999995E-2</v>
      </c>
      <c r="M103" s="34">
        <v>355</v>
      </c>
      <c r="N103" s="34">
        <v>355</v>
      </c>
      <c r="O103" s="100">
        <v>3.55</v>
      </c>
      <c r="P103" s="34">
        <v>28</v>
      </c>
      <c r="Q103" s="34">
        <v>28</v>
      </c>
      <c r="R103" s="100">
        <v>0.27999999999999997</v>
      </c>
      <c r="S103" s="34">
        <v>0</v>
      </c>
      <c r="T103" s="34">
        <v>0</v>
      </c>
      <c r="U103" s="100">
        <v>0</v>
      </c>
      <c r="V103" s="34">
        <v>0</v>
      </c>
      <c r="W103" s="34">
        <v>0</v>
      </c>
      <c r="X103" s="100">
        <v>0</v>
      </c>
      <c r="Y103" s="34">
        <v>0</v>
      </c>
      <c r="Z103" s="34">
        <v>0</v>
      </c>
      <c r="AA103" s="100">
        <v>0</v>
      </c>
      <c r="AB103" s="34">
        <v>0</v>
      </c>
      <c r="AC103" s="34">
        <v>0</v>
      </c>
      <c r="AD103" s="100">
        <v>0</v>
      </c>
      <c r="AE103" s="34">
        <v>0</v>
      </c>
      <c r="AF103" s="34">
        <v>0</v>
      </c>
      <c r="AG103" s="100">
        <v>0</v>
      </c>
      <c r="AH103" s="100">
        <v>0</v>
      </c>
      <c r="AI103" s="100">
        <v>0</v>
      </c>
      <c r="AJ103" s="100">
        <v>0</v>
      </c>
      <c r="AK103" s="34">
        <v>76</v>
      </c>
      <c r="AL103" s="34">
        <v>84</v>
      </c>
      <c r="AM103" s="100">
        <v>0.48799999999999999</v>
      </c>
      <c r="AN103" s="109">
        <v>4.6103339999999999</v>
      </c>
    </row>
    <row r="104" spans="1:40" x14ac:dyDescent="0.2">
      <c r="A104" s="20">
        <v>852</v>
      </c>
      <c r="B104" s="24" t="s">
        <v>100</v>
      </c>
      <c r="C104" s="34">
        <v>14</v>
      </c>
      <c r="D104" s="34">
        <v>14</v>
      </c>
      <c r="E104" s="34">
        <v>14</v>
      </c>
      <c r="F104" s="100">
        <v>8.3999999999999991E-2</v>
      </c>
      <c r="G104" s="34">
        <v>24</v>
      </c>
      <c r="H104" s="34">
        <v>24</v>
      </c>
      <c r="I104" s="100">
        <v>0.14399999999999999</v>
      </c>
      <c r="J104" s="34">
        <v>0</v>
      </c>
      <c r="K104" s="34">
        <v>0</v>
      </c>
      <c r="L104" s="100">
        <v>0</v>
      </c>
      <c r="M104" s="34">
        <v>164</v>
      </c>
      <c r="N104" s="34">
        <v>164</v>
      </c>
      <c r="O104" s="100">
        <v>1.64</v>
      </c>
      <c r="P104" s="34">
        <v>36</v>
      </c>
      <c r="Q104" s="34">
        <v>51</v>
      </c>
      <c r="R104" s="100">
        <v>0.460005</v>
      </c>
      <c r="S104" s="34">
        <v>0</v>
      </c>
      <c r="T104" s="34">
        <v>0</v>
      </c>
      <c r="U104" s="100">
        <v>0</v>
      </c>
      <c r="V104" s="34">
        <v>0</v>
      </c>
      <c r="W104" s="34">
        <v>0</v>
      </c>
      <c r="X104" s="100">
        <v>0</v>
      </c>
      <c r="Y104" s="34">
        <v>0</v>
      </c>
      <c r="Z104" s="34">
        <v>0</v>
      </c>
      <c r="AA104" s="100">
        <v>0</v>
      </c>
      <c r="AB104" s="34">
        <v>0</v>
      </c>
      <c r="AC104" s="34">
        <v>0</v>
      </c>
      <c r="AD104" s="100">
        <v>0</v>
      </c>
      <c r="AE104" s="34">
        <v>0</v>
      </c>
      <c r="AF104" s="34">
        <v>0</v>
      </c>
      <c r="AG104" s="100">
        <v>0</v>
      </c>
      <c r="AH104" s="100">
        <v>0.23066666666666666</v>
      </c>
      <c r="AI104" s="100">
        <v>0.32293333333333335</v>
      </c>
      <c r="AJ104" s="100">
        <v>0.55359999999999998</v>
      </c>
      <c r="AK104" s="34">
        <v>49</v>
      </c>
      <c r="AL104" s="34">
        <v>69</v>
      </c>
      <c r="AM104" s="100">
        <v>0.374</v>
      </c>
      <c r="AN104" s="109">
        <v>3.2556050000000001</v>
      </c>
    </row>
    <row r="105" spans="1:40" x14ac:dyDescent="0.2">
      <c r="A105" s="20">
        <v>855</v>
      </c>
      <c r="B105" s="24" t="s">
        <v>101</v>
      </c>
      <c r="C105" s="34">
        <v>164</v>
      </c>
      <c r="D105" s="34">
        <v>198</v>
      </c>
      <c r="E105" s="34">
        <v>195</v>
      </c>
      <c r="F105" s="100">
        <v>1.109999</v>
      </c>
      <c r="G105" s="34">
        <v>50</v>
      </c>
      <c r="H105" s="34">
        <v>20</v>
      </c>
      <c r="I105" s="100">
        <v>0.18</v>
      </c>
      <c r="J105" s="34">
        <v>0</v>
      </c>
      <c r="K105" s="34">
        <v>0</v>
      </c>
      <c r="L105" s="100">
        <v>0</v>
      </c>
      <c r="M105" s="34">
        <v>469</v>
      </c>
      <c r="N105" s="34">
        <v>573</v>
      </c>
      <c r="O105" s="100">
        <v>5.2966319999999998</v>
      </c>
      <c r="P105" s="34">
        <v>151</v>
      </c>
      <c r="Q105" s="34">
        <v>130</v>
      </c>
      <c r="R105" s="100">
        <v>1.369993</v>
      </c>
      <c r="S105" s="34">
        <v>0</v>
      </c>
      <c r="T105" s="34">
        <v>0</v>
      </c>
      <c r="U105" s="100">
        <v>0</v>
      </c>
      <c r="V105" s="34">
        <v>0</v>
      </c>
      <c r="W105" s="34">
        <v>0</v>
      </c>
      <c r="X105" s="100">
        <v>0</v>
      </c>
      <c r="Y105" s="34">
        <v>0</v>
      </c>
      <c r="Z105" s="34">
        <v>0</v>
      </c>
      <c r="AA105" s="100">
        <v>0</v>
      </c>
      <c r="AB105" s="34">
        <v>86</v>
      </c>
      <c r="AC105" s="34">
        <v>86</v>
      </c>
      <c r="AD105" s="100">
        <v>0.86</v>
      </c>
      <c r="AE105" s="34">
        <v>5</v>
      </c>
      <c r="AF105" s="34">
        <v>5</v>
      </c>
      <c r="AG105" s="100">
        <v>0.03</v>
      </c>
      <c r="AH105" s="100">
        <v>0</v>
      </c>
      <c r="AI105" s="100">
        <v>0</v>
      </c>
      <c r="AJ105" s="100">
        <v>0</v>
      </c>
      <c r="AK105" s="34">
        <v>132</v>
      </c>
      <c r="AL105" s="34">
        <v>134</v>
      </c>
      <c r="AM105" s="100">
        <v>0.79999999999999993</v>
      </c>
      <c r="AN105" s="109">
        <v>9.6466239999999992</v>
      </c>
    </row>
    <row r="106" spans="1:40" x14ac:dyDescent="0.2">
      <c r="A106" s="20">
        <v>856</v>
      </c>
      <c r="B106" s="24" t="s">
        <v>102</v>
      </c>
      <c r="C106" s="34">
        <v>45</v>
      </c>
      <c r="D106" s="34">
        <v>50</v>
      </c>
      <c r="E106" s="34">
        <v>49</v>
      </c>
      <c r="F106" s="100">
        <v>0.28983300000000001</v>
      </c>
      <c r="G106" s="34">
        <v>0</v>
      </c>
      <c r="H106" s="34">
        <v>0</v>
      </c>
      <c r="I106" s="100">
        <v>0</v>
      </c>
      <c r="J106" s="34">
        <v>0</v>
      </c>
      <c r="K106" s="34">
        <v>0</v>
      </c>
      <c r="L106" s="100">
        <v>0</v>
      </c>
      <c r="M106" s="34">
        <v>126</v>
      </c>
      <c r="N106" s="34">
        <v>134</v>
      </c>
      <c r="O106" s="100">
        <v>1.306664</v>
      </c>
      <c r="P106" s="34">
        <v>24</v>
      </c>
      <c r="Q106" s="34">
        <v>26</v>
      </c>
      <c r="R106" s="100">
        <v>0.253334</v>
      </c>
      <c r="S106" s="34">
        <v>0</v>
      </c>
      <c r="T106" s="34">
        <v>0</v>
      </c>
      <c r="U106" s="100">
        <v>0</v>
      </c>
      <c r="V106" s="34">
        <v>0</v>
      </c>
      <c r="W106" s="34">
        <v>0</v>
      </c>
      <c r="X106" s="100">
        <v>0</v>
      </c>
      <c r="Y106" s="34">
        <v>0</v>
      </c>
      <c r="Z106" s="34">
        <v>0</v>
      </c>
      <c r="AA106" s="100">
        <v>0</v>
      </c>
      <c r="AB106" s="34">
        <v>99</v>
      </c>
      <c r="AC106" s="34">
        <v>99</v>
      </c>
      <c r="AD106" s="100">
        <v>0.99</v>
      </c>
      <c r="AE106" s="34">
        <v>1</v>
      </c>
      <c r="AF106" s="34">
        <v>1</v>
      </c>
      <c r="AG106" s="100">
        <v>6.0000000000000001E-3</v>
      </c>
      <c r="AH106" s="100">
        <v>0</v>
      </c>
      <c r="AI106" s="100">
        <v>0</v>
      </c>
      <c r="AJ106" s="100">
        <v>0</v>
      </c>
      <c r="AK106" s="34">
        <v>120</v>
      </c>
      <c r="AL106" s="34">
        <v>120</v>
      </c>
      <c r="AM106" s="100">
        <v>0.72</v>
      </c>
      <c r="AN106" s="109">
        <v>3.5658310000000002</v>
      </c>
    </row>
    <row r="107" spans="1:40" x14ac:dyDescent="0.2">
      <c r="A107" s="20">
        <v>857</v>
      </c>
      <c r="B107" s="24" t="s">
        <v>103</v>
      </c>
      <c r="C107" s="34">
        <v>25</v>
      </c>
      <c r="D107" s="34">
        <v>25</v>
      </c>
      <c r="E107" s="34">
        <v>19</v>
      </c>
      <c r="F107" s="100">
        <v>0.17399999999999999</v>
      </c>
      <c r="G107" s="34">
        <v>0</v>
      </c>
      <c r="H107" s="34">
        <v>0</v>
      </c>
      <c r="I107" s="100">
        <v>0</v>
      </c>
      <c r="J107" s="34">
        <v>0</v>
      </c>
      <c r="K107" s="34">
        <v>0</v>
      </c>
      <c r="L107" s="100">
        <v>0</v>
      </c>
      <c r="M107" s="34">
        <v>0</v>
      </c>
      <c r="N107" s="34">
        <v>0</v>
      </c>
      <c r="O107" s="100">
        <v>0</v>
      </c>
      <c r="P107" s="34">
        <v>0</v>
      </c>
      <c r="Q107" s="34">
        <v>0</v>
      </c>
      <c r="R107" s="100">
        <v>0</v>
      </c>
      <c r="S107" s="34">
        <v>0</v>
      </c>
      <c r="T107" s="34">
        <v>0</v>
      </c>
      <c r="U107" s="100">
        <v>0</v>
      </c>
      <c r="V107" s="34">
        <v>0</v>
      </c>
      <c r="W107" s="34">
        <v>0</v>
      </c>
      <c r="X107" s="100">
        <v>0</v>
      </c>
      <c r="Y107" s="34">
        <v>0</v>
      </c>
      <c r="Z107" s="34">
        <v>0</v>
      </c>
      <c r="AA107" s="100">
        <v>0</v>
      </c>
      <c r="AB107" s="34">
        <v>0</v>
      </c>
      <c r="AC107" s="34">
        <v>0</v>
      </c>
      <c r="AD107" s="100">
        <v>0</v>
      </c>
      <c r="AE107" s="34">
        <v>0</v>
      </c>
      <c r="AF107" s="34">
        <v>0</v>
      </c>
      <c r="AG107" s="100">
        <v>0</v>
      </c>
      <c r="AH107" s="100">
        <v>0</v>
      </c>
      <c r="AI107" s="100">
        <v>0</v>
      </c>
      <c r="AJ107" s="100">
        <v>0</v>
      </c>
      <c r="AK107" s="34">
        <v>0</v>
      </c>
      <c r="AL107" s="34">
        <v>0</v>
      </c>
      <c r="AM107" s="100">
        <v>0</v>
      </c>
      <c r="AN107" s="109">
        <v>0.17399999999999999</v>
      </c>
    </row>
    <row r="108" spans="1:40" x14ac:dyDescent="0.2">
      <c r="A108" s="20">
        <v>860</v>
      </c>
      <c r="B108" s="24" t="s">
        <v>104</v>
      </c>
      <c r="C108" s="34">
        <v>0</v>
      </c>
      <c r="D108" s="34">
        <v>0</v>
      </c>
      <c r="E108" s="34">
        <v>0</v>
      </c>
      <c r="F108" s="100">
        <v>0</v>
      </c>
      <c r="G108" s="34">
        <v>8</v>
      </c>
      <c r="H108" s="34">
        <v>8</v>
      </c>
      <c r="I108" s="100">
        <v>4.8000000000000001E-2</v>
      </c>
      <c r="J108" s="34">
        <v>0</v>
      </c>
      <c r="K108" s="34">
        <v>0</v>
      </c>
      <c r="L108" s="100">
        <v>0</v>
      </c>
      <c r="M108" s="34">
        <v>907</v>
      </c>
      <c r="N108" s="34">
        <v>1130</v>
      </c>
      <c r="O108" s="100">
        <v>10.370759</v>
      </c>
      <c r="P108" s="34">
        <v>277</v>
      </c>
      <c r="Q108" s="34">
        <v>197</v>
      </c>
      <c r="R108" s="100">
        <v>2.23664</v>
      </c>
      <c r="S108" s="34">
        <v>0</v>
      </c>
      <c r="T108" s="34">
        <v>0</v>
      </c>
      <c r="U108" s="100">
        <v>0</v>
      </c>
      <c r="V108" s="34">
        <v>0</v>
      </c>
      <c r="W108" s="34">
        <v>0</v>
      </c>
      <c r="X108" s="100">
        <v>0</v>
      </c>
      <c r="Y108" s="34">
        <v>0</v>
      </c>
      <c r="Z108" s="34">
        <v>0</v>
      </c>
      <c r="AA108" s="100">
        <v>0</v>
      </c>
      <c r="AB108" s="34">
        <v>127</v>
      </c>
      <c r="AC108" s="34">
        <v>127</v>
      </c>
      <c r="AD108" s="100">
        <v>1.27</v>
      </c>
      <c r="AE108" s="34">
        <v>1</v>
      </c>
      <c r="AF108" s="34">
        <v>1</v>
      </c>
      <c r="AG108" s="100">
        <v>6.0000000000000001E-3</v>
      </c>
      <c r="AH108" s="100">
        <v>0</v>
      </c>
      <c r="AI108" s="100">
        <v>0</v>
      </c>
      <c r="AJ108" s="100">
        <v>0</v>
      </c>
      <c r="AK108" s="34">
        <v>229</v>
      </c>
      <c r="AL108" s="34">
        <v>293</v>
      </c>
      <c r="AM108" s="100">
        <v>1.63</v>
      </c>
      <c r="AN108" s="109">
        <v>15.561398999999998</v>
      </c>
    </row>
    <row r="109" spans="1:40" x14ac:dyDescent="0.2">
      <c r="A109" s="20">
        <v>861</v>
      </c>
      <c r="B109" s="24" t="s">
        <v>105</v>
      </c>
      <c r="C109" s="34">
        <v>0</v>
      </c>
      <c r="D109" s="34">
        <v>0</v>
      </c>
      <c r="E109" s="34">
        <v>0</v>
      </c>
      <c r="F109" s="100">
        <v>0</v>
      </c>
      <c r="G109" s="34">
        <v>17</v>
      </c>
      <c r="H109" s="34">
        <v>17</v>
      </c>
      <c r="I109" s="100">
        <v>0.10199999999999999</v>
      </c>
      <c r="J109" s="34">
        <v>0</v>
      </c>
      <c r="K109" s="34">
        <v>0</v>
      </c>
      <c r="L109" s="100">
        <v>0</v>
      </c>
      <c r="M109" s="34">
        <v>0</v>
      </c>
      <c r="N109" s="34">
        <v>0</v>
      </c>
      <c r="O109" s="100">
        <v>0</v>
      </c>
      <c r="P109" s="34">
        <v>0</v>
      </c>
      <c r="Q109" s="34">
        <v>0</v>
      </c>
      <c r="R109" s="100">
        <v>0</v>
      </c>
      <c r="S109" s="34">
        <v>0</v>
      </c>
      <c r="T109" s="34">
        <v>0</v>
      </c>
      <c r="U109" s="100">
        <v>0</v>
      </c>
      <c r="V109" s="34">
        <v>0</v>
      </c>
      <c r="W109" s="34">
        <v>0</v>
      </c>
      <c r="X109" s="100">
        <v>0</v>
      </c>
      <c r="Y109" s="34">
        <v>0</v>
      </c>
      <c r="Z109" s="34">
        <v>120</v>
      </c>
      <c r="AA109" s="100">
        <v>0.69995999999999992</v>
      </c>
      <c r="AB109" s="34">
        <v>26</v>
      </c>
      <c r="AC109" s="34">
        <v>26</v>
      </c>
      <c r="AD109" s="100">
        <v>0.26</v>
      </c>
      <c r="AE109" s="34">
        <v>0</v>
      </c>
      <c r="AF109" s="34">
        <v>0</v>
      </c>
      <c r="AG109" s="100">
        <v>0</v>
      </c>
      <c r="AH109" s="100">
        <v>0</v>
      </c>
      <c r="AI109" s="100">
        <v>0</v>
      </c>
      <c r="AJ109" s="100">
        <v>0</v>
      </c>
      <c r="AK109" s="34">
        <v>70</v>
      </c>
      <c r="AL109" s="34">
        <v>54</v>
      </c>
      <c r="AM109" s="100">
        <v>0.35599999999999998</v>
      </c>
      <c r="AN109" s="109">
        <v>1.4179599999999999</v>
      </c>
    </row>
    <row r="110" spans="1:40" x14ac:dyDescent="0.2">
      <c r="A110" s="20">
        <v>865</v>
      </c>
      <c r="B110" s="24" t="s">
        <v>106</v>
      </c>
      <c r="C110" s="34">
        <v>389</v>
      </c>
      <c r="D110" s="34">
        <v>389</v>
      </c>
      <c r="E110" s="34">
        <v>357</v>
      </c>
      <c r="F110" s="100">
        <v>2.4619999999999997</v>
      </c>
      <c r="G110" s="34">
        <v>1</v>
      </c>
      <c r="H110" s="34">
        <v>0</v>
      </c>
      <c r="I110" s="100">
        <v>2E-3</v>
      </c>
      <c r="J110" s="34">
        <v>0</v>
      </c>
      <c r="K110" s="34">
        <v>0</v>
      </c>
      <c r="L110" s="100">
        <v>0</v>
      </c>
      <c r="M110" s="34">
        <v>202</v>
      </c>
      <c r="N110" s="34">
        <v>202</v>
      </c>
      <c r="O110" s="100">
        <v>2.02</v>
      </c>
      <c r="P110" s="34">
        <v>24</v>
      </c>
      <c r="Q110" s="34">
        <v>24</v>
      </c>
      <c r="R110" s="100">
        <v>0.24</v>
      </c>
      <c r="S110" s="34">
        <v>0</v>
      </c>
      <c r="T110" s="34">
        <v>0</v>
      </c>
      <c r="U110" s="100">
        <v>0</v>
      </c>
      <c r="V110" s="34">
        <v>0</v>
      </c>
      <c r="W110" s="34">
        <v>0</v>
      </c>
      <c r="X110" s="100">
        <v>0</v>
      </c>
      <c r="Y110" s="34">
        <v>0</v>
      </c>
      <c r="Z110" s="34">
        <v>0</v>
      </c>
      <c r="AA110" s="100">
        <v>0</v>
      </c>
      <c r="AB110" s="34">
        <v>35</v>
      </c>
      <c r="AC110" s="34">
        <v>35</v>
      </c>
      <c r="AD110" s="100">
        <v>0.35</v>
      </c>
      <c r="AE110" s="34">
        <v>1</v>
      </c>
      <c r="AF110" s="34">
        <v>1</v>
      </c>
      <c r="AG110" s="100">
        <v>6.0000000000000001E-3</v>
      </c>
      <c r="AH110" s="100">
        <v>0</v>
      </c>
      <c r="AI110" s="100">
        <v>0</v>
      </c>
      <c r="AJ110" s="100">
        <v>0</v>
      </c>
      <c r="AK110" s="34">
        <v>300</v>
      </c>
      <c r="AL110" s="34">
        <v>300</v>
      </c>
      <c r="AM110" s="100">
        <v>1.7999999999999998</v>
      </c>
      <c r="AN110" s="109">
        <v>6.88</v>
      </c>
    </row>
    <row r="111" spans="1:40" x14ac:dyDescent="0.2">
      <c r="A111" s="20">
        <v>866</v>
      </c>
      <c r="B111" s="24" t="s">
        <v>107</v>
      </c>
      <c r="C111" s="34">
        <v>120</v>
      </c>
      <c r="D111" s="34">
        <v>120</v>
      </c>
      <c r="E111" s="34">
        <v>111</v>
      </c>
      <c r="F111" s="100">
        <v>0.75600000000000001</v>
      </c>
      <c r="G111" s="34">
        <v>7</v>
      </c>
      <c r="H111" s="34">
        <v>5</v>
      </c>
      <c r="I111" s="100">
        <v>3.3999999999999996E-2</v>
      </c>
      <c r="J111" s="34">
        <v>0</v>
      </c>
      <c r="K111" s="34">
        <v>0</v>
      </c>
      <c r="L111" s="100">
        <v>0</v>
      </c>
      <c r="M111" s="34">
        <v>76.2</v>
      </c>
      <c r="N111" s="34">
        <v>313.57142857142856</v>
      </c>
      <c r="O111" s="100">
        <v>2.1465875428571426</v>
      </c>
      <c r="P111" s="34">
        <v>51</v>
      </c>
      <c r="Q111" s="34">
        <v>46</v>
      </c>
      <c r="R111" s="100">
        <v>0.47666500000000001</v>
      </c>
      <c r="S111" s="34">
        <v>0</v>
      </c>
      <c r="T111" s="34">
        <v>0</v>
      </c>
      <c r="U111" s="100">
        <v>0</v>
      </c>
      <c r="V111" s="34">
        <v>0</v>
      </c>
      <c r="W111" s="34">
        <v>0</v>
      </c>
      <c r="X111" s="100">
        <v>0</v>
      </c>
      <c r="Y111" s="34">
        <v>0</v>
      </c>
      <c r="Z111" s="34">
        <v>0</v>
      </c>
      <c r="AA111" s="100">
        <v>0</v>
      </c>
      <c r="AB111" s="34">
        <v>0</v>
      </c>
      <c r="AC111" s="34">
        <v>0</v>
      </c>
      <c r="AD111" s="100">
        <v>0</v>
      </c>
      <c r="AE111" s="34">
        <v>0</v>
      </c>
      <c r="AF111" s="34">
        <v>0</v>
      </c>
      <c r="AG111" s="100">
        <v>0</v>
      </c>
      <c r="AH111" s="100">
        <v>0</v>
      </c>
      <c r="AI111" s="100">
        <v>0</v>
      </c>
      <c r="AJ111" s="100">
        <v>0</v>
      </c>
      <c r="AK111" s="34">
        <v>249</v>
      </c>
      <c r="AL111" s="34">
        <v>213</v>
      </c>
      <c r="AM111" s="100">
        <v>1.3499999999999999</v>
      </c>
      <c r="AN111" s="109">
        <v>4.7632525428571428</v>
      </c>
    </row>
    <row r="112" spans="1:40" x14ac:dyDescent="0.2">
      <c r="A112" s="20">
        <v>867</v>
      </c>
      <c r="B112" s="24" t="s">
        <v>108</v>
      </c>
      <c r="C112" s="34">
        <v>0</v>
      </c>
      <c r="D112" s="34">
        <v>0</v>
      </c>
      <c r="E112" s="34">
        <v>0</v>
      </c>
      <c r="F112" s="100">
        <v>0</v>
      </c>
      <c r="G112" s="34">
        <v>12</v>
      </c>
      <c r="H112" s="34">
        <v>12</v>
      </c>
      <c r="I112" s="100">
        <v>7.1999999999999995E-2</v>
      </c>
      <c r="J112" s="34">
        <v>0</v>
      </c>
      <c r="K112" s="34">
        <v>0</v>
      </c>
      <c r="L112" s="100">
        <v>0</v>
      </c>
      <c r="M112" s="34">
        <v>0</v>
      </c>
      <c r="N112" s="34">
        <v>0</v>
      </c>
      <c r="O112" s="100">
        <v>0</v>
      </c>
      <c r="P112" s="34">
        <v>0</v>
      </c>
      <c r="Q112" s="34">
        <v>0</v>
      </c>
      <c r="R112" s="100">
        <v>0</v>
      </c>
      <c r="S112" s="34">
        <v>0</v>
      </c>
      <c r="T112" s="34">
        <v>0</v>
      </c>
      <c r="U112" s="100">
        <v>0</v>
      </c>
      <c r="V112" s="34">
        <v>0</v>
      </c>
      <c r="W112" s="34">
        <v>0</v>
      </c>
      <c r="X112" s="100">
        <v>0</v>
      </c>
      <c r="Y112" s="34">
        <v>0</v>
      </c>
      <c r="Z112" s="34">
        <v>0</v>
      </c>
      <c r="AA112" s="100">
        <v>0</v>
      </c>
      <c r="AB112" s="34">
        <v>50</v>
      </c>
      <c r="AC112" s="34">
        <v>50</v>
      </c>
      <c r="AD112" s="100">
        <v>0.5</v>
      </c>
      <c r="AE112" s="34">
        <v>7</v>
      </c>
      <c r="AF112" s="34">
        <v>7</v>
      </c>
      <c r="AG112" s="100">
        <v>4.1999999999999996E-2</v>
      </c>
      <c r="AH112" s="100">
        <v>0</v>
      </c>
      <c r="AI112" s="100">
        <v>0</v>
      </c>
      <c r="AJ112" s="100">
        <v>0</v>
      </c>
      <c r="AK112" s="34">
        <v>43</v>
      </c>
      <c r="AL112" s="34">
        <v>0</v>
      </c>
      <c r="AM112" s="100">
        <v>8.5999999999999993E-2</v>
      </c>
      <c r="AN112" s="109">
        <v>0.7</v>
      </c>
    </row>
    <row r="113" spans="1:40" x14ac:dyDescent="0.2">
      <c r="A113" s="20">
        <v>868</v>
      </c>
      <c r="B113" s="24" t="s">
        <v>109</v>
      </c>
      <c r="C113" s="34">
        <v>24</v>
      </c>
      <c r="D113" s="34">
        <v>28</v>
      </c>
      <c r="E113" s="34">
        <v>22</v>
      </c>
      <c r="F113" s="100">
        <v>0.17533199999999999</v>
      </c>
      <c r="G113" s="34">
        <v>29</v>
      </c>
      <c r="H113" s="34">
        <v>22</v>
      </c>
      <c r="I113" s="100">
        <v>0.14599999999999999</v>
      </c>
      <c r="J113" s="34">
        <v>0</v>
      </c>
      <c r="K113" s="34">
        <v>0</v>
      </c>
      <c r="L113" s="100">
        <v>0</v>
      </c>
      <c r="M113" s="34">
        <v>0</v>
      </c>
      <c r="N113" s="34">
        <v>0</v>
      </c>
      <c r="O113" s="100">
        <v>0</v>
      </c>
      <c r="P113" s="34">
        <v>0</v>
      </c>
      <c r="Q113" s="34">
        <v>0</v>
      </c>
      <c r="R113" s="100">
        <v>0</v>
      </c>
      <c r="S113" s="34">
        <v>0</v>
      </c>
      <c r="T113" s="34">
        <v>0</v>
      </c>
      <c r="U113" s="100">
        <v>0</v>
      </c>
      <c r="V113" s="34">
        <v>0</v>
      </c>
      <c r="W113" s="34">
        <v>0</v>
      </c>
      <c r="X113" s="100">
        <v>0</v>
      </c>
      <c r="Y113" s="34">
        <v>0</v>
      </c>
      <c r="Z113" s="34">
        <v>0</v>
      </c>
      <c r="AA113" s="100">
        <v>0</v>
      </c>
      <c r="AB113" s="34">
        <v>24</v>
      </c>
      <c r="AC113" s="34">
        <v>24</v>
      </c>
      <c r="AD113" s="100">
        <v>0.24</v>
      </c>
      <c r="AE113" s="34">
        <v>0</v>
      </c>
      <c r="AF113" s="34">
        <v>0</v>
      </c>
      <c r="AG113" s="100">
        <v>0</v>
      </c>
      <c r="AH113" s="100">
        <v>0</v>
      </c>
      <c r="AI113" s="100">
        <v>0</v>
      </c>
      <c r="AJ113" s="100">
        <v>0</v>
      </c>
      <c r="AK113" s="34">
        <v>82</v>
      </c>
      <c r="AL113" s="34">
        <v>165</v>
      </c>
      <c r="AM113" s="100">
        <v>0.82399999999999995</v>
      </c>
      <c r="AN113" s="109">
        <v>1.385332</v>
      </c>
    </row>
    <row r="114" spans="1:40" x14ac:dyDescent="0.2">
      <c r="A114" s="20">
        <v>869</v>
      </c>
      <c r="B114" s="24" t="s">
        <v>110</v>
      </c>
      <c r="C114" s="34">
        <v>92</v>
      </c>
      <c r="D114" s="34">
        <v>95</v>
      </c>
      <c r="E114" s="34">
        <v>79</v>
      </c>
      <c r="F114" s="100">
        <v>0.62149900000000002</v>
      </c>
      <c r="G114" s="34">
        <v>14</v>
      </c>
      <c r="H114" s="34">
        <v>13</v>
      </c>
      <c r="I114" s="100">
        <v>0.08</v>
      </c>
      <c r="J114" s="34">
        <v>0</v>
      </c>
      <c r="K114" s="34">
        <v>0</v>
      </c>
      <c r="L114" s="100">
        <v>0</v>
      </c>
      <c r="M114" s="34">
        <v>0</v>
      </c>
      <c r="N114" s="34">
        <v>0</v>
      </c>
      <c r="O114" s="100">
        <v>0</v>
      </c>
      <c r="P114" s="34">
        <v>0</v>
      </c>
      <c r="Q114" s="34">
        <v>0</v>
      </c>
      <c r="R114" s="100">
        <v>0</v>
      </c>
      <c r="S114" s="34">
        <v>0</v>
      </c>
      <c r="T114" s="34">
        <v>0</v>
      </c>
      <c r="U114" s="100">
        <v>0</v>
      </c>
      <c r="V114" s="34">
        <v>0</v>
      </c>
      <c r="W114" s="34">
        <v>0</v>
      </c>
      <c r="X114" s="100">
        <v>0</v>
      </c>
      <c r="Y114" s="34">
        <v>0</v>
      </c>
      <c r="Z114" s="34">
        <v>0</v>
      </c>
      <c r="AA114" s="100">
        <v>0</v>
      </c>
      <c r="AB114" s="34">
        <v>79</v>
      </c>
      <c r="AC114" s="34">
        <v>79</v>
      </c>
      <c r="AD114" s="100">
        <v>0.78999999999999992</v>
      </c>
      <c r="AE114" s="34">
        <v>8</v>
      </c>
      <c r="AF114" s="34">
        <v>8</v>
      </c>
      <c r="AG114" s="100">
        <v>4.8000000000000001E-2</v>
      </c>
      <c r="AH114" s="100">
        <v>0</v>
      </c>
      <c r="AI114" s="100">
        <v>0</v>
      </c>
      <c r="AJ114" s="100">
        <v>0</v>
      </c>
      <c r="AK114" s="34">
        <v>95</v>
      </c>
      <c r="AL114" s="34">
        <v>95</v>
      </c>
      <c r="AM114" s="100">
        <v>0.56999999999999995</v>
      </c>
      <c r="AN114" s="109">
        <v>2.109499</v>
      </c>
    </row>
    <row r="115" spans="1:40" x14ac:dyDescent="0.2">
      <c r="A115" s="20">
        <v>870</v>
      </c>
      <c r="B115" s="24" t="s">
        <v>111</v>
      </c>
      <c r="C115" s="34">
        <v>37</v>
      </c>
      <c r="D115" s="34">
        <v>35</v>
      </c>
      <c r="E115" s="34">
        <v>28</v>
      </c>
      <c r="F115" s="100">
        <v>0.246334</v>
      </c>
      <c r="G115" s="34">
        <v>8</v>
      </c>
      <c r="H115" s="34">
        <v>0</v>
      </c>
      <c r="I115" s="100">
        <v>1.6E-2</v>
      </c>
      <c r="J115" s="34">
        <v>0</v>
      </c>
      <c r="K115" s="34">
        <v>0</v>
      </c>
      <c r="L115" s="100">
        <v>0</v>
      </c>
      <c r="M115" s="34">
        <v>116</v>
      </c>
      <c r="N115" s="34">
        <v>140</v>
      </c>
      <c r="O115" s="100">
        <v>1.299992</v>
      </c>
      <c r="P115" s="34">
        <v>9</v>
      </c>
      <c r="Q115" s="34">
        <v>10</v>
      </c>
      <c r="R115" s="100">
        <v>9.6666999999999989E-2</v>
      </c>
      <c r="S115" s="34">
        <v>0</v>
      </c>
      <c r="T115" s="34">
        <v>0</v>
      </c>
      <c r="U115" s="100">
        <v>0</v>
      </c>
      <c r="V115" s="34">
        <v>0</v>
      </c>
      <c r="W115" s="34">
        <v>0</v>
      </c>
      <c r="X115" s="100">
        <v>0</v>
      </c>
      <c r="Y115" s="34">
        <v>0</v>
      </c>
      <c r="Z115" s="34">
        <v>0</v>
      </c>
      <c r="AA115" s="100">
        <v>0</v>
      </c>
      <c r="AB115" s="34">
        <v>8</v>
      </c>
      <c r="AC115" s="34">
        <v>8</v>
      </c>
      <c r="AD115" s="100">
        <v>0.08</v>
      </c>
      <c r="AE115" s="34">
        <v>3</v>
      </c>
      <c r="AF115" s="34">
        <v>3</v>
      </c>
      <c r="AG115" s="100">
        <v>1.7999999999999999E-2</v>
      </c>
      <c r="AH115" s="100">
        <v>0</v>
      </c>
      <c r="AI115" s="100">
        <v>0</v>
      </c>
      <c r="AJ115" s="100">
        <v>0</v>
      </c>
      <c r="AK115" s="34">
        <v>0</v>
      </c>
      <c r="AL115" s="34">
        <v>0</v>
      </c>
      <c r="AM115" s="100">
        <v>0</v>
      </c>
      <c r="AN115" s="109">
        <v>1.7569930000000002</v>
      </c>
    </row>
    <row r="116" spans="1:40" x14ac:dyDescent="0.2">
      <c r="A116" s="20">
        <v>871</v>
      </c>
      <c r="B116" s="24" t="s">
        <v>112</v>
      </c>
      <c r="C116" s="34">
        <v>152</v>
      </c>
      <c r="D116" s="34">
        <v>163</v>
      </c>
      <c r="E116" s="34">
        <v>163</v>
      </c>
      <c r="F116" s="100">
        <v>0.95050000000000001</v>
      </c>
      <c r="G116" s="34">
        <v>9</v>
      </c>
      <c r="H116" s="34">
        <v>9</v>
      </c>
      <c r="I116" s="100">
        <v>5.3999999999999999E-2</v>
      </c>
      <c r="J116" s="34">
        <v>0</v>
      </c>
      <c r="K116" s="34">
        <v>0</v>
      </c>
      <c r="L116" s="100">
        <v>0</v>
      </c>
      <c r="M116" s="34">
        <v>33</v>
      </c>
      <c r="N116" s="34">
        <v>230.85714285714286</v>
      </c>
      <c r="O116" s="100">
        <v>1.4841007142857143</v>
      </c>
      <c r="P116" s="34">
        <v>34</v>
      </c>
      <c r="Q116" s="34">
        <v>34</v>
      </c>
      <c r="R116" s="100">
        <v>0.33999999999999997</v>
      </c>
      <c r="S116" s="34">
        <v>13</v>
      </c>
      <c r="T116" s="34">
        <v>15</v>
      </c>
      <c r="U116" s="100">
        <v>0.14166599999999999</v>
      </c>
      <c r="V116" s="34">
        <v>70</v>
      </c>
      <c r="W116" s="34">
        <v>59</v>
      </c>
      <c r="X116" s="100">
        <v>0.63583699999999999</v>
      </c>
      <c r="Y116" s="34">
        <v>92</v>
      </c>
      <c r="Z116" s="34">
        <v>112</v>
      </c>
      <c r="AA116" s="100">
        <v>1.0366599999999999</v>
      </c>
      <c r="AB116" s="34">
        <v>0</v>
      </c>
      <c r="AC116" s="34">
        <v>0</v>
      </c>
      <c r="AD116" s="100">
        <v>0</v>
      </c>
      <c r="AE116" s="34">
        <v>4</v>
      </c>
      <c r="AF116" s="34">
        <v>4</v>
      </c>
      <c r="AG116" s="100">
        <v>2.4E-2</v>
      </c>
      <c r="AH116" s="100">
        <v>4.9999999999999996E-2</v>
      </c>
      <c r="AI116" s="100">
        <v>6.9999999999999993E-2</v>
      </c>
      <c r="AJ116" s="100">
        <v>0.12</v>
      </c>
      <c r="AK116" s="34">
        <v>66</v>
      </c>
      <c r="AL116" s="34">
        <v>66</v>
      </c>
      <c r="AM116" s="100">
        <v>0.39599999999999996</v>
      </c>
      <c r="AN116" s="109">
        <v>5.1827637142857137</v>
      </c>
    </row>
    <row r="117" spans="1:40" x14ac:dyDescent="0.2">
      <c r="A117" s="20">
        <v>872</v>
      </c>
      <c r="B117" s="24" t="s">
        <v>113</v>
      </c>
      <c r="C117" s="34">
        <v>0</v>
      </c>
      <c r="D117" s="34">
        <v>0</v>
      </c>
      <c r="E117" s="34">
        <v>0</v>
      </c>
      <c r="F117" s="100">
        <v>0</v>
      </c>
      <c r="G117" s="34">
        <v>27</v>
      </c>
      <c r="H117" s="34">
        <v>27</v>
      </c>
      <c r="I117" s="100">
        <v>0.16200000000000001</v>
      </c>
      <c r="J117" s="34">
        <v>0</v>
      </c>
      <c r="K117" s="34">
        <v>0</v>
      </c>
      <c r="L117" s="100">
        <v>0</v>
      </c>
      <c r="M117" s="34">
        <v>77</v>
      </c>
      <c r="N117" s="34">
        <v>77</v>
      </c>
      <c r="O117" s="100">
        <v>0.77</v>
      </c>
      <c r="P117" s="34">
        <v>0</v>
      </c>
      <c r="Q117" s="34">
        <v>0</v>
      </c>
      <c r="R117" s="100">
        <v>0</v>
      </c>
      <c r="S117" s="34">
        <v>0</v>
      </c>
      <c r="T117" s="34">
        <v>0</v>
      </c>
      <c r="U117" s="100">
        <v>0</v>
      </c>
      <c r="V117" s="34">
        <v>0</v>
      </c>
      <c r="W117" s="34">
        <v>0</v>
      </c>
      <c r="X117" s="100">
        <v>0</v>
      </c>
      <c r="Y117" s="34">
        <v>0</v>
      </c>
      <c r="Z117" s="34">
        <v>0</v>
      </c>
      <c r="AA117" s="100">
        <v>0</v>
      </c>
      <c r="AB117" s="34">
        <v>43</v>
      </c>
      <c r="AC117" s="34">
        <v>43</v>
      </c>
      <c r="AD117" s="100">
        <v>0.43</v>
      </c>
      <c r="AE117" s="34">
        <v>4</v>
      </c>
      <c r="AF117" s="34">
        <v>4</v>
      </c>
      <c r="AG117" s="100">
        <v>2.4E-2</v>
      </c>
      <c r="AH117" s="100">
        <v>0</v>
      </c>
      <c r="AI117" s="100">
        <v>0</v>
      </c>
      <c r="AJ117" s="100">
        <v>0</v>
      </c>
      <c r="AK117" s="34">
        <v>0</v>
      </c>
      <c r="AL117" s="34">
        <v>0</v>
      </c>
      <c r="AM117" s="100">
        <v>0</v>
      </c>
      <c r="AN117" s="109">
        <v>1.3860000000000001</v>
      </c>
    </row>
    <row r="118" spans="1:40" x14ac:dyDescent="0.2">
      <c r="A118" s="20">
        <v>873</v>
      </c>
      <c r="B118" s="24" t="s">
        <v>114</v>
      </c>
      <c r="C118" s="34">
        <v>82</v>
      </c>
      <c r="D118" s="34">
        <v>82</v>
      </c>
      <c r="E118" s="34">
        <v>70</v>
      </c>
      <c r="F118" s="100">
        <v>0.53999999999999992</v>
      </c>
      <c r="G118" s="34">
        <v>80</v>
      </c>
      <c r="H118" s="34">
        <v>76</v>
      </c>
      <c r="I118" s="100">
        <v>0.46399999999999997</v>
      </c>
      <c r="J118" s="34">
        <v>0</v>
      </c>
      <c r="K118" s="34">
        <v>0</v>
      </c>
      <c r="L118" s="100">
        <v>0</v>
      </c>
      <c r="M118" s="34">
        <v>558</v>
      </c>
      <c r="N118" s="34">
        <v>608</v>
      </c>
      <c r="O118" s="100">
        <v>5.8716499999999998</v>
      </c>
      <c r="P118" s="34">
        <v>71</v>
      </c>
      <c r="Q118" s="34">
        <v>71</v>
      </c>
      <c r="R118" s="100">
        <v>0.71</v>
      </c>
      <c r="S118" s="34">
        <v>0</v>
      </c>
      <c r="T118" s="34">
        <v>0</v>
      </c>
      <c r="U118" s="100">
        <v>0</v>
      </c>
      <c r="V118" s="34">
        <v>0</v>
      </c>
      <c r="W118" s="34">
        <v>0</v>
      </c>
      <c r="X118" s="100">
        <v>0</v>
      </c>
      <c r="Y118" s="34">
        <v>70</v>
      </c>
      <c r="Z118" s="34">
        <v>70</v>
      </c>
      <c r="AA118" s="100">
        <v>0.7</v>
      </c>
      <c r="AB118" s="34">
        <v>73</v>
      </c>
      <c r="AC118" s="34">
        <v>73</v>
      </c>
      <c r="AD118" s="100">
        <v>0.73</v>
      </c>
      <c r="AE118" s="34">
        <v>0</v>
      </c>
      <c r="AF118" s="34">
        <v>0</v>
      </c>
      <c r="AG118" s="100">
        <v>0</v>
      </c>
      <c r="AH118" s="100">
        <v>0</v>
      </c>
      <c r="AI118" s="100">
        <v>0</v>
      </c>
      <c r="AJ118" s="100">
        <v>0</v>
      </c>
      <c r="AK118" s="34">
        <v>184</v>
      </c>
      <c r="AL118" s="34">
        <v>235</v>
      </c>
      <c r="AM118" s="100">
        <v>1.3080000000000001</v>
      </c>
      <c r="AN118" s="109">
        <v>10.323650000000001</v>
      </c>
    </row>
    <row r="119" spans="1:40" x14ac:dyDescent="0.2">
      <c r="A119" s="20">
        <v>874</v>
      </c>
      <c r="B119" s="24" t="s">
        <v>115</v>
      </c>
      <c r="C119" s="34">
        <v>79</v>
      </c>
      <c r="D119" s="34">
        <v>69</v>
      </c>
      <c r="E119" s="34">
        <v>35</v>
      </c>
      <c r="F119" s="100">
        <v>0.59166999999999992</v>
      </c>
      <c r="G119" s="34">
        <v>7</v>
      </c>
      <c r="H119" s="34">
        <v>7</v>
      </c>
      <c r="I119" s="100">
        <v>4.1999999999999996E-2</v>
      </c>
      <c r="J119" s="34">
        <v>0</v>
      </c>
      <c r="K119" s="34">
        <v>0</v>
      </c>
      <c r="L119" s="100">
        <v>0</v>
      </c>
      <c r="M119" s="34">
        <v>0</v>
      </c>
      <c r="N119" s="34">
        <v>0</v>
      </c>
      <c r="O119" s="100">
        <v>0</v>
      </c>
      <c r="P119" s="34">
        <v>0</v>
      </c>
      <c r="Q119" s="34">
        <v>0</v>
      </c>
      <c r="R119" s="100">
        <v>0</v>
      </c>
      <c r="S119" s="34">
        <v>0</v>
      </c>
      <c r="T119" s="34">
        <v>0</v>
      </c>
      <c r="U119" s="100">
        <v>0</v>
      </c>
      <c r="V119" s="34">
        <v>0</v>
      </c>
      <c r="W119" s="34">
        <v>0</v>
      </c>
      <c r="X119" s="100">
        <v>0</v>
      </c>
      <c r="Y119" s="34">
        <v>0</v>
      </c>
      <c r="Z119" s="34">
        <v>0</v>
      </c>
      <c r="AA119" s="100">
        <v>0</v>
      </c>
      <c r="AB119" s="34">
        <v>76</v>
      </c>
      <c r="AC119" s="34">
        <v>76</v>
      </c>
      <c r="AD119" s="100">
        <v>0.76</v>
      </c>
      <c r="AE119" s="34">
        <v>5</v>
      </c>
      <c r="AF119" s="34">
        <v>5</v>
      </c>
      <c r="AG119" s="100">
        <v>0.03</v>
      </c>
      <c r="AH119" s="100">
        <v>0</v>
      </c>
      <c r="AI119" s="100">
        <v>0</v>
      </c>
      <c r="AJ119" s="100">
        <v>0</v>
      </c>
      <c r="AK119" s="34">
        <v>142</v>
      </c>
      <c r="AL119" s="34">
        <v>180</v>
      </c>
      <c r="AM119" s="100">
        <v>1.004</v>
      </c>
      <c r="AN119" s="109">
        <v>2.42767</v>
      </c>
    </row>
    <row r="120" spans="1:40" x14ac:dyDescent="0.2">
      <c r="A120" s="20">
        <v>876</v>
      </c>
      <c r="B120" s="24" t="s">
        <v>116</v>
      </c>
      <c r="C120" s="34">
        <v>50</v>
      </c>
      <c r="D120" s="34">
        <v>60</v>
      </c>
      <c r="E120" s="34">
        <v>34</v>
      </c>
      <c r="F120" s="100">
        <v>0.42232999999999998</v>
      </c>
      <c r="G120" s="34">
        <v>0</v>
      </c>
      <c r="H120" s="34">
        <v>0</v>
      </c>
      <c r="I120" s="100">
        <v>0</v>
      </c>
      <c r="J120" s="34">
        <v>0</v>
      </c>
      <c r="K120" s="34">
        <v>0</v>
      </c>
      <c r="L120" s="100">
        <v>0</v>
      </c>
      <c r="M120" s="34">
        <v>64</v>
      </c>
      <c r="N120" s="34">
        <v>142</v>
      </c>
      <c r="O120" s="100">
        <v>1.0949739999999999</v>
      </c>
      <c r="P120" s="34">
        <v>28</v>
      </c>
      <c r="Q120" s="34">
        <v>28</v>
      </c>
      <c r="R120" s="100">
        <v>0.27999999999999997</v>
      </c>
      <c r="S120" s="34">
        <v>0</v>
      </c>
      <c r="T120" s="34">
        <v>0</v>
      </c>
      <c r="U120" s="100">
        <v>0</v>
      </c>
      <c r="V120" s="34">
        <v>0</v>
      </c>
      <c r="W120" s="34">
        <v>0</v>
      </c>
      <c r="X120" s="100">
        <v>0</v>
      </c>
      <c r="Y120" s="34">
        <v>0</v>
      </c>
      <c r="Z120" s="34">
        <v>1</v>
      </c>
      <c r="AA120" s="100">
        <v>5.8329999999999996E-3</v>
      </c>
      <c r="AB120" s="34">
        <v>14</v>
      </c>
      <c r="AC120" s="34">
        <v>14</v>
      </c>
      <c r="AD120" s="100">
        <v>0.13999999999999999</v>
      </c>
      <c r="AE120" s="34">
        <v>0</v>
      </c>
      <c r="AF120" s="34">
        <v>0</v>
      </c>
      <c r="AG120" s="100">
        <v>0</v>
      </c>
      <c r="AH120" s="100">
        <v>0</v>
      </c>
      <c r="AI120" s="100">
        <v>0</v>
      </c>
      <c r="AJ120" s="100">
        <v>0</v>
      </c>
      <c r="AK120" s="34">
        <v>81</v>
      </c>
      <c r="AL120" s="34">
        <v>131</v>
      </c>
      <c r="AM120" s="100">
        <v>0.68599999999999994</v>
      </c>
      <c r="AN120" s="109">
        <v>2.6291369999999996</v>
      </c>
    </row>
    <row r="121" spans="1:40" x14ac:dyDescent="0.2">
      <c r="A121" s="20">
        <v>877</v>
      </c>
      <c r="B121" s="24" t="s">
        <v>117</v>
      </c>
      <c r="C121" s="34">
        <v>59</v>
      </c>
      <c r="D121" s="34">
        <v>66</v>
      </c>
      <c r="E121" s="34">
        <v>58</v>
      </c>
      <c r="F121" s="100">
        <v>0.39883099999999999</v>
      </c>
      <c r="G121" s="34">
        <v>42</v>
      </c>
      <c r="H121" s="34">
        <v>43</v>
      </c>
      <c r="I121" s="100">
        <v>0.25600000000000001</v>
      </c>
      <c r="J121" s="34">
        <v>0</v>
      </c>
      <c r="K121" s="34">
        <v>0</v>
      </c>
      <c r="L121" s="100">
        <v>0</v>
      </c>
      <c r="M121" s="34">
        <v>0</v>
      </c>
      <c r="N121" s="34">
        <v>0</v>
      </c>
      <c r="O121" s="100">
        <v>0</v>
      </c>
      <c r="P121" s="34">
        <v>0</v>
      </c>
      <c r="Q121" s="34">
        <v>0</v>
      </c>
      <c r="R121" s="100">
        <v>0</v>
      </c>
      <c r="S121" s="34">
        <v>0</v>
      </c>
      <c r="T121" s="34">
        <v>0</v>
      </c>
      <c r="U121" s="100">
        <v>0</v>
      </c>
      <c r="V121" s="34">
        <v>0</v>
      </c>
      <c r="W121" s="34">
        <v>0</v>
      </c>
      <c r="X121" s="100">
        <v>0</v>
      </c>
      <c r="Y121" s="34">
        <v>56</v>
      </c>
      <c r="Z121" s="34">
        <v>56</v>
      </c>
      <c r="AA121" s="100">
        <v>0.55999999999999994</v>
      </c>
      <c r="AB121" s="34">
        <v>35</v>
      </c>
      <c r="AC121" s="34">
        <v>35</v>
      </c>
      <c r="AD121" s="100">
        <v>0.35</v>
      </c>
      <c r="AE121" s="34">
        <v>0</v>
      </c>
      <c r="AF121" s="34">
        <v>0</v>
      </c>
      <c r="AG121" s="100">
        <v>0</v>
      </c>
      <c r="AH121" s="100">
        <v>0</v>
      </c>
      <c r="AI121" s="100">
        <v>0</v>
      </c>
      <c r="AJ121" s="100">
        <v>0</v>
      </c>
      <c r="AK121" s="34">
        <v>85</v>
      </c>
      <c r="AL121" s="34">
        <v>85</v>
      </c>
      <c r="AM121" s="100">
        <v>0.51</v>
      </c>
      <c r="AN121" s="109">
        <v>2.0748309999999996</v>
      </c>
    </row>
    <row r="122" spans="1:40" x14ac:dyDescent="0.2">
      <c r="A122" s="20">
        <v>878</v>
      </c>
      <c r="B122" s="24" t="s">
        <v>118</v>
      </c>
      <c r="C122" s="34">
        <v>34</v>
      </c>
      <c r="D122" s="34">
        <v>34</v>
      </c>
      <c r="E122" s="34">
        <v>28</v>
      </c>
      <c r="F122" s="100">
        <v>0.22799999999999998</v>
      </c>
      <c r="G122" s="34">
        <v>8</v>
      </c>
      <c r="H122" s="34">
        <v>8</v>
      </c>
      <c r="I122" s="100">
        <v>4.8000000000000001E-2</v>
      </c>
      <c r="J122" s="34">
        <v>0</v>
      </c>
      <c r="K122" s="34">
        <v>0</v>
      </c>
      <c r="L122" s="100">
        <v>0</v>
      </c>
      <c r="M122" s="34">
        <v>0</v>
      </c>
      <c r="N122" s="34">
        <v>0</v>
      </c>
      <c r="O122" s="100">
        <v>0</v>
      </c>
      <c r="P122" s="34">
        <v>0</v>
      </c>
      <c r="Q122" s="34">
        <v>0</v>
      </c>
      <c r="R122" s="100">
        <v>0</v>
      </c>
      <c r="S122" s="34">
        <v>0</v>
      </c>
      <c r="T122" s="34">
        <v>0</v>
      </c>
      <c r="U122" s="100">
        <v>0</v>
      </c>
      <c r="V122" s="34">
        <v>0</v>
      </c>
      <c r="W122" s="34">
        <v>0</v>
      </c>
      <c r="X122" s="100">
        <v>0</v>
      </c>
      <c r="Y122" s="34">
        <v>160</v>
      </c>
      <c r="Z122" s="34">
        <v>160</v>
      </c>
      <c r="AA122" s="100">
        <v>1.5999999999999999</v>
      </c>
      <c r="AB122" s="34">
        <v>100</v>
      </c>
      <c r="AC122" s="34">
        <v>100</v>
      </c>
      <c r="AD122" s="100">
        <v>1</v>
      </c>
      <c r="AE122" s="34">
        <v>4</v>
      </c>
      <c r="AF122" s="34">
        <v>4</v>
      </c>
      <c r="AG122" s="100">
        <v>2.4E-2</v>
      </c>
      <c r="AH122" s="100">
        <v>0.67499999999999993</v>
      </c>
      <c r="AI122" s="100">
        <v>0.94499999999999995</v>
      </c>
      <c r="AJ122" s="100">
        <v>1.6199999999999999</v>
      </c>
      <c r="AK122" s="34">
        <v>231</v>
      </c>
      <c r="AL122" s="34">
        <v>247</v>
      </c>
      <c r="AM122" s="100">
        <v>1.45</v>
      </c>
      <c r="AN122" s="109">
        <v>5.97</v>
      </c>
    </row>
    <row r="123" spans="1:40" x14ac:dyDescent="0.2">
      <c r="A123" s="20">
        <v>879</v>
      </c>
      <c r="B123" s="24" t="s">
        <v>119</v>
      </c>
      <c r="C123" s="34">
        <v>113</v>
      </c>
      <c r="D123" s="34">
        <v>122</v>
      </c>
      <c r="E123" s="34">
        <v>95</v>
      </c>
      <c r="F123" s="100">
        <v>0.80249700000000002</v>
      </c>
      <c r="G123" s="34">
        <v>130</v>
      </c>
      <c r="H123" s="34">
        <v>99</v>
      </c>
      <c r="I123" s="100">
        <v>0.65599999999999992</v>
      </c>
      <c r="J123" s="34">
        <v>0</v>
      </c>
      <c r="K123" s="34">
        <v>0</v>
      </c>
      <c r="L123" s="100">
        <v>0</v>
      </c>
      <c r="M123" s="34">
        <v>75</v>
      </c>
      <c r="N123" s="34">
        <v>75</v>
      </c>
      <c r="O123" s="100">
        <v>0.75</v>
      </c>
      <c r="P123" s="34">
        <v>0</v>
      </c>
      <c r="Q123" s="34">
        <v>0</v>
      </c>
      <c r="R123" s="100">
        <v>0</v>
      </c>
      <c r="S123" s="34">
        <v>0</v>
      </c>
      <c r="T123" s="34">
        <v>0</v>
      </c>
      <c r="U123" s="100">
        <v>0</v>
      </c>
      <c r="V123" s="34">
        <v>0</v>
      </c>
      <c r="W123" s="34">
        <v>0</v>
      </c>
      <c r="X123" s="100">
        <v>0</v>
      </c>
      <c r="Y123" s="34">
        <v>230</v>
      </c>
      <c r="Z123" s="34">
        <v>230</v>
      </c>
      <c r="AA123" s="100">
        <v>2.2999999999999998</v>
      </c>
      <c r="AB123" s="34">
        <v>39</v>
      </c>
      <c r="AC123" s="34">
        <v>39</v>
      </c>
      <c r="AD123" s="100">
        <v>0.38999999999999996</v>
      </c>
      <c r="AE123" s="34">
        <v>4</v>
      </c>
      <c r="AF123" s="34">
        <v>4</v>
      </c>
      <c r="AG123" s="100">
        <v>2.4E-2</v>
      </c>
      <c r="AH123" s="100">
        <v>0.26080833333333331</v>
      </c>
      <c r="AI123" s="100">
        <v>0.36513166666666663</v>
      </c>
      <c r="AJ123" s="100">
        <v>0.62593999999999994</v>
      </c>
      <c r="AK123" s="34">
        <v>192</v>
      </c>
      <c r="AL123" s="34">
        <v>197</v>
      </c>
      <c r="AM123" s="100">
        <v>1.1719999999999999</v>
      </c>
      <c r="AN123" s="109">
        <v>6.7204369999999995</v>
      </c>
    </row>
    <row r="124" spans="1:40" x14ac:dyDescent="0.2">
      <c r="A124" s="20">
        <v>880</v>
      </c>
      <c r="B124" s="24" t="s">
        <v>120</v>
      </c>
      <c r="C124" s="34">
        <v>52</v>
      </c>
      <c r="D124" s="34">
        <v>52</v>
      </c>
      <c r="E124" s="34">
        <v>43</v>
      </c>
      <c r="F124" s="100">
        <v>0.34799999999999998</v>
      </c>
      <c r="G124" s="34">
        <v>6</v>
      </c>
      <c r="H124" s="34">
        <v>4</v>
      </c>
      <c r="I124" s="100">
        <v>2.7999999999999997E-2</v>
      </c>
      <c r="J124" s="34">
        <v>0</v>
      </c>
      <c r="K124" s="34">
        <v>0</v>
      </c>
      <c r="L124" s="100">
        <v>0</v>
      </c>
      <c r="M124" s="34">
        <v>258</v>
      </c>
      <c r="N124" s="34">
        <v>258</v>
      </c>
      <c r="O124" s="100">
        <v>2.58</v>
      </c>
      <c r="P124" s="34">
        <v>50</v>
      </c>
      <c r="Q124" s="34">
        <v>50</v>
      </c>
      <c r="R124" s="100">
        <v>0.5</v>
      </c>
      <c r="S124" s="34">
        <v>0</v>
      </c>
      <c r="T124" s="34">
        <v>0</v>
      </c>
      <c r="U124" s="100">
        <v>0</v>
      </c>
      <c r="V124" s="34">
        <v>0</v>
      </c>
      <c r="W124" s="34">
        <v>0</v>
      </c>
      <c r="X124" s="100">
        <v>0</v>
      </c>
      <c r="Y124" s="34">
        <v>50</v>
      </c>
      <c r="Z124" s="34">
        <v>50</v>
      </c>
      <c r="AA124" s="100">
        <v>0.5</v>
      </c>
      <c r="AB124" s="34">
        <v>21</v>
      </c>
      <c r="AC124" s="34">
        <v>21</v>
      </c>
      <c r="AD124" s="100">
        <v>0.21</v>
      </c>
      <c r="AE124" s="34">
        <v>4</v>
      </c>
      <c r="AF124" s="34">
        <v>4</v>
      </c>
      <c r="AG124" s="100">
        <v>2.4E-2</v>
      </c>
      <c r="AH124" s="100">
        <v>0</v>
      </c>
      <c r="AI124" s="100">
        <v>0</v>
      </c>
      <c r="AJ124" s="100">
        <v>0</v>
      </c>
      <c r="AK124" s="34">
        <v>184</v>
      </c>
      <c r="AL124" s="34">
        <v>203</v>
      </c>
      <c r="AM124" s="100">
        <v>1.18</v>
      </c>
      <c r="AN124" s="109">
        <v>5.37</v>
      </c>
    </row>
    <row r="125" spans="1:40" x14ac:dyDescent="0.2">
      <c r="A125" s="20">
        <v>881</v>
      </c>
      <c r="B125" s="24" t="s">
        <v>121</v>
      </c>
      <c r="C125" s="34">
        <v>303</v>
      </c>
      <c r="D125" s="34">
        <v>298</v>
      </c>
      <c r="E125" s="34">
        <v>286</v>
      </c>
      <c r="F125" s="100">
        <v>1.856835</v>
      </c>
      <c r="G125" s="34">
        <v>2</v>
      </c>
      <c r="H125" s="34">
        <v>2</v>
      </c>
      <c r="I125" s="100">
        <v>1.2E-2</v>
      </c>
      <c r="J125" s="34">
        <v>0</v>
      </c>
      <c r="K125" s="34">
        <v>0</v>
      </c>
      <c r="L125" s="100">
        <v>0</v>
      </c>
      <c r="M125" s="34">
        <v>1237.8</v>
      </c>
      <c r="N125" s="34">
        <v>1391.5714285714287</v>
      </c>
      <c r="O125" s="100">
        <v>13.274948742857143</v>
      </c>
      <c r="P125" s="34">
        <v>225</v>
      </c>
      <c r="Q125" s="34">
        <v>279</v>
      </c>
      <c r="R125" s="100">
        <v>2.6100179999999997</v>
      </c>
      <c r="S125" s="34">
        <v>0</v>
      </c>
      <c r="T125" s="34">
        <v>0</v>
      </c>
      <c r="U125" s="100">
        <v>0</v>
      </c>
      <c r="V125" s="34">
        <v>0</v>
      </c>
      <c r="W125" s="34">
        <v>0</v>
      </c>
      <c r="X125" s="100">
        <v>0</v>
      </c>
      <c r="Y125" s="34">
        <v>299</v>
      </c>
      <c r="Z125" s="34">
        <v>305</v>
      </c>
      <c r="AA125" s="100">
        <v>3.0249980000000001</v>
      </c>
      <c r="AB125" s="34">
        <v>149</v>
      </c>
      <c r="AC125" s="34">
        <v>149</v>
      </c>
      <c r="AD125" s="100">
        <v>1.49</v>
      </c>
      <c r="AE125" s="34">
        <v>0</v>
      </c>
      <c r="AF125" s="34">
        <v>0</v>
      </c>
      <c r="AG125" s="100">
        <v>0</v>
      </c>
      <c r="AH125" s="100">
        <v>0</v>
      </c>
      <c r="AI125" s="100">
        <v>0</v>
      </c>
      <c r="AJ125" s="100">
        <v>0</v>
      </c>
      <c r="AK125" s="34">
        <v>361</v>
      </c>
      <c r="AL125" s="34">
        <v>376</v>
      </c>
      <c r="AM125" s="100">
        <v>2.226</v>
      </c>
      <c r="AN125" s="109">
        <v>24.49479974285714</v>
      </c>
    </row>
    <row r="126" spans="1:40" x14ac:dyDescent="0.2">
      <c r="A126" s="20">
        <v>882</v>
      </c>
      <c r="B126" s="24" t="s">
        <v>122</v>
      </c>
      <c r="C126" s="34">
        <v>33</v>
      </c>
      <c r="D126" s="34">
        <v>38</v>
      </c>
      <c r="E126" s="34">
        <v>38</v>
      </c>
      <c r="F126" s="100">
        <v>0.2155</v>
      </c>
      <c r="G126" s="34">
        <v>0</v>
      </c>
      <c r="H126" s="34">
        <v>0</v>
      </c>
      <c r="I126" s="100">
        <v>0</v>
      </c>
      <c r="J126" s="34">
        <v>0</v>
      </c>
      <c r="K126" s="34">
        <v>0</v>
      </c>
      <c r="L126" s="100">
        <v>0</v>
      </c>
      <c r="M126" s="34">
        <v>457</v>
      </c>
      <c r="N126" s="34">
        <v>457</v>
      </c>
      <c r="O126" s="100">
        <v>4.5699999999999994</v>
      </c>
      <c r="P126" s="34">
        <v>61</v>
      </c>
      <c r="Q126" s="34">
        <v>61</v>
      </c>
      <c r="R126" s="100">
        <v>0.61</v>
      </c>
      <c r="S126" s="34">
        <v>0</v>
      </c>
      <c r="T126" s="34">
        <v>0</v>
      </c>
      <c r="U126" s="100">
        <v>0</v>
      </c>
      <c r="V126" s="34">
        <v>0</v>
      </c>
      <c r="W126" s="34">
        <v>0</v>
      </c>
      <c r="X126" s="100">
        <v>0</v>
      </c>
      <c r="Y126" s="34">
        <v>124</v>
      </c>
      <c r="Z126" s="34">
        <v>81</v>
      </c>
      <c r="AA126" s="100">
        <v>0.98918099999999998</v>
      </c>
      <c r="AB126" s="34">
        <v>0</v>
      </c>
      <c r="AC126" s="34">
        <v>0</v>
      </c>
      <c r="AD126" s="100">
        <v>0</v>
      </c>
      <c r="AE126" s="34">
        <v>0</v>
      </c>
      <c r="AF126" s="34">
        <v>0</v>
      </c>
      <c r="AG126" s="100">
        <v>0</v>
      </c>
      <c r="AH126" s="100">
        <v>0</v>
      </c>
      <c r="AI126" s="100">
        <v>0</v>
      </c>
      <c r="AJ126" s="100">
        <v>0</v>
      </c>
      <c r="AK126" s="34">
        <v>94</v>
      </c>
      <c r="AL126" s="34">
        <v>94</v>
      </c>
      <c r="AM126" s="100">
        <v>0.56399999999999995</v>
      </c>
      <c r="AN126" s="109">
        <v>6.9486809999999997</v>
      </c>
    </row>
    <row r="127" spans="1:40" x14ac:dyDescent="0.2">
      <c r="A127" s="20">
        <v>883</v>
      </c>
      <c r="B127" s="24" t="s">
        <v>123</v>
      </c>
      <c r="C127" s="34">
        <v>94</v>
      </c>
      <c r="D127" s="34">
        <v>94</v>
      </c>
      <c r="E127" s="34">
        <v>74</v>
      </c>
      <c r="F127" s="100">
        <v>0.64400000000000002</v>
      </c>
      <c r="G127" s="34">
        <v>0</v>
      </c>
      <c r="H127" s="34">
        <v>0</v>
      </c>
      <c r="I127" s="100">
        <v>0</v>
      </c>
      <c r="J127" s="34">
        <v>0</v>
      </c>
      <c r="K127" s="34">
        <v>0</v>
      </c>
      <c r="L127" s="100">
        <v>0</v>
      </c>
      <c r="M127" s="34">
        <v>285</v>
      </c>
      <c r="N127" s="34">
        <v>285</v>
      </c>
      <c r="O127" s="100">
        <v>2.85</v>
      </c>
      <c r="P127" s="34">
        <v>68</v>
      </c>
      <c r="Q127" s="34">
        <v>68</v>
      </c>
      <c r="R127" s="100">
        <v>0.67999999999999994</v>
      </c>
      <c r="S127" s="34">
        <v>0</v>
      </c>
      <c r="T127" s="34">
        <v>0</v>
      </c>
      <c r="U127" s="100">
        <v>0</v>
      </c>
      <c r="V127" s="34">
        <v>0</v>
      </c>
      <c r="W127" s="34">
        <v>0</v>
      </c>
      <c r="X127" s="100">
        <v>0</v>
      </c>
      <c r="Y127" s="34">
        <v>124</v>
      </c>
      <c r="Z127" s="34">
        <v>124</v>
      </c>
      <c r="AA127" s="100">
        <v>1.24</v>
      </c>
      <c r="AB127" s="34">
        <v>0</v>
      </c>
      <c r="AC127" s="34">
        <v>0</v>
      </c>
      <c r="AD127" s="100">
        <v>0</v>
      </c>
      <c r="AE127" s="34">
        <v>0</v>
      </c>
      <c r="AF127" s="34">
        <v>0</v>
      </c>
      <c r="AG127" s="100">
        <v>0</v>
      </c>
      <c r="AH127" s="100">
        <v>0</v>
      </c>
      <c r="AI127" s="100">
        <v>0</v>
      </c>
      <c r="AJ127" s="100">
        <v>0</v>
      </c>
      <c r="AK127" s="34">
        <v>0</v>
      </c>
      <c r="AL127" s="34">
        <v>0</v>
      </c>
      <c r="AM127" s="100">
        <v>0</v>
      </c>
      <c r="AN127" s="109">
        <v>5.4140000000000006</v>
      </c>
    </row>
    <row r="128" spans="1:40" x14ac:dyDescent="0.2">
      <c r="A128" s="20">
        <v>884</v>
      </c>
      <c r="B128" s="24" t="s">
        <v>124</v>
      </c>
      <c r="C128" s="34">
        <v>0</v>
      </c>
      <c r="D128" s="34">
        <v>0</v>
      </c>
      <c r="E128" s="34">
        <v>0</v>
      </c>
      <c r="F128" s="100">
        <v>0</v>
      </c>
      <c r="G128" s="34">
        <v>2</v>
      </c>
      <c r="H128" s="34">
        <v>1</v>
      </c>
      <c r="I128" s="100">
        <v>8.0000000000000002E-3</v>
      </c>
      <c r="J128" s="34">
        <v>0</v>
      </c>
      <c r="K128" s="34">
        <v>0</v>
      </c>
      <c r="L128" s="100">
        <v>0</v>
      </c>
      <c r="M128" s="34">
        <v>155</v>
      </c>
      <c r="N128" s="34">
        <v>151</v>
      </c>
      <c r="O128" s="100">
        <v>1.5266679999999999</v>
      </c>
      <c r="P128" s="34">
        <v>35</v>
      </c>
      <c r="Q128" s="34">
        <v>36</v>
      </c>
      <c r="R128" s="100">
        <v>0.35666699999999996</v>
      </c>
      <c r="S128" s="34">
        <v>8</v>
      </c>
      <c r="T128" s="34">
        <v>8</v>
      </c>
      <c r="U128" s="100">
        <v>0.08</v>
      </c>
      <c r="V128" s="34">
        <v>0</v>
      </c>
      <c r="W128" s="34">
        <v>0</v>
      </c>
      <c r="X128" s="100">
        <v>0</v>
      </c>
      <c r="Y128" s="34">
        <v>0</v>
      </c>
      <c r="Z128" s="34">
        <v>0</v>
      </c>
      <c r="AA128" s="100">
        <v>0</v>
      </c>
      <c r="AB128" s="34">
        <v>14</v>
      </c>
      <c r="AC128" s="34">
        <v>14</v>
      </c>
      <c r="AD128" s="100">
        <v>0.13999999999999999</v>
      </c>
      <c r="AE128" s="34">
        <v>0</v>
      </c>
      <c r="AF128" s="34">
        <v>0</v>
      </c>
      <c r="AG128" s="100">
        <v>0</v>
      </c>
      <c r="AH128" s="100">
        <v>0</v>
      </c>
      <c r="AI128" s="100">
        <v>0</v>
      </c>
      <c r="AJ128" s="100">
        <v>0</v>
      </c>
      <c r="AK128" s="34">
        <v>14</v>
      </c>
      <c r="AL128" s="34">
        <v>96</v>
      </c>
      <c r="AM128" s="100">
        <v>0.41199999999999998</v>
      </c>
      <c r="AN128" s="109">
        <v>2.5233349999999999</v>
      </c>
    </row>
    <row r="129" spans="1:40" x14ac:dyDescent="0.2">
      <c r="A129" s="20">
        <v>885</v>
      </c>
      <c r="B129" s="24" t="s">
        <v>125</v>
      </c>
      <c r="C129" s="34">
        <v>97</v>
      </c>
      <c r="D129" s="34">
        <v>107.71428571428572</v>
      </c>
      <c r="E129" s="34">
        <v>94.857142857142861</v>
      </c>
      <c r="F129" s="100">
        <v>0.65306785714285709</v>
      </c>
      <c r="G129" s="34">
        <v>4</v>
      </c>
      <c r="H129" s="34">
        <v>4</v>
      </c>
      <c r="I129" s="100">
        <v>2.4E-2</v>
      </c>
      <c r="J129" s="34">
        <v>0</v>
      </c>
      <c r="K129" s="34">
        <v>0</v>
      </c>
      <c r="L129" s="100">
        <v>0</v>
      </c>
      <c r="M129" s="34">
        <v>418</v>
      </c>
      <c r="N129" s="34">
        <v>432</v>
      </c>
      <c r="O129" s="100">
        <v>4.2616619999999994</v>
      </c>
      <c r="P129" s="34">
        <v>62</v>
      </c>
      <c r="Q129" s="34">
        <v>62</v>
      </c>
      <c r="R129" s="100">
        <v>0.62</v>
      </c>
      <c r="S129" s="34">
        <v>0</v>
      </c>
      <c r="T129" s="34">
        <v>0</v>
      </c>
      <c r="U129" s="100">
        <v>0</v>
      </c>
      <c r="V129" s="34">
        <v>0</v>
      </c>
      <c r="W129" s="34">
        <v>0</v>
      </c>
      <c r="X129" s="100">
        <v>0</v>
      </c>
      <c r="Y129" s="34">
        <v>88</v>
      </c>
      <c r="Z129" s="34">
        <v>79</v>
      </c>
      <c r="AA129" s="100">
        <v>0.82750299999999999</v>
      </c>
      <c r="AB129" s="34">
        <v>81</v>
      </c>
      <c r="AC129" s="34">
        <v>81</v>
      </c>
      <c r="AD129" s="100">
        <v>0.80999999999999994</v>
      </c>
      <c r="AE129" s="34">
        <v>0</v>
      </c>
      <c r="AF129" s="34">
        <v>0</v>
      </c>
      <c r="AG129" s="100">
        <v>0</v>
      </c>
      <c r="AH129" s="100">
        <v>0</v>
      </c>
      <c r="AI129" s="100">
        <v>0</v>
      </c>
      <c r="AJ129" s="100">
        <v>0</v>
      </c>
      <c r="AK129" s="34">
        <v>194</v>
      </c>
      <c r="AL129" s="34">
        <v>209</v>
      </c>
      <c r="AM129" s="100">
        <v>1.224</v>
      </c>
      <c r="AN129" s="109">
        <v>8.4202328571428566</v>
      </c>
    </row>
    <row r="130" spans="1:40" x14ac:dyDescent="0.2">
      <c r="A130" s="20">
        <v>886</v>
      </c>
      <c r="B130" s="24" t="s">
        <v>126</v>
      </c>
      <c r="C130" s="34">
        <v>416</v>
      </c>
      <c r="D130" s="34">
        <v>430</v>
      </c>
      <c r="E130" s="34">
        <v>390</v>
      </c>
      <c r="F130" s="100">
        <v>2.6816619999999998</v>
      </c>
      <c r="G130" s="34">
        <v>23</v>
      </c>
      <c r="H130" s="34">
        <v>10</v>
      </c>
      <c r="I130" s="100">
        <v>8.5999999999999993E-2</v>
      </c>
      <c r="J130" s="34">
        <v>0</v>
      </c>
      <c r="K130" s="34">
        <v>0</v>
      </c>
      <c r="L130" s="100">
        <v>0</v>
      </c>
      <c r="M130" s="34">
        <v>254</v>
      </c>
      <c r="N130" s="34">
        <v>275</v>
      </c>
      <c r="O130" s="100">
        <v>2.662493</v>
      </c>
      <c r="P130" s="34">
        <v>46</v>
      </c>
      <c r="Q130" s="34">
        <v>55</v>
      </c>
      <c r="R130" s="100">
        <v>0.52000299999999999</v>
      </c>
      <c r="S130" s="34">
        <v>0</v>
      </c>
      <c r="T130" s="34">
        <v>0</v>
      </c>
      <c r="U130" s="100">
        <v>0</v>
      </c>
      <c r="V130" s="34">
        <v>0</v>
      </c>
      <c r="W130" s="34">
        <v>0</v>
      </c>
      <c r="X130" s="100">
        <v>0</v>
      </c>
      <c r="Y130" s="34">
        <v>0</v>
      </c>
      <c r="Z130" s="34">
        <v>0</v>
      </c>
      <c r="AA130" s="100">
        <v>0</v>
      </c>
      <c r="AB130" s="34">
        <v>425</v>
      </c>
      <c r="AC130" s="34">
        <v>425</v>
      </c>
      <c r="AD130" s="100">
        <v>4.25</v>
      </c>
      <c r="AE130" s="34">
        <v>6</v>
      </c>
      <c r="AF130" s="34">
        <v>6</v>
      </c>
      <c r="AG130" s="100">
        <v>3.5999999999999997E-2</v>
      </c>
      <c r="AH130" s="100">
        <v>0</v>
      </c>
      <c r="AI130" s="100">
        <v>0</v>
      </c>
      <c r="AJ130" s="100">
        <v>0</v>
      </c>
      <c r="AK130" s="34">
        <v>758</v>
      </c>
      <c r="AL130" s="34">
        <v>850</v>
      </c>
      <c r="AM130" s="100">
        <v>4.9159999999999995</v>
      </c>
      <c r="AN130" s="109">
        <v>15.152157999999996</v>
      </c>
    </row>
    <row r="131" spans="1:40" x14ac:dyDescent="0.2">
      <c r="A131" s="20">
        <v>887</v>
      </c>
      <c r="B131" s="24" t="s">
        <v>127</v>
      </c>
      <c r="C131" s="34">
        <v>376</v>
      </c>
      <c r="D131" s="34">
        <v>358</v>
      </c>
      <c r="E131" s="34">
        <v>118</v>
      </c>
      <c r="F131" s="100">
        <v>3.1830059999999998</v>
      </c>
      <c r="G131" s="34">
        <v>11</v>
      </c>
      <c r="H131" s="34">
        <v>13</v>
      </c>
      <c r="I131" s="100">
        <v>7.3999999999999996E-2</v>
      </c>
      <c r="J131" s="34">
        <v>0</v>
      </c>
      <c r="K131" s="34">
        <v>0</v>
      </c>
      <c r="L131" s="100">
        <v>0</v>
      </c>
      <c r="M131" s="34">
        <v>438</v>
      </c>
      <c r="N131" s="34">
        <v>449</v>
      </c>
      <c r="O131" s="100">
        <v>4.4441629999999996</v>
      </c>
      <c r="P131" s="34">
        <v>134</v>
      </c>
      <c r="Q131" s="34">
        <v>141</v>
      </c>
      <c r="R131" s="100">
        <v>1.3866689999999999</v>
      </c>
      <c r="S131" s="34">
        <v>0</v>
      </c>
      <c r="T131" s="34">
        <v>0</v>
      </c>
      <c r="U131" s="100">
        <v>0</v>
      </c>
      <c r="V131" s="34">
        <v>0</v>
      </c>
      <c r="W131" s="34">
        <v>0</v>
      </c>
      <c r="X131" s="100">
        <v>0</v>
      </c>
      <c r="Y131" s="34">
        <v>40</v>
      </c>
      <c r="Z131" s="34">
        <v>53</v>
      </c>
      <c r="AA131" s="100">
        <v>0.475829</v>
      </c>
      <c r="AB131" s="34">
        <v>22</v>
      </c>
      <c r="AC131" s="34">
        <v>22</v>
      </c>
      <c r="AD131" s="100">
        <v>0.22</v>
      </c>
      <c r="AE131" s="34">
        <v>0</v>
      </c>
      <c r="AF131" s="34">
        <v>0</v>
      </c>
      <c r="AG131" s="100">
        <v>0</v>
      </c>
      <c r="AH131" s="100">
        <v>0.23026249999999995</v>
      </c>
      <c r="AI131" s="100">
        <v>0.32236749999999997</v>
      </c>
      <c r="AJ131" s="100">
        <v>0.55262999999999995</v>
      </c>
      <c r="AK131" s="34">
        <v>197</v>
      </c>
      <c r="AL131" s="34">
        <v>249</v>
      </c>
      <c r="AM131" s="100">
        <v>1.39</v>
      </c>
      <c r="AN131" s="109">
        <v>11.726297000000001</v>
      </c>
    </row>
    <row r="132" spans="1:40" x14ac:dyDescent="0.2">
      <c r="A132" s="20">
        <v>888</v>
      </c>
      <c r="B132" s="24" t="s">
        <v>128</v>
      </c>
      <c r="C132" s="34">
        <v>0</v>
      </c>
      <c r="D132" s="34">
        <v>0</v>
      </c>
      <c r="E132" s="34">
        <v>0</v>
      </c>
      <c r="F132" s="100">
        <v>0</v>
      </c>
      <c r="G132" s="34">
        <v>10</v>
      </c>
      <c r="H132" s="34">
        <v>21</v>
      </c>
      <c r="I132" s="100">
        <v>0.104</v>
      </c>
      <c r="J132" s="34">
        <v>0</v>
      </c>
      <c r="K132" s="34">
        <v>0</v>
      </c>
      <c r="L132" s="100">
        <v>0</v>
      </c>
      <c r="M132" s="34">
        <v>126</v>
      </c>
      <c r="N132" s="34">
        <v>129</v>
      </c>
      <c r="O132" s="100">
        <v>1.2774989999999999</v>
      </c>
      <c r="P132" s="34">
        <v>36</v>
      </c>
      <c r="Q132" s="34">
        <v>36</v>
      </c>
      <c r="R132" s="100">
        <v>0.36</v>
      </c>
      <c r="S132" s="34">
        <v>0</v>
      </c>
      <c r="T132" s="34">
        <v>0</v>
      </c>
      <c r="U132" s="100">
        <v>0</v>
      </c>
      <c r="V132" s="34">
        <v>0</v>
      </c>
      <c r="W132" s="34">
        <v>0</v>
      </c>
      <c r="X132" s="100">
        <v>0</v>
      </c>
      <c r="Y132" s="34">
        <v>109</v>
      </c>
      <c r="Z132" s="34">
        <v>141</v>
      </c>
      <c r="AA132" s="100">
        <v>1.276656</v>
      </c>
      <c r="AB132" s="34">
        <v>319</v>
      </c>
      <c r="AC132" s="34">
        <v>319</v>
      </c>
      <c r="AD132" s="100">
        <v>3.19</v>
      </c>
      <c r="AE132" s="34">
        <v>7</v>
      </c>
      <c r="AF132" s="34">
        <v>6</v>
      </c>
      <c r="AG132" s="100">
        <v>3.7999999999999999E-2</v>
      </c>
      <c r="AH132" s="100">
        <v>0</v>
      </c>
      <c r="AI132" s="100">
        <v>0</v>
      </c>
      <c r="AJ132" s="100">
        <v>0</v>
      </c>
      <c r="AK132" s="34">
        <v>638</v>
      </c>
      <c r="AL132" s="34">
        <v>669</v>
      </c>
      <c r="AM132" s="100">
        <v>3.952</v>
      </c>
      <c r="AN132" s="109">
        <v>10.198155</v>
      </c>
    </row>
    <row r="133" spans="1:40" x14ac:dyDescent="0.2">
      <c r="A133" s="20">
        <v>889</v>
      </c>
      <c r="B133" s="24" t="s">
        <v>129</v>
      </c>
      <c r="C133" s="34">
        <v>27</v>
      </c>
      <c r="D133" s="34">
        <v>10</v>
      </c>
      <c r="E133" s="34">
        <v>6</v>
      </c>
      <c r="F133" s="100">
        <v>0.146839</v>
      </c>
      <c r="G133" s="34">
        <v>0</v>
      </c>
      <c r="H133" s="34">
        <v>0</v>
      </c>
      <c r="I133" s="100">
        <v>0</v>
      </c>
      <c r="J133" s="34">
        <v>0</v>
      </c>
      <c r="K133" s="34">
        <v>0</v>
      </c>
      <c r="L133" s="100">
        <v>0</v>
      </c>
      <c r="M133" s="34">
        <v>0</v>
      </c>
      <c r="N133" s="34">
        <v>0</v>
      </c>
      <c r="O133" s="100">
        <v>0</v>
      </c>
      <c r="P133" s="34">
        <v>0</v>
      </c>
      <c r="Q133" s="34">
        <v>0</v>
      </c>
      <c r="R133" s="100">
        <v>0</v>
      </c>
      <c r="S133" s="34">
        <v>0</v>
      </c>
      <c r="T133" s="34">
        <v>0</v>
      </c>
      <c r="U133" s="100">
        <v>0</v>
      </c>
      <c r="V133" s="34">
        <v>0</v>
      </c>
      <c r="W133" s="34">
        <v>0</v>
      </c>
      <c r="X133" s="100">
        <v>0</v>
      </c>
      <c r="Y133" s="34">
        <v>1</v>
      </c>
      <c r="Z133" s="34">
        <v>0</v>
      </c>
      <c r="AA133" s="100">
        <v>4.1669999999999997E-3</v>
      </c>
      <c r="AB133" s="34">
        <v>24</v>
      </c>
      <c r="AC133" s="34">
        <v>24</v>
      </c>
      <c r="AD133" s="100">
        <v>0.24</v>
      </c>
      <c r="AE133" s="34">
        <v>0</v>
      </c>
      <c r="AF133" s="34">
        <v>0</v>
      </c>
      <c r="AG133" s="100">
        <v>0</v>
      </c>
      <c r="AH133" s="100">
        <v>0</v>
      </c>
      <c r="AI133" s="100">
        <v>0</v>
      </c>
      <c r="AJ133" s="100">
        <v>0</v>
      </c>
      <c r="AK133" s="34">
        <v>105</v>
      </c>
      <c r="AL133" s="34">
        <v>102</v>
      </c>
      <c r="AM133" s="100">
        <v>0.61799999999999999</v>
      </c>
      <c r="AN133" s="109">
        <v>1.0090059999999998</v>
      </c>
    </row>
    <row r="134" spans="1:40" x14ac:dyDescent="0.2">
      <c r="A134" s="20">
        <v>890</v>
      </c>
      <c r="B134" s="24" t="s">
        <v>130</v>
      </c>
      <c r="C134" s="34">
        <v>26</v>
      </c>
      <c r="D134" s="34">
        <v>8</v>
      </c>
      <c r="E134" s="34">
        <v>0</v>
      </c>
      <c r="F134" s="100">
        <v>0.155006</v>
      </c>
      <c r="G134" s="34">
        <v>0</v>
      </c>
      <c r="H134" s="34">
        <v>0</v>
      </c>
      <c r="I134" s="100">
        <v>0</v>
      </c>
      <c r="J134" s="34">
        <v>0</v>
      </c>
      <c r="K134" s="34">
        <v>0</v>
      </c>
      <c r="L134" s="100">
        <v>0</v>
      </c>
      <c r="M134" s="34">
        <v>218</v>
      </c>
      <c r="N134" s="34">
        <v>218</v>
      </c>
      <c r="O134" s="100">
        <v>2.1799999999999997</v>
      </c>
      <c r="P134" s="34">
        <v>16</v>
      </c>
      <c r="Q134" s="34">
        <v>16</v>
      </c>
      <c r="R134" s="100">
        <v>0.16</v>
      </c>
      <c r="S134" s="34">
        <v>0</v>
      </c>
      <c r="T134" s="34">
        <v>0</v>
      </c>
      <c r="U134" s="100">
        <v>0</v>
      </c>
      <c r="V134" s="34">
        <v>0</v>
      </c>
      <c r="W134" s="34">
        <v>0</v>
      </c>
      <c r="X134" s="100">
        <v>0</v>
      </c>
      <c r="Y134" s="34">
        <v>0</v>
      </c>
      <c r="Z134" s="34">
        <v>0</v>
      </c>
      <c r="AA134" s="100">
        <v>0</v>
      </c>
      <c r="AB134" s="34">
        <v>31</v>
      </c>
      <c r="AC134" s="34">
        <v>31</v>
      </c>
      <c r="AD134" s="100">
        <v>0.31</v>
      </c>
      <c r="AE134" s="34">
        <v>0</v>
      </c>
      <c r="AF134" s="34">
        <v>0</v>
      </c>
      <c r="AG134" s="100">
        <v>0</v>
      </c>
      <c r="AH134" s="100">
        <v>0</v>
      </c>
      <c r="AI134" s="100">
        <v>0</v>
      </c>
      <c r="AJ134" s="100">
        <v>0</v>
      </c>
      <c r="AK134" s="34">
        <v>119</v>
      </c>
      <c r="AL134" s="34">
        <v>113</v>
      </c>
      <c r="AM134" s="100">
        <v>0.69</v>
      </c>
      <c r="AN134" s="109">
        <v>3.4950060000000001</v>
      </c>
    </row>
    <row r="135" spans="1:40" x14ac:dyDescent="0.2">
      <c r="A135" s="20">
        <v>891</v>
      </c>
      <c r="B135" s="24" t="s">
        <v>131</v>
      </c>
      <c r="C135" s="34">
        <v>0</v>
      </c>
      <c r="D135" s="34">
        <v>0</v>
      </c>
      <c r="E135" s="34">
        <v>0</v>
      </c>
      <c r="F135" s="100">
        <v>0</v>
      </c>
      <c r="G135" s="34">
        <v>0</v>
      </c>
      <c r="H135" s="34">
        <v>0</v>
      </c>
      <c r="I135" s="100">
        <v>0</v>
      </c>
      <c r="J135" s="34">
        <v>0</v>
      </c>
      <c r="K135" s="34">
        <v>0</v>
      </c>
      <c r="L135" s="100">
        <v>0</v>
      </c>
      <c r="M135" s="34">
        <v>237</v>
      </c>
      <c r="N135" s="34">
        <v>255</v>
      </c>
      <c r="O135" s="100">
        <v>2.4749939999999997</v>
      </c>
      <c r="P135" s="34">
        <v>67</v>
      </c>
      <c r="Q135" s="34">
        <v>59</v>
      </c>
      <c r="R135" s="100">
        <v>0.61666399999999999</v>
      </c>
      <c r="S135" s="34">
        <v>0</v>
      </c>
      <c r="T135" s="34">
        <v>0</v>
      </c>
      <c r="U135" s="100">
        <v>0</v>
      </c>
      <c r="V135" s="34">
        <v>0</v>
      </c>
      <c r="W135" s="34">
        <v>0</v>
      </c>
      <c r="X135" s="100">
        <v>0</v>
      </c>
      <c r="Y135" s="34">
        <v>9</v>
      </c>
      <c r="Z135" s="34">
        <v>9</v>
      </c>
      <c r="AA135" s="100">
        <v>0.09</v>
      </c>
      <c r="AB135" s="34">
        <v>127</v>
      </c>
      <c r="AC135" s="34">
        <v>127</v>
      </c>
      <c r="AD135" s="100">
        <v>1.27</v>
      </c>
      <c r="AE135" s="34">
        <v>0</v>
      </c>
      <c r="AF135" s="34">
        <v>0</v>
      </c>
      <c r="AG135" s="100">
        <v>0</v>
      </c>
      <c r="AH135" s="100">
        <v>0</v>
      </c>
      <c r="AI135" s="100">
        <v>0</v>
      </c>
      <c r="AJ135" s="100">
        <v>0</v>
      </c>
      <c r="AK135" s="34">
        <v>160</v>
      </c>
      <c r="AL135" s="34">
        <v>165</v>
      </c>
      <c r="AM135" s="100">
        <v>0.98</v>
      </c>
      <c r="AN135" s="109">
        <v>5.4316580000000005</v>
      </c>
    </row>
    <row r="136" spans="1:40" x14ac:dyDescent="0.2">
      <c r="A136" s="20">
        <v>892</v>
      </c>
      <c r="B136" s="24" t="s">
        <v>132</v>
      </c>
      <c r="C136" s="34">
        <v>38</v>
      </c>
      <c r="D136" s="34">
        <v>39</v>
      </c>
      <c r="E136" s="34">
        <v>34</v>
      </c>
      <c r="F136" s="100">
        <v>0.249833</v>
      </c>
      <c r="G136" s="34">
        <v>18</v>
      </c>
      <c r="H136" s="34">
        <v>21</v>
      </c>
      <c r="I136" s="100">
        <v>0.12</v>
      </c>
      <c r="J136" s="34">
        <v>0</v>
      </c>
      <c r="K136" s="34">
        <v>0</v>
      </c>
      <c r="L136" s="100">
        <v>0</v>
      </c>
      <c r="M136" s="34">
        <v>235</v>
      </c>
      <c r="N136" s="34">
        <v>249</v>
      </c>
      <c r="O136" s="100">
        <v>2.4316619999999998</v>
      </c>
      <c r="P136" s="34">
        <v>21</v>
      </c>
      <c r="Q136" s="34">
        <v>26</v>
      </c>
      <c r="R136" s="100">
        <v>0.243335</v>
      </c>
      <c r="S136" s="34">
        <v>0</v>
      </c>
      <c r="T136" s="34">
        <v>0</v>
      </c>
      <c r="U136" s="100">
        <v>0</v>
      </c>
      <c r="V136" s="34">
        <v>0</v>
      </c>
      <c r="W136" s="34">
        <v>0</v>
      </c>
      <c r="X136" s="100">
        <v>0</v>
      </c>
      <c r="Y136" s="34">
        <v>159</v>
      </c>
      <c r="Z136" s="34">
        <v>156</v>
      </c>
      <c r="AA136" s="100">
        <v>1.5725009999999999</v>
      </c>
      <c r="AB136" s="34">
        <v>76</v>
      </c>
      <c r="AC136" s="34">
        <v>76</v>
      </c>
      <c r="AD136" s="100">
        <v>0.76</v>
      </c>
      <c r="AE136" s="34">
        <v>0</v>
      </c>
      <c r="AF136" s="34">
        <v>0</v>
      </c>
      <c r="AG136" s="100">
        <v>0</v>
      </c>
      <c r="AH136" s="100">
        <v>0</v>
      </c>
      <c r="AI136" s="100">
        <v>0</v>
      </c>
      <c r="AJ136" s="100">
        <v>0</v>
      </c>
      <c r="AK136" s="34">
        <v>175</v>
      </c>
      <c r="AL136" s="34">
        <v>140</v>
      </c>
      <c r="AM136" s="100">
        <v>0.90999999999999992</v>
      </c>
      <c r="AN136" s="109">
        <v>6.287331</v>
      </c>
    </row>
    <row r="137" spans="1:40" x14ac:dyDescent="0.2">
      <c r="A137" s="20">
        <v>893</v>
      </c>
      <c r="B137" s="24" t="s">
        <v>133</v>
      </c>
      <c r="C137" s="34">
        <v>10</v>
      </c>
      <c r="D137" s="34">
        <v>18</v>
      </c>
      <c r="E137" s="34">
        <v>8</v>
      </c>
      <c r="F137" s="100">
        <v>0.11466399999999999</v>
      </c>
      <c r="G137" s="34">
        <v>10</v>
      </c>
      <c r="H137" s="34">
        <v>10</v>
      </c>
      <c r="I137" s="100">
        <v>0.06</v>
      </c>
      <c r="J137" s="34">
        <v>0</v>
      </c>
      <c r="K137" s="34">
        <v>0</v>
      </c>
      <c r="L137" s="100">
        <v>0</v>
      </c>
      <c r="M137" s="34">
        <v>334</v>
      </c>
      <c r="N137" s="34">
        <v>347</v>
      </c>
      <c r="O137" s="100">
        <v>3.415829</v>
      </c>
      <c r="P137" s="34">
        <v>71</v>
      </c>
      <c r="Q137" s="34">
        <v>58</v>
      </c>
      <c r="R137" s="100">
        <v>0.62332900000000002</v>
      </c>
      <c r="S137" s="34">
        <v>0</v>
      </c>
      <c r="T137" s="34">
        <v>0</v>
      </c>
      <c r="U137" s="100">
        <v>0</v>
      </c>
      <c r="V137" s="34">
        <v>0</v>
      </c>
      <c r="W137" s="34">
        <v>0</v>
      </c>
      <c r="X137" s="100">
        <v>0</v>
      </c>
      <c r="Y137" s="34">
        <v>0</v>
      </c>
      <c r="Z137" s="34">
        <v>0</v>
      </c>
      <c r="AA137" s="100">
        <v>0</v>
      </c>
      <c r="AB137" s="34">
        <v>0</v>
      </c>
      <c r="AC137" s="34">
        <v>0</v>
      </c>
      <c r="AD137" s="100">
        <v>0</v>
      </c>
      <c r="AE137" s="34">
        <v>8</v>
      </c>
      <c r="AF137" s="34">
        <v>8</v>
      </c>
      <c r="AG137" s="100">
        <v>4.8000000000000001E-2</v>
      </c>
      <c r="AH137" s="100">
        <v>0</v>
      </c>
      <c r="AI137" s="100">
        <v>0</v>
      </c>
      <c r="AJ137" s="100">
        <v>0</v>
      </c>
      <c r="AK137" s="34">
        <v>107</v>
      </c>
      <c r="AL137" s="34">
        <v>83</v>
      </c>
      <c r="AM137" s="100">
        <v>0.54599999999999993</v>
      </c>
      <c r="AN137" s="109">
        <v>4.8078220000000007</v>
      </c>
    </row>
    <row r="138" spans="1:40" x14ac:dyDescent="0.2">
      <c r="A138" s="20">
        <v>894</v>
      </c>
      <c r="B138" s="24" t="s">
        <v>134</v>
      </c>
      <c r="C138" s="34">
        <v>36</v>
      </c>
      <c r="D138" s="34">
        <v>36</v>
      </c>
      <c r="E138" s="34">
        <v>36</v>
      </c>
      <c r="F138" s="100">
        <v>0.216</v>
      </c>
      <c r="G138" s="34">
        <v>0</v>
      </c>
      <c r="H138" s="34">
        <v>0</v>
      </c>
      <c r="I138" s="100">
        <v>0</v>
      </c>
      <c r="J138" s="34">
        <v>0</v>
      </c>
      <c r="K138" s="34">
        <v>0</v>
      </c>
      <c r="L138" s="100">
        <v>0</v>
      </c>
      <c r="M138" s="34">
        <v>48</v>
      </c>
      <c r="N138" s="34">
        <v>48</v>
      </c>
      <c r="O138" s="100">
        <v>0.48</v>
      </c>
      <c r="P138" s="34">
        <v>0</v>
      </c>
      <c r="Q138" s="34">
        <v>0</v>
      </c>
      <c r="R138" s="100">
        <v>0</v>
      </c>
      <c r="S138" s="34">
        <v>0</v>
      </c>
      <c r="T138" s="34">
        <v>0</v>
      </c>
      <c r="U138" s="100">
        <v>0</v>
      </c>
      <c r="V138" s="34">
        <v>0</v>
      </c>
      <c r="W138" s="34">
        <v>0</v>
      </c>
      <c r="X138" s="100">
        <v>0</v>
      </c>
      <c r="Y138" s="34">
        <v>48</v>
      </c>
      <c r="Z138" s="34">
        <v>48</v>
      </c>
      <c r="AA138" s="100">
        <v>0.48</v>
      </c>
      <c r="AB138" s="34">
        <v>0</v>
      </c>
      <c r="AC138" s="34">
        <v>0</v>
      </c>
      <c r="AD138" s="100">
        <v>0</v>
      </c>
      <c r="AE138" s="34">
        <v>0</v>
      </c>
      <c r="AF138" s="34">
        <v>0</v>
      </c>
      <c r="AG138" s="100">
        <v>0</v>
      </c>
      <c r="AH138" s="100">
        <v>0</v>
      </c>
      <c r="AI138" s="100">
        <v>0</v>
      </c>
      <c r="AJ138" s="100">
        <v>0</v>
      </c>
      <c r="AK138" s="34">
        <v>90</v>
      </c>
      <c r="AL138" s="34">
        <v>90</v>
      </c>
      <c r="AM138" s="100">
        <v>0.53999999999999992</v>
      </c>
      <c r="AN138" s="109">
        <v>1.7159999999999997</v>
      </c>
    </row>
    <row r="139" spans="1:40" x14ac:dyDescent="0.2">
      <c r="A139" s="20">
        <v>895</v>
      </c>
      <c r="B139" s="24" t="s">
        <v>135</v>
      </c>
      <c r="C139" s="34">
        <v>42</v>
      </c>
      <c r="D139" s="34">
        <v>44</v>
      </c>
      <c r="E139" s="34">
        <v>42.714285714285715</v>
      </c>
      <c r="F139" s="100">
        <v>0.26199957142857139</v>
      </c>
      <c r="G139" s="34">
        <v>24</v>
      </c>
      <c r="H139" s="34">
        <v>24</v>
      </c>
      <c r="I139" s="100">
        <v>0.14399999999999999</v>
      </c>
      <c r="J139" s="34">
        <v>0</v>
      </c>
      <c r="K139" s="34">
        <v>0</v>
      </c>
      <c r="L139" s="100">
        <v>0</v>
      </c>
      <c r="M139" s="34">
        <v>112</v>
      </c>
      <c r="N139" s="34">
        <v>112</v>
      </c>
      <c r="O139" s="100">
        <v>1.1199999999999999</v>
      </c>
      <c r="P139" s="34">
        <v>10</v>
      </c>
      <c r="Q139" s="34">
        <v>10</v>
      </c>
      <c r="R139" s="100">
        <v>9.9999999999999992E-2</v>
      </c>
      <c r="S139" s="34">
        <v>0</v>
      </c>
      <c r="T139" s="34">
        <v>0</v>
      </c>
      <c r="U139" s="100">
        <v>0</v>
      </c>
      <c r="V139" s="34">
        <v>0</v>
      </c>
      <c r="W139" s="34">
        <v>0</v>
      </c>
      <c r="X139" s="100">
        <v>0</v>
      </c>
      <c r="Y139" s="34">
        <v>1</v>
      </c>
      <c r="Z139" s="34">
        <v>2</v>
      </c>
      <c r="AA139" s="100">
        <v>1.5833E-2</v>
      </c>
      <c r="AB139" s="34">
        <v>37</v>
      </c>
      <c r="AC139" s="34">
        <v>37</v>
      </c>
      <c r="AD139" s="100">
        <v>0.37</v>
      </c>
      <c r="AE139" s="34">
        <v>3</v>
      </c>
      <c r="AF139" s="34">
        <v>3</v>
      </c>
      <c r="AG139" s="100">
        <v>1.7999999999999999E-2</v>
      </c>
      <c r="AH139" s="100">
        <v>0</v>
      </c>
      <c r="AI139" s="100">
        <v>0</v>
      </c>
      <c r="AJ139" s="100">
        <v>0</v>
      </c>
      <c r="AK139" s="34">
        <v>263</v>
      </c>
      <c r="AL139" s="34">
        <v>276</v>
      </c>
      <c r="AM139" s="100">
        <v>1.63</v>
      </c>
      <c r="AN139" s="109">
        <v>3.6598325714285709</v>
      </c>
    </row>
    <row r="140" spans="1:40" x14ac:dyDescent="0.2">
      <c r="A140" s="20">
        <v>896</v>
      </c>
      <c r="B140" s="24" t="s">
        <v>136</v>
      </c>
      <c r="C140" s="34">
        <v>22</v>
      </c>
      <c r="D140" s="34">
        <v>22</v>
      </c>
      <c r="E140" s="34">
        <v>18</v>
      </c>
      <c r="F140" s="100">
        <v>0.14799999999999999</v>
      </c>
      <c r="G140" s="34">
        <v>9</v>
      </c>
      <c r="H140" s="34">
        <v>4</v>
      </c>
      <c r="I140" s="100">
        <v>3.3999999999999996E-2</v>
      </c>
      <c r="J140" s="34">
        <v>0</v>
      </c>
      <c r="K140" s="34">
        <v>0</v>
      </c>
      <c r="L140" s="100">
        <v>0</v>
      </c>
      <c r="M140" s="34">
        <v>153</v>
      </c>
      <c r="N140" s="34">
        <v>163</v>
      </c>
      <c r="O140" s="100">
        <v>1.58833</v>
      </c>
      <c r="P140" s="34">
        <v>20</v>
      </c>
      <c r="Q140" s="34">
        <v>10</v>
      </c>
      <c r="R140" s="100">
        <v>0.13333</v>
      </c>
      <c r="S140" s="34">
        <v>0</v>
      </c>
      <c r="T140" s="34">
        <v>0</v>
      </c>
      <c r="U140" s="100">
        <v>0</v>
      </c>
      <c r="V140" s="34">
        <v>0</v>
      </c>
      <c r="W140" s="34">
        <v>0</v>
      </c>
      <c r="X140" s="100">
        <v>0</v>
      </c>
      <c r="Y140" s="34">
        <v>0</v>
      </c>
      <c r="Z140" s="34">
        <v>0</v>
      </c>
      <c r="AA140" s="100">
        <v>0</v>
      </c>
      <c r="AB140" s="34">
        <v>96</v>
      </c>
      <c r="AC140" s="34">
        <v>96</v>
      </c>
      <c r="AD140" s="100">
        <v>0.96</v>
      </c>
      <c r="AE140" s="34">
        <v>3</v>
      </c>
      <c r="AF140" s="34">
        <v>3</v>
      </c>
      <c r="AG140" s="100">
        <v>1.7999999999999999E-2</v>
      </c>
      <c r="AH140" s="100">
        <v>0</v>
      </c>
      <c r="AI140" s="100">
        <v>0</v>
      </c>
      <c r="AJ140" s="100">
        <v>0</v>
      </c>
      <c r="AK140" s="34">
        <v>0</v>
      </c>
      <c r="AL140" s="34">
        <v>0</v>
      </c>
      <c r="AM140" s="100">
        <v>0</v>
      </c>
      <c r="AN140" s="109">
        <v>2.8816599999999997</v>
      </c>
    </row>
    <row r="141" spans="1:40" x14ac:dyDescent="0.2">
      <c r="A141" s="20">
        <v>908</v>
      </c>
      <c r="B141" s="24" t="s">
        <v>137</v>
      </c>
      <c r="C141" s="34">
        <v>201.4</v>
      </c>
      <c r="D141" s="34">
        <v>215.57142857142858</v>
      </c>
      <c r="E141" s="34">
        <v>170.71428571428572</v>
      </c>
      <c r="F141" s="100">
        <v>1.4138048000000001</v>
      </c>
      <c r="G141" s="34">
        <v>27</v>
      </c>
      <c r="H141" s="34">
        <v>27</v>
      </c>
      <c r="I141" s="100">
        <v>0.16200000000000001</v>
      </c>
      <c r="J141" s="34">
        <v>0</v>
      </c>
      <c r="K141" s="34">
        <v>0</v>
      </c>
      <c r="L141" s="100">
        <v>0</v>
      </c>
      <c r="M141" s="34">
        <v>325</v>
      </c>
      <c r="N141" s="34">
        <v>325</v>
      </c>
      <c r="O141" s="100">
        <v>3.25</v>
      </c>
      <c r="P141" s="34">
        <v>55</v>
      </c>
      <c r="Q141" s="34">
        <v>55</v>
      </c>
      <c r="R141" s="100">
        <v>0.54999999999999993</v>
      </c>
      <c r="S141" s="34">
        <v>0</v>
      </c>
      <c r="T141" s="34">
        <v>0</v>
      </c>
      <c r="U141" s="100">
        <v>0</v>
      </c>
      <c r="V141" s="34">
        <v>0</v>
      </c>
      <c r="W141" s="34">
        <v>0</v>
      </c>
      <c r="X141" s="100">
        <v>0</v>
      </c>
      <c r="Y141" s="34">
        <v>230</v>
      </c>
      <c r="Z141" s="34">
        <v>230</v>
      </c>
      <c r="AA141" s="100">
        <v>2.2999999999999998</v>
      </c>
      <c r="AB141" s="34">
        <v>0</v>
      </c>
      <c r="AC141" s="34">
        <v>0</v>
      </c>
      <c r="AD141" s="100">
        <v>0</v>
      </c>
      <c r="AE141" s="34">
        <v>6</v>
      </c>
      <c r="AF141" s="34">
        <v>5</v>
      </c>
      <c r="AG141" s="100">
        <v>3.2000000000000001E-2</v>
      </c>
      <c r="AH141" s="100">
        <v>0.3724358333333333</v>
      </c>
      <c r="AI141" s="100">
        <v>0.52141016666666662</v>
      </c>
      <c r="AJ141" s="100">
        <v>0.89384599999999992</v>
      </c>
      <c r="AK141" s="34">
        <v>460</v>
      </c>
      <c r="AL141" s="34">
        <v>458</v>
      </c>
      <c r="AM141" s="100">
        <v>2.7519999999999998</v>
      </c>
      <c r="AN141" s="109">
        <v>11.3536508</v>
      </c>
    </row>
    <row r="142" spans="1:40" x14ac:dyDescent="0.2">
      <c r="A142" s="20">
        <v>909</v>
      </c>
      <c r="B142" s="24" t="s">
        <v>138</v>
      </c>
      <c r="C142" s="34">
        <v>35</v>
      </c>
      <c r="D142" s="34">
        <v>38</v>
      </c>
      <c r="E142" s="34">
        <v>35</v>
      </c>
      <c r="F142" s="100">
        <v>0.22749899999999998</v>
      </c>
      <c r="G142" s="34">
        <v>30</v>
      </c>
      <c r="H142" s="34">
        <v>30</v>
      </c>
      <c r="I142" s="100">
        <v>0.18</v>
      </c>
      <c r="J142" s="34">
        <v>0</v>
      </c>
      <c r="K142" s="34">
        <v>0</v>
      </c>
      <c r="L142" s="100">
        <v>0</v>
      </c>
      <c r="M142" s="34">
        <v>58</v>
      </c>
      <c r="N142" s="34">
        <v>174</v>
      </c>
      <c r="O142" s="100">
        <v>1.2566279999999999</v>
      </c>
      <c r="P142" s="34">
        <v>66</v>
      </c>
      <c r="Q142" s="34">
        <v>66</v>
      </c>
      <c r="R142" s="100">
        <v>0.65999999999999992</v>
      </c>
      <c r="S142" s="34">
        <v>0</v>
      </c>
      <c r="T142" s="34">
        <v>0</v>
      </c>
      <c r="U142" s="100">
        <v>0</v>
      </c>
      <c r="V142" s="34">
        <v>0</v>
      </c>
      <c r="W142" s="34">
        <v>0</v>
      </c>
      <c r="X142" s="100">
        <v>0</v>
      </c>
      <c r="Y142" s="34">
        <v>0</v>
      </c>
      <c r="Z142" s="34">
        <v>0</v>
      </c>
      <c r="AA142" s="100">
        <v>0</v>
      </c>
      <c r="AB142" s="34">
        <v>83</v>
      </c>
      <c r="AC142" s="34">
        <v>83</v>
      </c>
      <c r="AD142" s="100">
        <v>0.83</v>
      </c>
      <c r="AE142" s="34">
        <v>16</v>
      </c>
      <c r="AF142" s="34">
        <v>16</v>
      </c>
      <c r="AG142" s="100">
        <v>9.6000000000000002E-2</v>
      </c>
      <c r="AH142" s="100">
        <v>0</v>
      </c>
      <c r="AI142" s="100">
        <v>0</v>
      </c>
      <c r="AJ142" s="100">
        <v>0</v>
      </c>
      <c r="AK142" s="34">
        <v>118</v>
      </c>
      <c r="AL142" s="34">
        <v>118</v>
      </c>
      <c r="AM142" s="100">
        <v>0.70799999999999996</v>
      </c>
      <c r="AN142" s="109">
        <v>3.9581270000000002</v>
      </c>
    </row>
    <row r="143" spans="1:40" x14ac:dyDescent="0.2">
      <c r="A143" s="20">
        <v>916</v>
      </c>
      <c r="B143" s="24" t="s">
        <v>139</v>
      </c>
      <c r="C143" s="34">
        <v>20</v>
      </c>
      <c r="D143" s="34">
        <v>30</v>
      </c>
      <c r="E143" s="34">
        <v>20</v>
      </c>
      <c r="F143" s="100">
        <v>0.17832999999999999</v>
      </c>
      <c r="G143" s="34">
        <v>1</v>
      </c>
      <c r="H143" s="34">
        <v>0</v>
      </c>
      <c r="I143" s="100">
        <v>2E-3</v>
      </c>
      <c r="J143" s="34">
        <v>0</v>
      </c>
      <c r="K143" s="34">
        <v>0</v>
      </c>
      <c r="L143" s="100">
        <v>0</v>
      </c>
      <c r="M143" s="34">
        <v>100</v>
      </c>
      <c r="N143" s="34">
        <v>100</v>
      </c>
      <c r="O143" s="100">
        <v>1</v>
      </c>
      <c r="P143" s="34">
        <v>0</v>
      </c>
      <c r="Q143" s="34">
        <v>0</v>
      </c>
      <c r="R143" s="100">
        <v>0</v>
      </c>
      <c r="S143" s="34">
        <v>0</v>
      </c>
      <c r="T143" s="34">
        <v>0</v>
      </c>
      <c r="U143" s="100">
        <v>0</v>
      </c>
      <c r="V143" s="34">
        <v>0</v>
      </c>
      <c r="W143" s="34">
        <v>0</v>
      </c>
      <c r="X143" s="100">
        <v>0</v>
      </c>
      <c r="Y143" s="34">
        <v>1</v>
      </c>
      <c r="Z143" s="34">
        <v>7</v>
      </c>
      <c r="AA143" s="100">
        <v>4.4997999999999996E-2</v>
      </c>
      <c r="AB143" s="34">
        <v>59</v>
      </c>
      <c r="AC143" s="34">
        <v>59</v>
      </c>
      <c r="AD143" s="100">
        <v>0.59</v>
      </c>
      <c r="AE143" s="34">
        <v>0</v>
      </c>
      <c r="AF143" s="34">
        <v>0</v>
      </c>
      <c r="AG143" s="100">
        <v>0</v>
      </c>
      <c r="AH143" s="100">
        <v>0</v>
      </c>
      <c r="AI143" s="100">
        <v>0</v>
      </c>
      <c r="AJ143" s="100">
        <v>0</v>
      </c>
      <c r="AK143" s="34">
        <v>313</v>
      </c>
      <c r="AL143" s="34">
        <v>313</v>
      </c>
      <c r="AM143" s="100">
        <v>1.8779999999999999</v>
      </c>
      <c r="AN143" s="109">
        <v>3.6933280000000002</v>
      </c>
    </row>
    <row r="144" spans="1:40" x14ac:dyDescent="0.2">
      <c r="A144" s="20">
        <v>919</v>
      </c>
      <c r="B144" s="24" t="s">
        <v>140</v>
      </c>
      <c r="C144" s="34">
        <v>53</v>
      </c>
      <c r="D144" s="34">
        <v>53</v>
      </c>
      <c r="E144" s="34">
        <v>24</v>
      </c>
      <c r="F144" s="100">
        <v>0.434</v>
      </c>
      <c r="G144" s="34">
        <v>13</v>
      </c>
      <c r="H144" s="34">
        <v>13</v>
      </c>
      <c r="I144" s="100">
        <v>7.8E-2</v>
      </c>
      <c r="J144" s="34">
        <v>0</v>
      </c>
      <c r="K144" s="34">
        <v>0</v>
      </c>
      <c r="L144" s="100">
        <v>0</v>
      </c>
      <c r="M144" s="34">
        <v>442</v>
      </c>
      <c r="N144" s="34">
        <v>446</v>
      </c>
      <c r="O144" s="100">
        <v>4.4433319999999998</v>
      </c>
      <c r="P144" s="34">
        <v>8</v>
      </c>
      <c r="Q144" s="34">
        <v>8</v>
      </c>
      <c r="R144" s="100">
        <v>0.08</v>
      </c>
      <c r="S144" s="34">
        <v>0</v>
      </c>
      <c r="T144" s="34">
        <v>0</v>
      </c>
      <c r="U144" s="100">
        <v>0</v>
      </c>
      <c r="V144" s="34">
        <v>0</v>
      </c>
      <c r="W144" s="34">
        <v>0</v>
      </c>
      <c r="X144" s="100">
        <v>0</v>
      </c>
      <c r="Y144" s="34">
        <v>40</v>
      </c>
      <c r="Z144" s="34">
        <v>42</v>
      </c>
      <c r="AA144" s="100">
        <v>0.41166599999999998</v>
      </c>
      <c r="AB144" s="34">
        <v>141</v>
      </c>
      <c r="AC144" s="34">
        <v>141</v>
      </c>
      <c r="AD144" s="100">
        <v>1.41</v>
      </c>
      <c r="AE144" s="34">
        <v>1</v>
      </c>
      <c r="AF144" s="34">
        <v>1</v>
      </c>
      <c r="AG144" s="100">
        <v>6.0000000000000001E-3</v>
      </c>
      <c r="AH144" s="100">
        <v>0</v>
      </c>
      <c r="AI144" s="100">
        <v>0</v>
      </c>
      <c r="AJ144" s="100">
        <v>0</v>
      </c>
      <c r="AK144" s="34">
        <v>452</v>
      </c>
      <c r="AL144" s="34">
        <v>552</v>
      </c>
      <c r="AM144" s="100">
        <v>3.1119999999999997</v>
      </c>
      <c r="AN144" s="109">
        <v>9.9749980000000011</v>
      </c>
    </row>
    <row r="145" spans="1:40" x14ac:dyDescent="0.2">
      <c r="A145" s="20">
        <v>921</v>
      </c>
      <c r="B145" s="24" t="s">
        <v>141</v>
      </c>
      <c r="C145" s="34">
        <v>12</v>
      </c>
      <c r="D145" s="34">
        <v>0</v>
      </c>
      <c r="E145" s="34">
        <v>0</v>
      </c>
      <c r="F145" s="100">
        <v>5.0004E-2</v>
      </c>
      <c r="G145" s="34">
        <v>13</v>
      </c>
      <c r="H145" s="34">
        <v>7</v>
      </c>
      <c r="I145" s="100">
        <v>5.3999999999999999E-2</v>
      </c>
      <c r="J145" s="34">
        <v>0</v>
      </c>
      <c r="K145" s="34">
        <v>0</v>
      </c>
      <c r="L145" s="100">
        <v>0</v>
      </c>
      <c r="M145" s="34">
        <v>0</v>
      </c>
      <c r="N145" s="34">
        <v>0</v>
      </c>
      <c r="O145" s="100">
        <v>0</v>
      </c>
      <c r="P145" s="34">
        <v>0</v>
      </c>
      <c r="Q145" s="34">
        <v>0</v>
      </c>
      <c r="R145" s="100">
        <v>0</v>
      </c>
      <c r="S145" s="34">
        <v>0</v>
      </c>
      <c r="T145" s="34">
        <v>0</v>
      </c>
      <c r="U145" s="100">
        <v>0</v>
      </c>
      <c r="V145" s="34">
        <v>0</v>
      </c>
      <c r="W145" s="34">
        <v>0</v>
      </c>
      <c r="X145" s="100">
        <v>0</v>
      </c>
      <c r="Y145" s="34">
        <v>0</v>
      </c>
      <c r="Z145" s="34">
        <v>0</v>
      </c>
      <c r="AA145" s="100">
        <v>0</v>
      </c>
      <c r="AB145" s="34">
        <v>40</v>
      </c>
      <c r="AC145" s="34">
        <v>40</v>
      </c>
      <c r="AD145" s="100">
        <v>0.39999999999999997</v>
      </c>
      <c r="AE145" s="34">
        <v>16</v>
      </c>
      <c r="AF145" s="34">
        <v>11</v>
      </c>
      <c r="AG145" s="100">
        <v>7.5999999999999998E-2</v>
      </c>
      <c r="AH145" s="100">
        <v>0</v>
      </c>
      <c r="AI145" s="100">
        <v>0</v>
      </c>
      <c r="AJ145" s="100">
        <v>0</v>
      </c>
      <c r="AK145" s="34">
        <v>163</v>
      </c>
      <c r="AL145" s="34">
        <v>163</v>
      </c>
      <c r="AM145" s="100">
        <v>0.97799999999999998</v>
      </c>
      <c r="AN145" s="109">
        <v>1.5580039999999999</v>
      </c>
    </row>
    <row r="146" spans="1:40" x14ac:dyDescent="0.2">
      <c r="A146" s="20">
        <v>925</v>
      </c>
      <c r="B146" s="24" t="s">
        <v>142</v>
      </c>
      <c r="C146" s="34">
        <v>6</v>
      </c>
      <c r="D146" s="34">
        <v>0</v>
      </c>
      <c r="E146" s="34">
        <v>0</v>
      </c>
      <c r="F146" s="100">
        <v>2.5002E-2</v>
      </c>
      <c r="G146" s="34">
        <v>0</v>
      </c>
      <c r="H146" s="34">
        <v>0</v>
      </c>
      <c r="I146" s="100">
        <v>0</v>
      </c>
      <c r="J146" s="34">
        <v>0</v>
      </c>
      <c r="K146" s="34">
        <v>0</v>
      </c>
      <c r="L146" s="100">
        <v>0</v>
      </c>
      <c r="M146" s="34">
        <v>1036</v>
      </c>
      <c r="N146" s="34">
        <v>1060</v>
      </c>
      <c r="O146" s="100">
        <v>10.499991999999999</v>
      </c>
      <c r="P146" s="34">
        <v>111</v>
      </c>
      <c r="Q146" s="34">
        <v>118</v>
      </c>
      <c r="R146" s="100">
        <v>1.1566689999999999</v>
      </c>
      <c r="S146" s="34">
        <v>0</v>
      </c>
      <c r="T146" s="34">
        <v>0</v>
      </c>
      <c r="U146" s="100">
        <v>0</v>
      </c>
      <c r="V146" s="34">
        <v>0</v>
      </c>
      <c r="W146" s="34">
        <v>0</v>
      </c>
      <c r="X146" s="100">
        <v>0</v>
      </c>
      <c r="Y146" s="34">
        <v>25</v>
      </c>
      <c r="Z146" s="34">
        <v>25</v>
      </c>
      <c r="AA146" s="100">
        <v>0.25</v>
      </c>
      <c r="AB146" s="34">
        <v>90</v>
      </c>
      <c r="AC146" s="34">
        <v>90</v>
      </c>
      <c r="AD146" s="100">
        <v>0.89999999999999991</v>
      </c>
      <c r="AE146" s="34">
        <v>0</v>
      </c>
      <c r="AF146" s="34">
        <v>0</v>
      </c>
      <c r="AG146" s="100">
        <v>0</v>
      </c>
      <c r="AH146" s="100">
        <v>0</v>
      </c>
      <c r="AI146" s="100">
        <v>0</v>
      </c>
      <c r="AJ146" s="100">
        <v>0</v>
      </c>
      <c r="AK146" s="34">
        <v>224</v>
      </c>
      <c r="AL146" s="34">
        <v>309</v>
      </c>
      <c r="AM146" s="100">
        <v>1.6839999999999999</v>
      </c>
      <c r="AN146" s="109">
        <v>14.515663</v>
      </c>
    </row>
    <row r="147" spans="1:40" x14ac:dyDescent="0.2">
      <c r="A147" s="20">
        <v>926</v>
      </c>
      <c r="B147" s="24" t="s">
        <v>143</v>
      </c>
      <c r="C147" s="34">
        <v>142</v>
      </c>
      <c r="D147" s="34">
        <v>126</v>
      </c>
      <c r="E147" s="34">
        <v>68</v>
      </c>
      <c r="F147" s="100">
        <v>1.0546720000000001</v>
      </c>
      <c r="G147" s="34">
        <v>37</v>
      </c>
      <c r="H147" s="34">
        <v>37</v>
      </c>
      <c r="I147" s="100">
        <v>0.222</v>
      </c>
      <c r="J147" s="34">
        <v>0</v>
      </c>
      <c r="K147" s="34">
        <v>0</v>
      </c>
      <c r="L147" s="100">
        <v>0</v>
      </c>
      <c r="M147" s="34">
        <v>262.39999999999998</v>
      </c>
      <c r="N147" s="34">
        <v>280</v>
      </c>
      <c r="O147" s="100">
        <v>2.7266607999999999</v>
      </c>
      <c r="P147" s="34">
        <v>25</v>
      </c>
      <c r="Q147" s="34">
        <v>25</v>
      </c>
      <c r="R147" s="100">
        <v>0.25</v>
      </c>
      <c r="S147" s="34">
        <v>0</v>
      </c>
      <c r="T147" s="34">
        <v>0</v>
      </c>
      <c r="U147" s="100">
        <v>0</v>
      </c>
      <c r="V147" s="34">
        <v>0</v>
      </c>
      <c r="W147" s="34">
        <v>0</v>
      </c>
      <c r="X147" s="100">
        <v>0</v>
      </c>
      <c r="Y147" s="34">
        <v>343</v>
      </c>
      <c r="Z147" s="34">
        <v>343</v>
      </c>
      <c r="AA147" s="100">
        <v>3.4299999999999997</v>
      </c>
      <c r="AB147" s="34">
        <v>127</v>
      </c>
      <c r="AC147" s="34">
        <v>127</v>
      </c>
      <c r="AD147" s="100">
        <v>1.27</v>
      </c>
      <c r="AE147" s="34">
        <v>0</v>
      </c>
      <c r="AF147" s="34">
        <v>0</v>
      </c>
      <c r="AG147" s="100">
        <v>0</v>
      </c>
      <c r="AH147" s="100">
        <v>0</v>
      </c>
      <c r="AI147" s="100">
        <v>0</v>
      </c>
      <c r="AJ147" s="100">
        <v>0</v>
      </c>
      <c r="AK147" s="34">
        <v>402</v>
      </c>
      <c r="AL147" s="34">
        <v>427</v>
      </c>
      <c r="AM147" s="100">
        <v>2.512</v>
      </c>
      <c r="AN147" s="109">
        <v>11.465332800000001</v>
      </c>
    </row>
    <row r="148" spans="1:40" x14ac:dyDescent="0.2">
      <c r="A148" s="20">
        <v>928</v>
      </c>
      <c r="B148" s="24" t="s">
        <v>144</v>
      </c>
      <c r="C148" s="34">
        <v>263.20000000000005</v>
      </c>
      <c r="D148" s="34">
        <v>276</v>
      </c>
      <c r="E148" s="34">
        <v>230</v>
      </c>
      <c r="F148" s="100">
        <v>1.7866624000000002</v>
      </c>
      <c r="G148" s="34">
        <v>64</v>
      </c>
      <c r="H148" s="34">
        <v>64</v>
      </c>
      <c r="I148" s="100">
        <v>0.38400000000000001</v>
      </c>
      <c r="J148" s="34">
        <v>0</v>
      </c>
      <c r="K148" s="34">
        <v>0</v>
      </c>
      <c r="L148" s="100">
        <v>0</v>
      </c>
      <c r="M148" s="34">
        <v>870</v>
      </c>
      <c r="N148" s="34">
        <v>890</v>
      </c>
      <c r="O148" s="100">
        <v>8.8166599999999988</v>
      </c>
      <c r="P148" s="34">
        <v>141</v>
      </c>
      <c r="Q148" s="34">
        <v>207</v>
      </c>
      <c r="R148" s="100">
        <v>1.8500219999999998</v>
      </c>
      <c r="S148" s="34">
        <v>0</v>
      </c>
      <c r="T148" s="34">
        <v>0</v>
      </c>
      <c r="U148" s="100">
        <v>0</v>
      </c>
      <c r="V148" s="34">
        <v>0</v>
      </c>
      <c r="W148" s="34">
        <v>0</v>
      </c>
      <c r="X148" s="100">
        <v>0</v>
      </c>
      <c r="Y148" s="34">
        <v>230</v>
      </c>
      <c r="Z148" s="34">
        <v>252</v>
      </c>
      <c r="AA148" s="100">
        <v>2.4283259999999998</v>
      </c>
      <c r="AB148" s="34">
        <v>4</v>
      </c>
      <c r="AC148" s="34">
        <v>4</v>
      </c>
      <c r="AD148" s="100">
        <v>0.04</v>
      </c>
      <c r="AE148" s="34">
        <v>2</v>
      </c>
      <c r="AF148" s="34">
        <v>2</v>
      </c>
      <c r="AG148" s="100">
        <v>1.2E-2</v>
      </c>
      <c r="AH148" s="100">
        <v>0</v>
      </c>
      <c r="AI148" s="100">
        <v>0</v>
      </c>
      <c r="AJ148" s="100">
        <v>0</v>
      </c>
      <c r="AK148" s="34">
        <v>285</v>
      </c>
      <c r="AL148" s="34">
        <v>323</v>
      </c>
      <c r="AM148" s="100">
        <v>1.8619999999999999</v>
      </c>
      <c r="AN148" s="109">
        <v>17.179670399999999</v>
      </c>
    </row>
    <row r="149" spans="1:40" x14ac:dyDescent="0.2">
      <c r="A149" s="20">
        <v>929</v>
      </c>
      <c r="B149" s="24" t="s">
        <v>145</v>
      </c>
      <c r="C149" s="34">
        <v>12</v>
      </c>
      <c r="D149" s="34">
        <v>12</v>
      </c>
      <c r="E149" s="34">
        <v>12</v>
      </c>
      <c r="F149" s="100">
        <v>7.1999999999999995E-2</v>
      </c>
      <c r="G149" s="34">
        <v>36</v>
      </c>
      <c r="H149" s="34">
        <v>29</v>
      </c>
      <c r="I149" s="100">
        <v>0.188</v>
      </c>
      <c r="J149" s="34">
        <v>0</v>
      </c>
      <c r="K149" s="34">
        <v>0</v>
      </c>
      <c r="L149" s="100">
        <v>0</v>
      </c>
      <c r="M149" s="34">
        <v>32.4</v>
      </c>
      <c r="N149" s="34">
        <v>169</v>
      </c>
      <c r="O149" s="100">
        <v>1.1207878</v>
      </c>
      <c r="P149" s="34">
        <v>33</v>
      </c>
      <c r="Q149" s="34">
        <v>38</v>
      </c>
      <c r="R149" s="100">
        <v>0.36333499999999996</v>
      </c>
      <c r="S149" s="34">
        <v>0</v>
      </c>
      <c r="T149" s="34">
        <v>0</v>
      </c>
      <c r="U149" s="100">
        <v>0</v>
      </c>
      <c r="V149" s="34">
        <v>0</v>
      </c>
      <c r="W149" s="34">
        <v>0</v>
      </c>
      <c r="X149" s="100">
        <v>0</v>
      </c>
      <c r="Y149" s="34">
        <v>0</v>
      </c>
      <c r="Z149" s="34">
        <v>0</v>
      </c>
      <c r="AA149" s="100">
        <v>0</v>
      </c>
      <c r="AB149" s="34">
        <v>118</v>
      </c>
      <c r="AC149" s="34">
        <v>118</v>
      </c>
      <c r="AD149" s="100">
        <v>1.18</v>
      </c>
      <c r="AE149" s="34">
        <v>15</v>
      </c>
      <c r="AF149" s="34">
        <v>15</v>
      </c>
      <c r="AG149" s="100">
        <v>0.09</v>
      </c>
      <c r="AH149" s="100">
        <v>0</v>
      </c>
      <c r="AI149" s="100">
        <v>0</v>
      </c>
      <c r="AJ149" s="100">
        <v>0</v>
      </c>
      <c r="AK149" s="34">
        <v>87</v>
      </c>
      <c r="AL149" s="34">
        <v>81</v>
      </c>
      <c r="AM149" s="100">
        <v>0.498</v>
      </c>
      <c r="AN149" s="109">
        <v>3.5121228000000002</v>
      </c>
    </row>
    <row r="150" spans="1:40" x14ac:dyDescent="0.2">
      <c r="A150" s="20">
        <v>931</v>
      </c>
      <c r="B150" s="24" t="s">
        <v>146</v>
      </c>
      <c r="C150" s="34">
        <v>94</v>
      </c>
      <c r="D150" s="34">
        <v>131.85714285714286</v>
      </c>
      <c r="E150" s="34">
        <v>130.85714285714286</v>
      </c>
      <c r="F150" s="100">
        <v>0.69883299999999993</v>
      </c>
      <c r="G150" s="34">
        <v>10</v>
      </c>
      <c r="H150" s="34">
        <v>4</v>
      </c>
      <c r="I150" s="100">
        <v>3.5999999999999997E-2</v>
      </c>
      <c r="J150" s="34">
        <v>0</v>
      </c>
      <c r="K150" s="34">
        <v>0</v>
      </c>
      <c r="L150" s="100">
        <v>0</v>
      </c>
      <c r="M150" s="34">
        <v>363</v>
      </c>
      <c r="N150" s="34">
        <v>423</v>
      </c>
      <c r="O150" s="100">
        <v>3.9799799999999999</v>
      </c>
      <c r="P150" s="34">
        <v>57</v>
      </c>
      <c r="Q150" s="34">
        <v>59</v>
      </c>
      <c r="R150" s="100">
        <v>0.58333400000000002</v>
      </c>
      <c r="S150" s="34">
        <v>0</v>
      </c>
      <c r="T150" s="34">
        <v>0</v>
      </c>
      <c r="U150" s="100">
        <v>0</v>
      </c>
      <c r="V150" s="34">
        <v>0</v>
      </c>
      <c r="W150" s="34">
        <v>0</v>
      </c>
      <c r="X150" s="100">
        <v>0</v>
      </c>
      <c r="Y150" s="34">
        <v>106</v>
      </c>
      <c r="Z150" s="34">
        <v>106</v>
      </c>
      <c r="AA150" s="100">
        <v>1.06</v>
      </c>
      <c r="AB150" s="34">
        <v>60</v>
      </c>
      <c r="AC150" s="34">
        <v>60</v>
      </c>
      <c r="AD150" s="100">
        <v>0.6</v>
      </c>
      <c r="AE150" s="34">
        <v>0</v>
      </c>
      <c r="AF150" s="34">
        <v>0</v>
      </c>
      <c r="AG150" s="100">
        <v>0</v>
      </c>
      <c r="AH150" s="100">
        <v>0</v>
      </c>
      <c r="AI150" s="100">
        <v>0</v>
      </c>
      <c r="AJ150" s="100">
        <v>0</v>
      </c>
      <c r="AK150" s="34">
        <v>499</v>
      </c>
      <c r="AL150" s="34">
        <v>637</v>
      </c>
      <c r="AM150" s="100">
        <v>3.5459999999999998</v>
      </c>
      <c r="AN150" s="109">
        <v>10.504146999999998</v>
      </c>
    </row>
    <row r="151" spans="1:40" x14ac:dyDescent="0.2">
      <c r="A151" s="20">
        <v>933</v>
      </c>
      <c r="B151" s="24" t="s">
        <v>147</v>
      </c>
      <c r="C151" s="34">
        <v>45</v>
      </c>
      <c r="D151" s="34">
        <v>61</v>
      </c>
      <c r="E151" s="34">
        <v>50</v>
      </c>
      <c r="F151" s="100">
        <v>0.351663</v>
      </c>
      <c r="G151" s="34">
        <v>3</v>
      </c>
      <c r="H151" s="34">
        <v>3</v>
      </c>
      <c r="I151" s="100">
        <v>1.7999999999999999E-2</v>
      </c>
      <c r="J151" s="34">
        <v>0</v>
      </c>
      <c r="K151" s="34">
        <v>0</v>
      </c>
      <c r="L151" s="100">
        <v>0</v>
      </c>
      <c r="M151" s="34">
        <v>0</v>
      </c>
      <c r="N151" s="34">
        <v>34.285714285714285</v>
      </c>
      <c r="O151" s="100">
        <v>0.1999885714285714</v>
      </c>
      <c r="P151" s="34">
        <v>19</v>
      </c>
      <c r="Q151" s="34">
        <v>19</v>
      </c>
      <c r="R151" s="100">
        <v>0.19</v>
      </c>
      <c r="S151" s="34">
        <v>0</v>
      </c>
      <c r="T151" s="34">
        <v>0</v>
      </c>
      <c r="U151" s="100">
        <v>0</v>
      </c>
      <c r="V151" s="34">
        <v>0</v>
      </c>
      <c r="W151" s="34">
        <v>0</v>
      </c>
      <c r="X151" s="100">
        <v>0</v>
      </c>
      <c r="Y151" s="34">
        <v>0</v>
      </c>
      <c r="Z151" s="34">
        <v>0</v>
      </c>
      <c r="AA151" s="100">
        <v>0</v>
      </c>
      <c r="AB151" s="34">
        <v>96</v>
      </c>
      <c r="AC151" s="34">
        <v>96</v>
      </c>
      <c r="AD151" s="100">
        <v>0.96</v>
      </c>
      <c r="AE151" s="34">
        <v>0</v>
      </c>
      <c r="AF151" s="34">
        <v>0</v>
      </c>
      <c r="AG151" s="100">
        <v>0</v>
      </c>
      <c r="AH151" s="100">
        <v>0</v>
      </c>
      <c r="AI151" s="100">
        <v>0</v>
      </c>
      <c r="AJ151" s="100">
        <v>0</v>
      </c>
      <c r="AK151" s="34">
        <v>382</v>
      </c>
      <c r="AL151" s="34">
        <v>382</v>
      </c>
      <c r="AM151" s="100">
        <v>2.2919999999999998</v>
      </c>
      <c r="AN151" s="109">
        <v>4.0116515714285708</v>
      </c>
    </row>
    <row r="152" spans="1:40" x14ac:dyDescent="0.2">
      <c r="A152" s="20">
        <v>935</v>
      </c>
      <c r="B152" s="24" t="s">
        <v>148</v>
      </c>
      <c r="C152" s="34">
        <v>55</v>
      </c>
      <c r="D152" s="34">
        <v>55</v>
      </c>
      <c r="E152" s="34">
        <v>55</v>
      </c>
      <c r="F152" s="100">
        <v>0.32999999999999996</v>
      </c>
      <c r="G152" s="34">
        <v>88</v>
      </c>
      <c r="H152" s="34">
        <v>80</v>
      </c>
      <c r="I152" s="100">
        <v>0.496</v>
      </c>
      <c r="J152" s="34">
        <v>0</v>
      </c>
      <c r="K152" s="34">
        <v>0</v>
      </c>
      <c r="L152" s="100">
        <v>0</v>
      </c>
      <c r="M152" s="34">
        <v>506.5</v>
      </c>
      <c r="N152" s="34">
        <v>616</v>
      </c>
      <c r="O152" s="100">
        <v>5.7037135000000001</v>
      </c>
      <c r="P152" s="34">
        <v>7</v>
      </c>
      <c r="Q152" s="34">
        <v>40</v>
      </c>
      <c r="R152" s="100">
        <v>0.29001099999999996</v>
      </c>
      <c r="S152" s="34">
        <v>0</v>
      </c>
      <c r="T152" s="34">
        <v>0</v>
      </c>
      <c r="U152" s="100">
        <v>0</v>
      </c>
      <c r="V152" s="34">
        <v>0</v>
      </c>
      <c r="W152" s="34">
        <v>0</v>
      </c>
      <c r="X152" s="100">
        <v>0</v>
      </c>
      <c r="Y152" s="34">
        <v>208</v>
      </c>
      <c r="Z152" s="34">
        <v>226.57142857142856</v>
      </c>
      <c r="AA152" s="100">
        <v>2.1883271428571427</v>
      </c>
      <c r="AB152" s="34">
        <v>0</v>
      </c>
      <c r="AC152" s="34">
        <v>0</v>
      </c>
      <c r="AD152" s="100">
        <v>0</v>
      </c>
      <c r="AE152" s="34">
        <v>0</v>
      </c>
      <c r="AF152" s="34">
        <v>0</v>
      </c>
      <c r="AG152" s="100">
        <v>0</v>
      </c>
      <c r="AH152" s="100">
        <v>0</v>
      </c>
      <c r="AI152" s="100">
        <v>0</v>
      </c>
      <c r="AJ152" s="100">
        <v>0</v>
      </c>
      <c r="AK152" s="34">
        <v>315</v>
      </c>
      <c r="AL152" s="34">
        <v>315</v>
      </c>
      <c r="AM152" s="100">
        <v>1.89</v>
      </c>
      <c r="AN152" s="109">
        <v>10.898051642857142</v>
      </c>
    </row>
    <row r="153" spans="1:40" x14ac:dyDescent="0.2">
      <c r="A153" s="20">
        <v>936</v>
      </c>
      <c r="B153" s="24" t="s">
        <v>149</v>
      </c>
      <c r="C153" s="34">
        <v>397</v>
      </c>
      <c r="D153" s="34">
        <v>423.42857142857144</v>
      </c>
      <c r="E153" s="34">
        <v>372.42857142857144</v>
      </c>
      <c r="F153" s="100">
        <v>2.6344435714285712</v>
      </c>
      <c r="G153" s="34">
        <v>70</v>
      </c>
      <c r="H153" s="34">
        <v>65</v>
      </c>
      <c r="I153" s="100">
        <v>0.39999999999999997</v>
      </c>
      <c r="J153" s="34">
        <v>0</v>
      </c>
      <c r="K153" s="34">
        <v>0</v>
      </c>
      <c r="L153" s="100">
        <v>0</v>
      </c>
      <c r="M153" s="34">
        <v>623</v>
      </c>
      <c r="N153" s="34">
        <v>789.14285714285711</v>
      </c>
      <c r="O153" s="100">
        <v>7.1991112857142854</v>
      </c>
      <c r="P153" s="34">
        <v>120</v>
      </c>
      <c r="Q153" s="34">
        <v>120</v>
      </c>
      <c r="R153" s="100">
        <v>1.2</v>
      </c>
      <c r="S153" s="34">
        <v>0</v>
      </c>
      <c r="T153" s="34">
        <v>0</v>
      </c>
      <c r="U153" s="100">
        <v>0</v>
      </c>
      <c r="V153" s="34">
        <v>0</v>
      </c>
      <c r="W153" s="34">
        <v>0</v>
      </c>
      <c r="X153" s="100">
        <v>0</v>
      </c>
      <c r="Y153" s="34">
        <v>0</v>
      </c>
      <c r="Z153" s="34">
        <v>0</v>
      </c>
      <c r="AA153" s="100">
        <v>0</v>
      </c>
      <c r="AB153" s="34">
        <v>153</v>
      </c>
      <c r="AC153" s="34">
        <v>153</v>
      </c>
      <c r="AD153" s="100">
        <v>1.53</v>
      </c>
      <c r="AE153" s="34">
        <v>4</v>
      </c>
      <c r="AF153" s="34">
        <v>4</v>
      </c>
      <c r="AG153" s="100">
        <v>2.4E-2</v>
      </c>
      <c r="AH153" s="100">
        <v>0</v>
      </c>
      <c r="AI153" s="100">
        <v>0</v>
      </c>
      <c r="AJ153" s="100">
        <v>0</v>
      </c>
      <c r="AK153" s="34">
        <v>392</v>
      </c>
      <c r="AL153" s="34">
        <v>430</v>
      </c>
      <c r="AM153" s="100">
        <v>2.504</v>
      </c>
      <c r="AN153" s="109">
        <v>15.491554857142853</v>
      </c>
    </row>
    <row r="154" spans="1:40" x14ac:dyDescent="0.2">
      <c r="A154" s="20">
        <v>937</v>
      </c>
      <c r="B154" s="24" t="s">
        <v>150</v>
      </c>
      <c r="C154" s="34">
        <v>0</v>
      </c>
      <c r="D154" s="34">
        <v>0</v>
      </c>
      <c r="E154" s="34">
        <v>0</v>
      </c>
      <c r="F154" s="100">
        <v>0</v>
      </c>
      <c r="G154" s="34">
        <v>15</v>
      </c>
      <c r="H154" s="34">
        <v>21</v>
      </c>
      <c r="I154" s="100">
        <v>0.11399999999999999</v>
      </c>
      <c r="J154" s="34">
        <v>0</v>
      </c>
      <c r="K154" s="34">
        <v>0</v>
      </c>
      <c r="L154" s="100">
        <v>0</v>
      </c>
      <c r="M154" s="34">
        <v>718.2</v>
      </c>
      <c r="N154" s="34">
        <v>764</v>
      </c>
      <c r="O154" s="100">
        <v>7.4491513999999999</v>
      </c>
      <c r="P154" s="34">
        <v>130</v>
      </c>
      <c r="Q154" s="34">
        <v>133</v>
      </c>
      <c r="R154" s="100">
        <v>1.320001</v>
      </c>
      <c r="S154" s="34">
        <v>0</v>
      </c>
      <c r="T154" s="34">
        <v>0</v>
      </c>
      <c r="U154" s="100">
        <v>0</v>
      </c>
      <c r="V154" s="34">
        <v>0</v>
      </c>
      <c r="W154" s="34">
        <v>0</v>
      </c>
      <c r="X154" s="100">
        <v>0</v>
      </c>
      <c r="Y154" s="34">
        <v>0</v>
      </c>
      <c r="Z154" s="34">
        <v>0</v>
      </c>
      <c r="AA154" s="100">
        <v>0</v>
      </c>
      <c r="AB154" s="34">
        <v>67</v>
      </c>
      <c r="AC154" s="34">
        <v>67</v>
      </c>
      <c r="AD154" s="100">
        <v>0.66999999999999993</v>
      </c>
      <c r="AE154" s="34">
        <v>0</v>
      </c>
      <c r="AF154" s="34">
        <v>0</v>
      </c>
      <c r="AG154" s="100">
        <v>0</v>
      </c>
      <c r="AH154" s="100">
        <v>0</v>
      </c>
      <c r="AI154" s="100">
        <v>0</v>
      </c>
      <c r="AJ154" s="100">
        <v>0</v>
      </c>
      <c r="AK154" s="34">
        <v>190</v>
      </c>
      <c r="AL154" s="34">
        <v>261</v>
      </c>
      <c r="AM154" s="100">
        <v>1.4239999999999999</v>
      </c>
      <c r="AN154" s="109">
        <v>10.9771524</v>
      </c>
    </row>
    <row r="155" spans="1:40" x14ac:dyDescent="0.2">
      <c r="A155" s="22">
        <v>938</v>
      </c>
      <c r="B155" s="25" t="s">
        <v>151</v>
      </c>
      <c r="C155" s="53">
        <v>156</v>
      </c>
      <c r="D155" s="53">
        <v>163</v>
      </c>
      <c r="E155" s="53">
        <v>133</v>
      </c>
      <c r="F155" s="101">
        <v>1.0688309999999999</v>
      </c>
      <c r="G155" s="53">
        <v>8</v>
      </c>
      <c r="H155" s="53">
        <v>6</v>
      </c>
      <c r="I155" s="101">
        <v>0.04</v>
      </c>
      <c r="J155" s="53">
        <v>0</v>
      </c>
      <c r="K155" s="53">
        <v>0</v>
      </c>
      <c r="L155" s="101">
        <v>0</v>
      </c>
      <c r="M155" s="53">
        <v>36</v>
      </c>
      <c r="N155" s="53">
        <v>68.142857142857139</v>
      </c>
      <c r="O155" s="101">
        <v>0.54748928571428568</v>
      </c>
      <c r="P155" s="53">
        <v>0</v>
      </c>
      <c r="Q155" s="53">
        <v>0</v>
      </c>
      <c r="R155" s="101">
        <v>0</v>
      </c>
      <c r="S155" s="53">
        <v>0</v>
      </c>
      <c r="T155" s="53">
        <v>0</v>
      </c>
      <c r="U155" s="101">
        <v>0</v>
      </c>
      <c r="V155" s="53">
        <v>0</v>
      </c>
      <c r="W155" s="53">
        <v>0</v>
      </c>
      <c r="X155" s="101">
        <v>0</v>
      </c>
      <c r="Y155" s="53">
        <v>0</v>
      </c>
      <c r="Z155" s="53">
        <v>0</v>
      </c>
      <c r="AA155" s="101">
        <v>0</v>
      </c>
      <c r="AB155" s="53">
        <v>241</v>
      </c>
      <c r="AC155" s="53">
        <v>241</v>
      </c>
      <c r="AD155" s="101">
        <v>2.4099999999999997</v>
      </c>
      <c r="AE155" s="53">
        <v>29</v>
      </c>
      <c r="AF155" s="53">
        <v>29</v>
      </c>
      <c r="AG155" s="101">
        <v>0.17399999999999999</v>
      </c>
      <c r="AH155" s="101">
        <v>0</v>
      </c>
      <c r="AI155" s="101">
        <v>0</v>
      </c>
      <c r="AJ155" s="101">
        <v>0</v>
      </c>
      <c r="AK155" s="53">
        <v>142</v>
      </c>
      <c r="AL155" s="53">
        <v>142</v>
      </c>
      <c r="AM155" s="101">
        <v>0.85199999999999998</v>
      </c>
      <c r="AN155" s="110">
        <v>5.092320285714286</v>
      </c>
    </row>
    <row r="156" spans="1:40" x14ac:dyDescent="0.2">
      <c r="F156" s="100"/>
    </row>
    <row r="157" spans="1:40" x14ac:dyDescent="0.2">
      <c r="A157" s="52" t="s">
        <v>227</v>
      </c>
      <c r="F157" s="100"/>
    </row>
    <row r="158" spans="1:40" x14ac:dyDescent="0.2">
      <c r="A158" s="28" t="s">
        <v>228</v>
      </c>
      <c r="F158" s="100"/>
    </row>
    <row r="159" spans="1:40" x14ac:dyDescent="0.2">
      <c r="F159" s="100"/>
    </row>
    <row r="160" spans="1:40" x14ac:dyDescent="0.2">
      <c r="F160" s="100"/>
    </row>
    <row r="161" spans="6:6" x14ac:dyDescent="0.2">
      <c r="F161" s="100"/>
    </row>
    <row r="162" spans="6:6" x14ac:dyDescent="0.2">
      <c r="F162" s="100"/>
    </row>
    <row r="163" spans="6:6" x14ac:dyDescent="0.2">
      <c r="F163" s="100"/>
    </row>
    <row r="164" spans="6:6" x14ac:dyDescent="0.2">
      <c r="F164" s="100"/>
    </row>
    <row r="165" spans="6:6" x14ac:dyDescent="0.2">
      <c r="F165" s="100"/>
    </row>
    <row r="166" spans="6:6" x14ac:dyDescent="0.2">
      <c r="F166" s="100"/>
    </row>
    <row r="167" spans="6:6" x14ac:dyDescent="0.2">
      <c r="F167" s="100"/>
    </row>
    <row r="168" spans="6:6" x14ac:dyDescent="0.2">
      <c r="F168" s="100"/>
    </row>
    <row r="169" spans="6:6" x14ac:dyDescent="0.2">
      <c r="F169" s="100"/>
    </row>
    <row r="170" spans="6:6" x14ac:dyDescent="0.2">
      <c r="F170" s="100"/>
    </row>
    <row r="171" spans="6:6" x14ac:dyDescent="0.2">
      <c r="F171" s="100"/>
    </row>
    <row r="172" spans="6:6" x14ac:dyDescent="0.2">
      <c r="F172" s="100"/>
    </row>
    <row r="173" spans="6:6" x14ac:dyDescent="0.2">
      <c r="F173" s="100"/>
    </row>
    <row r="174" spans="6:6" x14ac:dyDescent="0.2">
      <c r="F174" s="100"/>
    </row>
    <row r="175" spans="6:6" x14ac:dyDescent="0.2">
      <c r="F175" s="100"/>
    </row>
    <row r="176" spans="6:6" x14ac:dyDescent="0.2">
      <c r="F176" s="100"/>
    </row>
    <row r="177" spans="6:6" x14ac:dyDescent="0.2">
      <c r="F177" s="100"/>
    </row>
    <row r="178" spans="6:6" x14ac:dyDescent="0.2">
      <c r="F178" s="100"/>
    </row>
    <row r="179" spans="6:6" x14ac:dyDescent="0.2">
      <c r="F179" s="100"/>
    </row>
    <row r="180" spans="6:6" x14ac:dyDescent="0.2">
      <c r="F180" s="100"/>
    </row>
    <row r="181" spans="6:6" x14ac:dyDescent="0.2">
      <c r="F181" s="100"/>
    </row>
    <row r="182" spans="6:6" x14ac:dyDescent="0.2">
      <c r="F182" s="100"/>
    </row>
    <row r="183" spans="6:6" x14ac:dyDescent="0.2">
      <c r="F183" s="100"/>
    </row>
    <row r="184" spans="6:6" x14ac:dyDescent="0.2">
      <c r="F184" s="100"/>
    </row>
    <row r="185" spans="6:6" x14ac:dyDescent="0.2">
      <c r="F185" s="100"/>
    </row>
    <row r="186" spans="6:6" x14ac:dyDescent="0.2">
      <c r="F186" s="100"/>
    </row>
    <row r="187" spans="6:6" x14ac:dyDescent="0.2">
      <c r="F187" s="100"/>
    </row>
    <row r="188" spans="6:6" x14ac:dyDescent="0.2">
      <c r="F188" s="100"/>
    </row>
    <row r="189" spans="6:6" x14ac:dyDescent="0.2">
      <c r="F189" s="100"/>
    </row>
    <row r="190" spans="6:6" x14ac:dyDescent="0.2">
      <c r="F190" s="100"/>
    </row>
    <row r="191" spans="6:6" x14ac:dyDescent="0.2">
      <c r="F191" s="100"/>
    </row>
    <row r="192" spans="6:6" x14ac:dyDescent="0.2">
      <c r="F192" s="100"/>
    </row>
    <row r="193" spans="6:6" x14ac:dyDescent="0.2">
      <c r="F193" s="100"/>
    </row>
    <row r="194" spans="6:6" x14ac:dyDescent="0.2">
      <c r="F194" s="100"/>
    </row>
    <row r="195" spans="6:6" x14ac:dyDescent="0.2">
      <c r="F195" s="100"/>
    </row>
    <row r="196" spans="6:6" x14ac:dyDescent="0.2">
      <c r="F196" s="100"/>
    </row>
    <row r="197" spans="6:6" x14ac:dyDescent="0.2">
      <c r="F197" s="100"/>
    </row>
    <row r="198" spans="6:6" x14ac:dyDescent="0.2">
      <c r="F198" s="100"/>
    </row>
    <row r="199" spans="6:6" x14ac:dyDescent="0.2">
      <c r="F199" s="100"/>
    </row>
    <row r="200" spans="6:6" x14ac:dyDescent="0.2">
      <c r="F200" s="100"/>
    </row>
    <row r="201" spans="6:6" x14ac:dyDescent="0.2">
      <c r="F201" s="100"/>
    </row>
    <row r="202" spans="6:6" x14ac:dyDescent="0.2">
      <c r="F202" s="100"/>
    </row>
    <row r="203" spans="6:6" x14ac:dyDescent="0.2">
      <c r="F203" s="100"/>
    </row>
    <row r="204" spans="6:6" x14ac:dyDescent="0.2">
      <c r="F204" s="100"/>
    </row>
    <row r="205" spans="6:6" x14ac:dyDescent="0.2">
      <c r="F205" s="100"/>
    </row>
    <row r="206" spans="6:6" x14ac:dyDescent="0.2">
      <c r="F206" s="100"/>
    </row>
    <row r="207" spans="6:6" x14ac:dyDescent="0.2">
      <c r="F207" s="100"/>
    </row>
    <row r="208" spans="6:6" x14ac:dyDescent="0.2">
      <c r="F208" s="100"/>
    </row>
    <row r="209" spans="6:6" x14ac:dyDescent="0.2">
      <c r="F209" s="100"/>
    </row>
    <row r="210" spans="6:6" x14ac:dyDescent="0.2">
      <c r="F210" s="100"/>
    </row>
    <row r="211" spans="6:6" x14ac:dyDescent="0.2">
      <c r="F211" s="100"/>
    </row>
    <row r="212" spans="6:6" x14ac:dyDescent="0.2">
      <c r="F212" s="100"/>
    </row>
    <row r="213" spans="6:6" x14ac:dyDescent="0.2">
      <c r="F213" s="100"/>
    </row>
    <row r="214" spans="6:6" x14ac:dyDescent="0.2">
      <c r="F214" s="100"/>
    </row>
    <row r="215" spans="6:6" x14ac:dyDescent="0.2">
      <c r="F215" s="100"/>
    </row>
    <row r="216" spans="6:6" x14ac:dyDescent="0.2">
      <c r="F216" s="100"/>
    </row>
    <row r="217" spans="6:6" x14ac:dyDescent="0.2">
      <c r="F217" s="100"/>
    </row>
    <row r="218" spans="6:6" x14ac:dyDescent="0.2">
      <c r="F218" s="100"/>
    </row>
    <row r="219" spans="6:6" x14ac:dyDescent="0.2">
      <c r="F219" s="100"/>
    </row>
    <row r="220" spans="6:6" x14ac:dyDescent="0.2">
      <c r="F220" s="100"/>
    </row>
    <row r="221" spans="6:6" x14ac:dyDescent="0.2">
      <c r="F221" s="100"/>
    </row>
    <row r="222" spans="6:6" x14ac:dyDescent="0.2">
      <c r="F222" s="100"/>
    </row>
    <row r="223" spans="6:6" x14ac:dyDescent="0.2">
      <c r="F223" s="100"/>
    </row>
    <row r="224" spans="6:6" x14ac:dyDescent="0.2">
      <c r="F224" s="100"/>
    </row>
    <row r="225" spans="6:6" x14ac:dyDescent="0.2">
      <c r="F225" s="100"/>
    </row>
    <row r="226" spans="6:6" x14ac:dyDescent="0.2">
      <c r="F226" s="100"/>
    </row>
    <row r="227" spans="6:6" x14ac:dyDescent="0.2">
      <c r="F227" s="100"/>
    </row>
    <row r="228" spans="6:6" x14ac:dyDescent="0.2">
      <c r="F228" s="100"/>
    </row>
    <row r="229" spans="6:6" x14ac:dyDescent="0.2">
      <c r="F229" s="100"/>
    </row>
    <row r="230" spans="6:6" x14ac:dyDescent="0.2">
      <c r="F230" s="100"/>
    </row>
    <row r="231" spans="6:6" x14ac:dyDescent="0.2">
      <c r="F231" s="100"/>
    </row>
    <row r="232" spans="6:6" x14ac:dyDescent="0.2">
      <c r="F232" s="100"/>
    </row>
    <row r="233" spans="6:6" x14ac:dyDescent="0.2">
      <c r="F233" s="100"/>
    </row>
    <row r="234" spans="6:6" x14ac:dyDescent="0.2">
      <c r="F234" s="100"/>
    </row>
    <row r="235" spans="6:6" x14ac:dyDescent="0.2">
      <c r="F235" s="100"/>
    </row>
    <row r="236" spans="6:6" x14ac:dyDescent="0.2">
      <c r="F236" s="100"/>
    </row>
    <row r="237" spans="6:6" x14ac:dyDescent="0.2">
      <c r="F237" s="100"/>
    </row>
    <row r="238" spans="6:6" x14ac:dyDescent="0.2">
      <c r="F238" s="100"/>
    </row>
    <row r="239" spans="6:6" x14ac:dyDescent="0.2">
      <c r="F239" s="100"/>
    </row>
    <row r="240" spans="6:6" x14ac:dyDescent="0.2">
      <c r="F240" s="100"/>
    </row>
    <row r="241" spans="6:6" x14ac:dyDescent="0.2">
      <c r="F241" s="100"/>
    </row>
    <row r="242" spans="6:6" x14ac:dyDescent="0.2">
      <c r="F242" s="100"/>
    </row>
    <row r="243" spans="6:6" x14ac:dyDescent="0.2">
      <c r="F243" s="100"/>
    </row>
    <row r="244" spans="6:6" x14ac:dyDescent="0.2">
      <c r="F244" s="100"/>
    </row>
    <row r="245" spans="6:6" x14ac:dyDescent="0.2">
      <c r="F245" s="100"/>
    </row>
    <row r="246" spans="6:6" x14ac:dyDescent="0.2">
      <c r="F246" s="100"/>
    </row>
    <row r="247" spans="6:6" x14ac:dyDescent="0.2">
      <c r="F247" s="100"/>
    </row>
    <row r="248" spans="6:6" x14ac:dyDescent="0.2">
      <c r="F248" s="100"/>
    </row>
    <row r="249" spans="6:6" x14ac:dyDescent="0.2">
      <c r="F249" s="100"/>
    </row>
    <row r="250" spans="6:6" x14ac:dyDescent="0.2">
      <c r="F250" s="100"/>
    </row>
    <row r="251" spans="6:6" x14ac:dyDescent="0.2">
      <c r="F251" s="100"/>
    </row>
    <row r="252" spans="6:6" x14ac:dyDescent="0.2">
      <c r="F252" s="100"/>
    </row>
    <row r="253" spans="6:6" x14ac:dyDescent="0.2">
      <c r="F253" s="100"/>
    </row>
    <row r="254" spans="6:6" x14ac:dyDescent="0.2">
      <c r="F254" s="100"/>
    </row>
    <row r="255" spans="6:6" x14ac:dyDescent="0.2">
      <c r="F255" s="100"/>
    </row>
    <row r="256" spans="6:6" x14ac:dyDescent="0.2">
      <c r="F256" s="100"/>
    </row>
    <row r="257" spans="6:6" x14ac:dyDescent="0.2">
      <c r="F257" s="100"/>
    </row>
    <row r="258" spans="6:6" x14ac:dyDescent="0.2">
      <c r="F258" s="100"/>
    </row>
    <row r="259" spans="6:6" x14ac:dyDescent="0.2">
      <c r="F259" s="100"/>
    </row>
  </sheetData>
  <mergeCells count="8">
    <mergeCell ref="A3:B3"/>
    <mergeCell ref="C1:AN1"/>
    <mergeCell ref="AN2:AN4"/>
    <mergeCell ref="A1:B2"/>
    <mergeCell ref="AH2:AJ2"/>
    <mergeCell ref="AH3:AJ3"/>
    <mergeCell ref="AK2:AM2"/>
    <mergeCell ref="AK3:AM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59999389629810485"/>
  </sheetPr>
  <dimension ref="A1:N173"/>
  <sheetViews>
    <sheetView showGridLines="0" zoomScale="85" zoomScaleNormal="85" workbookViewId="0">
      <pane xSplit="2" ySplit="5" topLeftCell="C6" activePane="bottomRight" state="frozen"/>
      <selection activeCell="A156" sqref="A156:XFD170"/>
      <selection pane="topRight" activeCell="A156" sqref="A156:XFD170"/>
      <selection pane="bottomLeft" activeCell="A156" sqref="A156:XFD170"/>
      <selection pane="bottomRight" activeCell="A6" sqref="A6"/>
    </sheetView>
  </sheetViews>
  <sheetFormatPr defaultRowHeight="12.75" x14ac:dyDescent="0.2"/>
  <cols>
    <col min="1" max="1" width="6.77734375" style="14" customWidth="1"/>
    <col min="2" max="2" width="24.77734375" style="12" customWidth="1"/>
    <col min="3" max="3" width="12.6640625" style="9" customWidth="1"/>
    <col min="4" max="4" width="14.88671875" style="9" customWidth="1"/>
    <col min="5" max="5" width="18.6640625" style="9" bestFit="1" customWidth="1"/>
    <col min="6" max="6" width="14.77734375" style="9" customWidth="1"/>
    <col min="7" max="7" width="17.5546875" style="9" customWidth="1"/>
    <col min="8" max="8" width="11.77734375" style="9" customWidth="1"/>
    <col min="9" max="9" width="14.88671875" style="9" customWidth="1"/>
    <col min="10" max="10" width="19.21875" style="9" customWidth="1"/>
    <col min="11" max="11" width="16.33203125" style="9" customWidth="1"/>
    <col min="12" max="12" width="13.109375" style="9" customWidth="1"/>
    <col min="13" max="13" width="16.109375" style="9" customWidth="1"/>
    <col min="14" max="14" width="21.5546875" style="9" customWidth="1"/>
    <col min="15" max="16384" width="8.88671875" style="9"/>
  </cols>
  <sheetData>
    <row r="1" spans="1:14" s="10" customFormat="1" ht="30" customHeight="1" x14ac:dyDescent="0.2">
      <c r="A1" s="208" t="s">
        <v>263</v>
      </c>
      <c r="B1" s="209"/>
      <c r="C1" s="225" t="s">
        <v>294</v>
      </c>
      <c r="D1" s="226"/>
      <c r="E1" s="226"/>
      <c r="F1" s="226"/>
      <c r="G1" s="226"/>
      <c r="H1" s="226"/>
      <c r="I1" s="226"/>
      <c r="J1" s="226"/>
      <c r="K1" s="226"/>
      <c r="L1" s="226"/>
      <c r="M1" s="226"/>
      <c r="N1" s="227"/>
    </row>
    <row r="2" spans="1:14" s="10" customFormat="1" ht="117" customHeight="1" x14ac:dyDescent="0.2">
      <c r="A2" s="210"/>
      <c r="B2" s="211"/>
      <c r="C2" s="54" t="s">
        <v>251</v>
      </c>
      <c r="D2" s="54" t="s">
        <v>295</v>
      </c>
      <c r="E2" s="54" t="s">
        <v>265</v>
      </c>
      <c r="F2" s="54" t="s">
        <v>296</v>
      </c>
      <c r="G2" s="54" t="s">
        <v>253</v>
      </c>
      <c r="H2" s="54" t="s">
        <v>254</v>
      </c>
      <c r="I2" s="54" t="s">
        <v>297</v>
      </c>
      <c r="J2" s="54" t="s">
        <v>256</v>
      </c>
      <c r="K2" s="57" t="s">
        <v>257</v>
      </c>
      <c r="L2" s="57" t="s">
        <v>264</v>
      </c>
      <c r="M2" s="57" t="s">
        <v>258</v>
      </c>
      <c r="N2" s="57" t="s">
        <v>260</v>
      </c>
    </row>
    <row r="3" spans="1:14" s="10" customFormat="1" ht="15.6" customHeight="1" x14ac:dyDescent="0.2">
      <c r="A3" s="210"/>
      <c r="B3" s="211"/>
      <c r="C3" s="115" t="s">
        <v>188</v>
      </c>
      <c r="D3" s="115" t="s">
        <v>189</v>
      </c>
      <c r="E3" s="115" t="s">
        <v>190</v>
      </c>
      <c r="F3" s="115" t="s">
        <v>191</v>
      </c>
      <c r="G3" s="115" t="s">
        <v>192</v>
      </c>
      <c r="H3" s="115" t="s">
        <v>196</v>
      </c>
      <c r="I3" s="115" t="s">
        <v>199</v>
      </c>
      <c r="J3" s="115" t="s">
        <v>200</v>
      </c>
      <c r="K3" s="115" t="s">
        <v>204</v>
      </c>
      <c r="L3" s="115" t="s">
        <v>205</v>
      </c>
      <c r="M3" s="115" t="s">
        <v>212</v>
      </c>
      <c r="N3" s="115" t="s">
        <v>213</v>
      </c>
    </row>
    <row r="4" spans="1:14" s="60" customFormat="1" ht="19.5" customHeight="1" x14ac:dyDescent="0.2">
      <c r="A4" s="222"/>
      <c r="B4" s="223"/>
      <c r="C4" s="61"/>
      <c r="D4" s="61"/>
      <c r="E4" s="61" t="s">
        <v>211</v>
      </c>
      <c r="F4" s="61"/>
      <c r="G4" s="61" t="s">
        <v>252</v>
      </c>
      <c r="H4" s="61"/>
      <c r="I4" s="61"/>
      <c r="J4" s="61" t="s">
        <v>255</v>
      </c>
      <c r="K4" s="61"/>
      <c r="L4" s="61"/>
      <c r="M4" s="61"/>
      <c r="N4" s="61" t="s">
        <v>259</v>
      </c>
    </row>
    <row r="5" spans="1:14" s="11" customFormat="1" ht="13.5" customHeight="1" x14ac:dyDescent="0.2">
      <c r="A5" s="18" t="s">
        <v>1</v>
      </c>
      <c r="B5" s="27"/>
      <c r="C5" s="120"/>
      <c r="D5" s="79">
        <v>840277.65949141711</v>
      </c>
      <c r="E5" s="79">
        <v>2286.7125086209562</v>
      </c>
      <c r="F5" s="160">
        <v>278637.58372591669</v>
      </c>
      <c r="G5" s="79">
        <v>743.7342427923345</v>
      </c>
      <c r="H5" s="120"/>
      <c r="I5" s="160">
        <v>145990.85244258342</v>
      </c>
      <c r="J5" s="79">
        <v>449.07203917290451</v>
      </c>
      <c r="K5" s="79">
        <v>28.96327880497056</v>
      </c>
      <c r="L5" s="79">
        <v>12.688064999999998</v>
      </c>
      <c r="M5" s="79">
        <v>56.560662163723087</v>
      </c>
      <c r="N5" s="79">
        <v>3577.7307965548907</v>
      </c>
    </row>
    <row r="6" spans="1:14" ht="13.5" customHeight="1" x14ac:dyDescent="0.2">
      <c r="A6" s="20">
        <v>202</v>
      </c>
      <c r="B6" s="24" t="s">
        <v>2</v>
      </c>
      <c r="C6" s="125">
        <v>8.5299999999999994</v>
      </c>
      <c r="D6" s="125">
        <v>2682.6543305833325</v>
      </c>
      <c r="E6" s="127">
        <v>13.04333362072922</v>
      </c>
      <c r="F6" s="125">
        <v>566.51939091666645</v>
      </c>
      <c r="G6" s="80">
        <v>2.7544739305759234</v>
      </c>
      <c r="H6" s="125">
        <v>6.5</v>
      </c>
      <c r="I6" s="125">
        <v>500.66666666666686</v>
      </c>
      <c r="J6" s="80">
        <v>1.8549700000000007</v>
      </c>
      <c r="K6" s="80">
        <v>8.082433750000001E-2</v>
      </c>
      <c r="L6" s="80">
        <v>5.2274999999999995E-2</v>
      </c>
      <c r="M6" s="80">
        <v>0</v>
      </c>
      <c r="N6" s="80">
        <v>17.785876888805142</v>
      </c>
    </row>
    <row r="7" spans="1:14" ht="13.5" customHeight="1" x14ac:dyDescent="0.2">
      <c r="A7" s="20">
        <v>203</v>
      </c>
      <c r="B7" s="24" t="s">
        <v>3</v>
      </c>
      <c r="C7" s="130">
        <v>6.17</v>
      </c>
      <c r="D7" s="130">
        <v>5163.5468974166679</v>
      </c>
      <c r="E7" s="133">
        <v>18.159678083524678</v>
      </c>
      <c r="F7" s="130">
        <v>1372.1186518333334</v>
      </c>
      <c r="G7" s="81">
        <v>4.8256040866326497</v>
      </c>
      <c r="H7" s="130">
        <v>6.5</v>
      </c>
      <c r="I7" s="161">
        <v>851.78837541666701</v>
      </c>
      <c r="J7" s="81">
        <v>3.155875930918751</v>
      </c>
      <c r="K7" s="81">
        <v>0.21581951118375001</v>
      </c>
      <c r="L7" s="81">
        <v>6.3960000000000003E-2</v>
      </c>
      <c r="M7" s="81">
        <v>0.65390637499999993</v>
      </c>
      <c r="N7" s="81">
        <v>27.074843987259829</v>
      </c>
    </row>
    <row r="8" spans="1:14" ht="13.5" customHeight="1" x14ac:dyDescent="0.2">
      <c r="A8" s="20">
        <v>204</v>
      </c>
      <c r="B8" s="24" t="s">
        <v>4</v>
      </c>
      <c r="C8" s="130">
        <v>5.83</v>
      </c>
      <c r="D8" s="130">
        <v>5259.9305557500002</v>
      </c>
      <c r="E8" s="133">
        <v>17.479275229812828</v>
      </c>
      <c r="F8" s="130">
        <v>1764.3111132500001</v>
      </c>
      <c r="G8" s="81">
        <v>5.8629822604410746</v>
      </c>
      <c r="H8" s="130">
        <v>6.5</v>
      </c>
      <c r="I8" s="161">
        <v>1288.8069441666669</v>
      </c>
      <c r="J8" s="81">
        <v>4.7750297281375005</v>
      </c>
      <c r="K8" s="81">
        <v>0.18500771829137502</v>
      </c>
      <c r="L8" s="81">
        <v>8.6099999999999996E-2</v>
      </c>
      <c r="M8" s="81">
        <v>0.48695954999999996</v>
      </c>
      <c r="N8" s="81">
        <v>28.875354486682777</v>
      </c>
    </row>
    <row r="9" spans="1:14" ht="13.5" customHeight="1" x14ac:dyDescent="0.2">
      <c r="A9" s="20">
        <v>205</v>
      </c>
      <c r="B9" s="24" t="s">
        <v>5</v>
      </c>
      <c r="C9" s="130">
        <v>7.92</v>
      </c>
      <c r="D9" s="130">
        <v>2635.9404949166665</v>
      </c>
      <c r="E9" s="133">
        <v>11.899689770251799</v>
      </c>
      <c r="F9" s="130">
        <v>368.71000466666641</v>
      </c>
      <c r="G9" s="81">
        <v>1.6645044450671986</v>
      </c>
      <c r="H9" s="130">
        <v>6.5</v>
      </c>
      <c r="I9" s="161">
        <v>318.11466666666672</v>
      </c>
      <c r="J9" s="81">
        <v>1.1786148400000003</v>
      </c>
      <c r="K9" s="81">
        <v>9.4330725000000018E-2</v>
      </c>
      <c r="L9" s="81">
        <v>3.5054999999999996E-2</v>
      </c>
      <c r="M9" s="81">
        <v>0.88039412831480024</v>
      </c>
      <c r="N9" s="81">
        <v>15.752588908633797</v>
      </c>
    </row>
    <row r="10" spans="1:14" ht="13.5" customHeight="1" x14ac:dyDescent="0.2">
      <c r="A10" s="20">
        <v>206</v>
      </c>
      <c r="B10" s="24" t="s">
        <v>6</v>
      </c>
      <c r="C10" s="130">
        <v>7.83</v>
      </c>
      <c r="D10" s="130">
        <v>3018.7497320833336</v>
      </c>
      <c r="E10" s="133">
        <v>13.472981929261126</v>
      </c>
      <c r="F10" s="130">
        <v>843.70416508333346</v>
      </c>
      <c r="G10" s="81">
        <v>3.7655360591834257</v>
      </c>
      <c r="H10" s="130">
        <v>6.5</v>
      </c>
      <c r="I10" s="161">
        <v>629.15555541666663</v>
      </c>
      <c r="J10" s="81">
        <v>2.3310213328187497</v>
      </c>
      <c r="K10" s="81">
        <v>0.15513674158274998</v>
      </c>
      <c r="L10" s="81">
        <v>5.9655E-2</v>
      </c>
      <c r="M10" s="81">
        <v>0.34982324873079995</v>
      </c>
      <c r="N10" s="81">
        <v>20.134154311576854</v>
      </c>
    </row>
    <row r="11" spans="1:14" ht="13.5" customHeight="1" x14ac:dyDescent="0.2">
      <c r="A11" s="20">
        <v>207</v>
      </c>
      <c r="B11" s="24" t="s">
        <v>7</v>
      </c>
      <c r="C11" s="130">
        <v>7.89</v>
      </c>
      <c r="D11" s="130">
        <v>2052.9822185833336</v>
      </c>
      <c r="E11" s="133">
        <v>9.2328769316348254</v>
      </c>
      <c r="F11" s="130">
        <v>259.02916641666667</v>
      </c>
      <c r="G11" s="81">
        <v>1.1649318701256748</v>
      </c>
      <c r="H11" s="130">
        <v>6.5</v>
      </c>
      <c r="I11" s="161">
        <v>207.9666666666667</v>
      </c>
      <c r="J11" s="81">
        <v>0.77051650000000005</v>
      </c>
      <c r="K11" s="81">
        <v>7.0154333392075011E-2</v>
      </c>
      <c r="L11" s="81">
        <v>1.5375E-2</v>
      </c>
      <c r="M11" s="81">
        <v>0.45135164754899998</v>
      </c>
      <c r="N11" s="81">
        <v>11.705206282701576</v>
      </c>
    </row>
    <row r="12" spans="1:14" ht="13.5" customHeight="1" x14ac:dyDescent="0.2">
      <c r="A12" s="20">
        <v>208</v>
      </c>
      <c r="B12" s="24" t="s">
        <v>8</v>
      </c>
      <c r="C12" s="130">
        <v>7.34</v>
      </c>
      <c r="D12" s="130">
        <v>4583.1030565833335</v>
      </c>
      <c r="E12" s="133">
        <v>19.174786568133349</v>
      </c>
      <c r="F12" s="130">
        <v>1554.3069456666663</v>
      </c>
      <c r="G12" s="81">
        <v>6.5029093992801981</v>
      </c>
      <c r="H12" s="130">
        <v>6.5</v>
      </c>
      <c r="I12" s="161">
        <v>880.75277783333331</v>
      </c>
      <c r="J12" s="81">
        <v>3.2631890418724998</v>
      </c>
      <c r="K12" s="81">
        <v>0.19908893499999999</v>
      </c>
      <c r="L12" s="81">
        <v>5.9655E-2</v>
      </c>
      <c r="M12" s="81">
        <v>0.63668714999999998</v>
      </c>
      <c r="N12" s="81">
        <v>29.836316094286044</v>
      </c>
    </row>
    <row r="13" spans="1:14" ht="13.5" customHeight="1" x14ac:dyDescent="0.2">
      <c r="A13" s="20">
        <v>209</v>
      </c>
      <c r="B13" s="24" t="s">
        <v>9</v>
      </c>
      <c r="C13" s="130">
        <v>5.62</v>
      </c>
      <c r="D13" s="130">
        <v>4837.3879978333352</v>
      </c>
      <c r="E13" s="133">
        <v>15.496088712259306</v>
      </c>
      <c r="F13" s="130">
        <v>1617.2958332499993</v>
      </c>
      <c r="G13" s="81">
        <v>5.180845472233047</v>
      </c>
      <c r="H13" s="130">
        <v>6.5</v>
      </c>
      <c r="I13" s="161">
        <v>837.28750208333327</v>
      </c>
      <c r="J13" s="81">
        <v>3.1021501952187496</v>
      </c>
      <c r="K13" s="81">
        <v>8.5936859431350002E-2</v>
      </c>
      <c r="L13" s="81">
        <v>8.6099999999999996E-2</v>
      </c>
      <c r="M13" s="81">
        <v>0.43533275000000005</v>
      </c>
      <c r="N13" s="81">
        <v>24.386453989142453</v>
      </c>
    </row>
    <row r="14" spans="1:14" ht="13.5" customHeight="1" x14ac:dyDescent="0.2">
      <c r="A14" s="20">
        <v>210</v>
      </c>
      <c r="B14" s="24" t="s">
        <v>10</v>
      </c>
      <c r="C14" s="130">
        <v>6.88</v>
      </c>
      <c r="D14" s="130">
        <v>4507.1722239166675</v>
      </c>
      <c r="E14" s="133">
        <v>17.675326593311603</v>
      </c>
      <c r="F14" s="130">
        <v>1094.8319444166673</v>
      </c>
      <c r="G14" s="81">
        <v>4.2934929532244031</v>
      </c>
      <c r="H14" s="130">
        <v>6.5</v>
      </c>
      <c r="I14" s="161">
        <v>944.00000033333333</v>
      </c>
      <c r="J14" s="81">
        <v>3.4975200012349998</v>
      </c>
      <c r="K14" s="81">
        <v>0.19005278829137504</v>
      </c>
      <c r="L14" s="81">
        <v>7.3185E-2</v>
      </c>
      <c r="M14" s="81">
        <v>1.5477723000000001</v>
      </c>
      <c r="N14" s="81">
        <v>27.277349636062382</v>
      </c>
    </row>
    <row r="15" spans="1:14" ht="13.5" customHeight="1" x14ac:dyDescent="0.2">
      <c r="A15" s="20">
        <v>211</v>
      </c>
      <c r="B15" s="24" t="s">
        <v>11</v>
      </c>
      <c r="C15" s="130">
        <v>8.08</v>
      </c>
      <c r="D15" s="130">
        <v>4723.6490507499984</v>
      </c>
      <c r="E15" s="133">
        <v>21.75523806813419</v>
      </c>
      <c r="F15" s="130">
        <v>823.84888875000001</v>
      </c>
      <c r="G15" s="81">
        <v>3.794318442027</v>
      </c>
      <c r="H15" s="130">
        <v>6.5</v>
      </c>
      <c r="I15" s="161">
        <v>843.55</v>
      </c>
      <c r="J15" s="81">
        <v>3.1253527499999998</v>
      </c>
      <c r="K15" s="81">
        <v>0.29505939178415008</v>
      </c>
      <c r="L15" s="81">
        <v>9.4710000000000003E-2</v>
      </c>
      <c r="M15" s="81">
        <v>0.55067319933120007</v>
      </c>
      <c r="N15" s="81">
        <v>29.615351851276543</v>
      </c>
    </row>
    <row r="16" spans="1:14" ht="13.5" customHeight="1" x14ac:dyDescent="0.2">
      <c r="A16" s="20">
        <v>212</v>
      </c>
      <c r="B16" s="24" t="s">
        <v>12</v>
      </c>
      <c r="C16" s="130">
        <v>6.48</v>
      </c>
      <c r="D16" s="130">
        <v>5301.7638889166665</v>
      </c>
      <c r="E16" s="133">
        <v>19.582595100102598</v>
      </c>
      <c r="F16" s="130">
        <v>994.86156858333311</v>
      </c>
      <c r="G16" s="81">
        <v>3.6746206897193994</v>
      </c>
      <c r="H16" s="130">
        <v>6.5</v>
      </c>
      <c r="I16" s="161">
        <v>632.62858399999993</v>
      </c>
      <c r="J16" s="81">
        <v>2.3438889037199999</v>
      </c>
      <c r="K16" s="81">
        <v>0.1157198687235</v>
      </c>
      <c r="L16" s="81">
        <v>6.7034999999999997E-2</v>
      </c>
      <c r="M16" s="81">
        <v>0.43514939999999996</v>
      </c>
      <c r="N16" s="81">
        <v>26.219008962265494</v>
      </c>
    </row>
    <row r="17" spans="1:14" ht="13.5" customHeight="1" x14ac:dyDescent="0.2">
      <c r="A17" s="20">
        <v>213</v>
      </c>
      <c r="B17" s="24" t="s">
        <v>13</v>
      </c>
      <c r="C17" s="130">
        <v>7.89</v>
      </c>
      <c r="D17" s="130">
        <v>2215.0396110000001</v>
      </c>
      <c r="E17" s="133">
        <v>9.9616976425502983</v>
      </c>
      <c r="F17" s="130">
        <v>295.38205791666684</v>
      </c>
      <c r="G17" s="81">
        <v>1.3284217290686258</v>
      </c>
      <c r="H17" s="130">
        <v>6.5</v>
      </c>
      <c r="I17" s="161">
        <v>349.41666666666669</v>
      </c>
      <c r="J17" s="81">
        <v>1.29458875</v>
      </c>
      <c r="K17" s="81">
        <v>8.7785225000000022E-2</v>
      </c>
      <c r="L17" s="81">
        <v>3.1980000000000001E-2</v>
      </c>
      <c r="M17" s="81">
        <v>1.3588572000000001</v>
      </c>
      <c r="N17" s="81">
        <v>14.063330546618923</v>
      </c>
    </row>
    <row r="18" spans="1:14" ht="13.5" customHeight="1" x14ac:dyDescent="0.2">
      <c r="A18" s="20">
        <v>301</v>
      </c>
      <c r="B18" s="24" t="s">
        <v>14</v>
      </c>
      <c r="C18" s="130">
        <v>5.5</v>
      </c>
      <c r="D18" s="130">
        <v>4497.8245534166681</v>
      </c>
      <c r="E18" s="133">
        <v>14.100679974961254</v>
      </c>
      <c r="F18" s="130">
        <v>955.79722225000023</v>
      </c>
      <c r="G18" s="81">
        <v>2.9964242917537507</v>
      </c>
      <c r="H18" s="130">
        <v>5.66</v>
      </c>
      <c r="I18" s="161">
        <v>1407.5766300833336</v>
      </c>
      <c r="J18" s="81">
        <v>4.5411237239748505</v>
      </c>
      <c r="K18" s="81">
        <v>0.1324033676069</v>
      </c>
      <c r="L18" s="81">
        <v>8.4254999999999997E-2</v>
      </c>
      <c r="M18" s="81">
        <v>0</v>
      </c>
      <c r="N18" s="81">
        <v>21.854886358296756</v>
      </c>
    </row>
    <row r="19" spans="1:14" ht="13.5" customHeight="1" x14ac:dyDescent="0.2">
      <c r="A19" s="20">
        <v>302</v>
      </c>
      <c r="B19" s="24" t="s">
        <v>15</v>
      </c>
      <c r="C19" s="130">
        <v>5.93</v>
      </c>
      <c r="D19" s="130">
        <v>5895.7034434999996</v>
      </c>
      <c r="E19" s="133">
        <v>19.928067209374344</v>
      </c>
      <c r="F19" s="130">
        <v>1742.5349982499988</v>
      </c>
      <c r="G19" s="81">
        <v>5.8899425475848215</v>
      </c>
      <c r="H19" s="130">
        <v>5.92</v>
      </c>
      <c r="I19" s="161">
        <v>867.26138950000029</v>
      </c>
      <c r="J19" s="81">
        <v>2.9264868327288012</v>
      </c>
      <c r="K19" s="81">
        <v>0.13222917010069998</v>
      </c>
      <c r="L19" s="81">
        <v>8.9789999999999995E-2</v>
      </c>
      <c r="M19" s="81">
        <v>0</v>
      </c>
      <c r="N19" s="81">
        <v>28.966515759788663</v>
      </c>
    </row>
    <row r="20" spans="1:14" ht="13.5" customHeight="1" x14ac:dyDescent="0.2">
      <c r="A20" s="20">
        <v>303</v>
      </c>
      <c r="B20" s="24" t="s">
        <v>16</v>
      </c>
      <c r="C20" s="130">
        <v>5.1100000000000003</v>
      </c>
      <c r="D20" s="130">
        <v>3858.0598293333333</v>
      </c>
      <c r="E20" s="133">
        <v>11.237370864899201</v>
      </c>
      <c r="F20" s="130">
        <v>1027.7745527500001</v>
      </c>
      <c r="G20" s="81">
        <v>2.9935989397949254</v>
      </c>
      <c r="H20" s="130">
        <v>5.66</v>
      </c>
      <c r="I20" s="161">
        <v>483.83194199999997</v>
      </c>
      <c r="J20" s="81">
        <v>1.5609386112803998</v>
      </c>
      <c r="K20" s="81">
        <v>6.1920681951399999E-2</v>
      </c>
      <c r="L20" s="81">
        <v>4.6124999999999999E-2</v>
      </c>
      <c r="M20" s="81">
        <v>0</v>
      </c>
      <c r="N20" s="81">
        <v>15.899954097925926</v>
      </c>
    </row>
    <row r="21" spans="1:14" ht="13.5" customHeight="1" x14ac:dyDescent="0.2">
      <c r="A21" s="20">
        <v>304</v>
      </c>
      <c r="B21" s="24" t="s">
        <v>17</v>
      </c>
      <c r="C21" s="130">
        <v>5.37</v>
      </c>
      <c r="D21" s="130">
        <v>4945.4366660833348</v>
      </c>
      <c r="E21" s="133">
        <v>15.13748709121448</v>
      </c>
      <c r="F21" s="130">
        <v>1175.8888881666667</v>
      </c>
      <c r="G21" s="81">
        <v>3.5992782977893496</v>
      </c>
      <c r="H21" s="130">
        <v>5.92</v>
      </c>
      <c r="I21" s="161">
        <v>977.80000000000052</v>
      </c>
      <c r="J21" s="81">
        <v>3.2994883200000014</v>
      </c>
      <c r="K21" s="81">
        <v>6.9910975E-2</v>
      </c>
      <c r="L21" s="81">
        <v>9.7784999999999997E-2</v>
      </c>
      <c r="M21" s="81">
        <v>0.75667832500000021</v>
      </c>
      <c r="N21" s="81">
        <v>22.960628009003827</v>
      </c>
    </row>
    <row r="22" spans="1:14" ht="13.5" customHeight="1" x14ac:dyDescent="0.2">
      <c r="A22" s="20">
        <v>305</v>
      </c>
      <c r="B22" s="24" t="s">
        <v>18</v>
      </c>
      <c r="C22" s="130">
        <v>4.91</v>
      </c>
      <c r="D22" s="130">
        <v>5564.9880555833297</v>
      </c>
      <c r="E22" s="133">
        <v>15.574732071161064</v>
      </c>
      <c r="F22" s="130">
        <v>1492.4498775833358</v>
      </c>
      <c r="G22" s="81">
        <v>4.1769194723924823</v>
      </c>
      <c r="H22" s="130">
        <v>5.66</v>
      </c>
      <c r="I22" s="161">
        <v>497.24744399999997</v>
      </c>
      <c r="J22" s="81">
        <v>1.6042197038327999</v>
      </c>
      <c r="K22" s="81">
        <v>0.13988213463892499</v>
      </c>
      <c r="L22" s="81">
        <v>7.0109999999999992E-2</v>
      </c>
      <c r="M22" s="81">
        <v>0</v>
      </c>
      <c r="N22" s="81">
        <v>21.56586338202527</v>
      </c>
    </row>
    <row r="23" spans="1:14" ht="13.5" customHeight="1" x14ac:dyDescent="0.2">
      <c r="A23" s="20">
        <v>306</v>
      </c>
      <c r="B23" s="24" t="s">
        <v>19</v>
      </c>
      <c r="C23" s="130">
        <v>5.13</v>
      </c>
      <c r="D23" s="130">
        <v>6259.9043862500021</v>
      </c>
      <c r="E23" s="133">
        <v>18.304586415833629</v>
      </c>
      <c r="F23" s="130">
        <v>1785.283330416667</v>
      </c>
      <c r="G23" s="81">
        <v>5.220346986471375</v>
      </c>
      <c r="H23" s="130">
        <v>5.66</v>
      </c>
      <c r="I23" s="161">
        <v>1038.0938477500004</v>
      </c>
      <c r="J23" s="81">
        <v>3.349098371611051</v>
      </c>
      <c r="K23" s="81">
        <v>0.12549569620512502</v>
      </c>
      <c r="L23" s="81">
        <v>9.4094999999999998E-2</v>
      </c>
      <c r="M23" s="81">
        <v>0.52202252999999998</v>
      </c>
      <c r="N23" s="81">
        <v>27.615645000121184</v>
      </c>
    </row>
    <row r="24" spans="1:14" ht="13.5" customHeight="1" x14ac:dyDescent="0.2">
      <c r="A24" s="20">
        <v>307</v>
      </c>
      <c r="B24" s="24" t="s">
        <v>20</v>
      </c>
      <c r="C24" s="130">
        <v>5.85</v>
      </c>
      <c r="D24" s="130">
        <v>5970.5986146666664</v>
      </c>
      <c r="E24" s="133">
        <v>19.908961080605998</v>
      </c>
      <c r="F24" s="130">
        <v>1213.9111103333323</v>
      </c>
      <c r="G24" s="81">
        <v>4.0477865974064962</v>
      </c>
      <c r="H24" s="130">
        <v>5.92</v>
      </c>
      <c r="I24" s="161">
        <v>972.00000100000022</v>
      </c>
      <c r="J24" s="81">
        <v>3.2799168033744004</v>
      </c>
      <c r="K24" s="81">
        <v>0.100272025</v>
      </c>
      <c r="L24" s="81">
        <v>6.7034999999999997E-2</v>
      </c>
      <c r="M24" s="81">
        <v>0.73106442500000002</v>
      </c>
      <c r="N24" s="81">
        <v>28.135035931386891</v>
      </c>
    </row>
    <row r="25" spans="1:14" ht="13.5" customHeight="1" x14ac:dyDescent="0.2">
      <c r="A25" s="20">
        <v>308</v>
      </c>
      <c r="B25" s="24" t="s">
        <v>21</v>
      </c>
      <c r="C25" s="130">
        <v>5.62</v>
      </c>
      <c r="D25" s="130">
        <v>5429.7225485833351</v>
      </c>
      <c r="E25" s="133">
        <v>17.393573212131852</v>
      </c>
      <c r="F25" s="130">
        <v>1218.6282744999994</v>
      </c>
      <c r="G25" s="81">
        <v>3.9037538145332977</v>
      </c>
      <c r="H25" s="130">
        <v>5.66</v>
      </c>
      <c r="I25" s="161">
        <v>1207.275446083333</v>
      </c>
      <c r="J25" s="81">
        <v>3.8949120441540486</v>
      </c>
      <c r="K25" s="81">
        <v>0.15693297785792501</v>
      </c>
      <c r="L25" s="81">
        <v>6.9495000000000001E-2</v>
      </c>
      <c r="M25" s="81">
        <v>0</v>
      </c>
      <c r="N25" s="81">
        <v>25.418667048677122</v>
      </c>
    </row>
    <row r="26" spans="1:14" ht="13.5" customHeight="1" x14ac:dyDescent="0.2">
      <c r="A26" s="20">
        <v>309</v>
      </c>
      <c r="B26" s="24" t="s">
        <v>22</v>
      </c>
      <c r="C26" s="130">
        <v>5.66</v>
      </c>
      <c r="D26" s="130">
        <v>3898.3671109166662</v>
      </c>
      <c r="E26" s="133">
        <v>12.57691197323935</v>
      </c>
      <c r="F26" s="130">
        <v>1158.8091123333329</v>
      </c>
      <c r="G26" s="81">
        <v>3.7385499582097985</v>
      </c>
      <c r="H26" s="130">
        <v>5.66</v>
      </c>
      <c r="I26" s="161">
        <v>755.39500066666687</v>
      </c>
      <c r="J26" s="81">
        <v>2.4370553511508009</v>
      </c>
      <c r="K26" s="81">
        <v>0.11673311841725</v>
      </c>
      <c r="L26" s="81">
        <v>5.9655E-2</v>
      </c>
      <c r="M26" s="81">
        <v>1.2565122750000002</v>
      </c>
      <c r="N26" s="81">
        <v>20.185417676017199</v>
      </c>
    </row>
    <row r="27" spans="1:14" ht="13.5" customHeight="1" x14ac:dyDescent="0.2">
      <c r="A27" s="20">
        <v>310</v>
      </c>
      <c r="B27" s="24" t="s">
        <v>23</v>
      </c>
      <c r="C27" s="130">
        <v>5.58</v>
      </c>
      <c r="D27" s="130">
        <v>4105.0951144166629</v>
      </c>
      <c r="E27" s="133">
        <v>13.056665520913638</v>
      </c>
      <c r="F27" s="130">
        <v>954.56105908333393</v>
      </c>
      <c r="G27" s="81">
        <v>3.0360769045204514</v>
      </c>
      <c r="H27" s="130">
        <v>5.92</v>
      </c>
      <c r="I27" s="161">
        <v>507.41249974999994</v>
      </c>
      <c r="J27" s="81">
        <v>1.7122127391563997</v>
      </c>
      <c r="K27" s="81">
        <v>6.4751778417250008E-2</v>
      </c>
      <c r="L27" s="81">
        <v>4.3049999999999998E-2</v>
      </c>
      <c r="M27" s="81">
        <v>0</v>
      </c>
      <c r="N27" s="81">
        <v>17.912756943007736</v>
      </c>
    </row>
    <row r="28" spans="1:14" ht="13.5" customHeight="1" x14ac:dyDescent="0.2">
      <c r="A28" s="20">
        <v>311</v>
      </c>
      <c r="B28" s="24" t="s">
        <v>24</v>
      </c>
      <c r="C28" s="130">
        <v>5.28</v>
      </c>
      <c r="D28" s="130">
        <v>4176.6753275833344</v>
      </c>
      <c r="E28" s="133">
        <v>12.570122065894802</v>
      </c>
      <c r="F28" s="130">
        <v>1324.9422290833327</v>
      </c>
      <c r="G28" s="81">
        <v>3.9875461326491979</v>
      </c>
      <c r="H28" s="130">
        <v>5.66</v>
      </c>
      <c r="I28" s="161">
        <v>533.96666500000026</v>
      </c>
      <c r="J28" s="81">
        <v>1.7226832546230006</v>
      </c>
      <c r="K28" s="81">
        <v>8.7456606863400024E-2</v>
      </c>
      <c r="L28" s="81">
        <v>5.4119999999999994E-2</v>
      </c>
      <c r="M28" s="81">
        <v>0</v>
      </c>
      <c r="N28" s="81">
        <v>18.421928060030403</v>
      </c>
    </row>
    <row r="29" spans="1:14" ht="13.5" customHeight="1" x14ac:dyDescent="0.2">
      <c r="A29" s="20">
        <v>312</v>
      </c>
      <c r="B29" s="24" t="s">
        <v>25</v>
      </c>
      <c r="C29" s="130">
        <v>5.83</v>
      </c>
      <c r="D29" s="130">
        <v>5495.7014585833331</v>
      </c>
      <c r="E29" s="133">
        <v>18.262765517018273</v>
      </c>
      <c r="F29" s="130">
        <v>1289.6594545000003</v>
      </c>
      <c r="G29" s="81">
        <v>4.2856673332489512</v>
      </c>
      <c r="H29" s="130">
        <v>5.92</v>
      </c>
      <c r="I29" s="161">
        <v>627.9443223333335</v>
      </c>
      <c r="J29" s="81">
        <v>2.1189353212816004</v>
      </c>
      <c r="K29" s="81">
        <v>0.12334491262587499</v>
      </c>
      <c r="L29" s="81">
        <v>0.10085999999999999</v>
      </c>
      <c r="M29" s="81">
        <v>0.22881319999999999</v>
      </c>
      <c r="N29" s="81">
        <v>25.1203862841747</v>
      </c>
    </row>
    <row r="30" spans="1:14" ht="13.5" customHeight="1" x14ac:dyDescent="0.2">
      <c r="A30" s="20">
        <v>313</v>
      </c>
      <c r="B30" s="24" t="s">
        <v>26</v>
      </c>
      <c r="C30" s="130">
        <v>5.7</v>
      </c>
      <c r="D30" s="130">
        <v>4590.1577893333351</v>
      </c>
      <c r="E30" s="133">
        <v>14.913422657544006</v>
      </c>
      <c r="F30" s="130">
        <v>1051.4466513333327</v>
      </c>
      <c r="G30" s="81">
        <v>3.4161501701819978</v>
      </c>
      <c r="H30" s="130">
        <v>5.92</v>
      </c>
      <c r="I30" s="161">
        <v>700.37613350000061</v>
      </c>
      <c r="J30" s="81">
        <v>2.363349224882402</v>
      </c>
      <c r="K30" s="81">
        <v>0.15737339283242502</v>
      </c>
      <c r="L30" s="81">
        <v>6.3344999999999999E-2</v>
      </c>
      <c r="M30" s="81">
        <v>0</v>
      </c>
      <c r="N30" s="81">
        <v>20.913640445440826</v>
      </c>
    </row>
    <row r="31" spans="1:14" ht="13.5" customHeight="1" x14ac:dyDescent="0.2">
      <c r="A31" s="20">
        <v>314</v>
      </c>
      <c r="B31" s="24" t="s">
        <v>27</v>
      </c>
      <c r="C31" s="130">
        <v>5.77</v>
      </c>
      <c r="D31" s="130">
        <v>2750.9770783333333</v>
      </c>
      <c r="E31" s="133">
        <v>9.0476885129304989</v>
      </c>
      <c r="F31" s="130">
        <v>790.61610816666644</v>
      </c>
      <c r="G31" s="81">
        <v>2.6002573181493487</v>
      </c>
      <c r="H31" s="130">
        <v>5.92</v>
      </c>
      <c r="I31" s="161">
        <v>318.71667016666669</v>
      </c>
      <c r="J31" s="81">
        <v>1.0754775318104</v>
      </c>
      <c r="K31" s="81">
        <v>2.9321808427850007E-2</v>
      </c>
      <c r="L31" s="81">
        <v>3.4439999999999998E-2</v>
      </c>
      <c r="M31" s="81">
        <v>4.7537999999999997E-2</v>
      </c>
      <c r="N31" s="81">
        <v>12.834723171318096</v>
      </c>
    </row>
    <row r="32" spans="1:14" ht="13.5" customHeight="1" x14ac:dyDescent="0.2">
      <c r="A32" s="20">
        <v>315</v>
      </c>
      <c r="B32" s="24" t="s">
        <v>28</v>
      </c>
      <c r="C32" s="130">
        <v>5.64</v>
      </c>
      <c r="D32" s="130">
        <v>3621.9199720833331</v>
      </c>
      <c r="E32" s="133">
        <v>11.643748326253498</v>
      </c>
      <c r="F32" s="130">
        <v>851.00677783333344</v>
      </c>
      <c r="G32" s="81">
        <v>2.7358165893786004</v>
      </c>
      <c r="H32" s="130">
        <v>5.92</v>
      </c>
      <c r="I32" s="161">
        <v>410.13286200000027</v>
      </c>
      <c r="J32" s="81">
        <v>1.3839523295328007</v>
      </c>
      <c r="K32" s="81">
        <v>0.10937961523692502</v>
      </c>
      <c r="L32" s="81">
        <v>3.7515E-2</v>
      </c>
      <c r="M32" s="81">
        <v>0</v>
      </c>
      <c r="N32" s="81">
        <v>15.910411860401823</v>
      </c>
    </row>
    <row r="33" spans="1:14" ht="13.5" customHeight="1" x14ac:dyDescent="0.2">
      <c r="A33" s="20">
        <v>316</v>
      </c>
      <c r="B33" s="24" t="s">
        <v>29</v>
      </c>
      <c r="C33" s="130">
        <v>5.57</v>
      </c>
      <c r="D33" s="130">
        <v>6147.7153237500006</v>
      </c>
      <c r="E33" s="133">
        <v>19.518381381373874</v>
      </c>
      <c r="F33" s="130">
        <v>970.9860875833333</v>
      </c>
      <c r="G33" s="81">
        <v>3.0827837294683249</v>
      </c>
      <c r="H33" s="130">
        <v>5.66</v>
      </c>
      <c r="I33" s="161">
        <v>1170.9897674166666</v>
      </c>
      <c r="J33" s="81">
        <v>3.77784718763965</v>
      </c>
      <c r="K33" s="81">
        <v>7.7692700046374991E-2</v>
      </c>
      <c r="L33" s="81">
        <v>8.856E-2</v>
      </c>
      <c r="M33" s="81">
        <v>1.8674781750000002</v>
      </c>
      <c r="N33" s="81">
        <v>28.412743173528224</v>
      </c>
    </row>
    <row r="34" spans="1:14" ht="13.5" customHeight="1" x14ac:dyDescent="0.2">
      <c r="A34" s="20">
        <v>317</v>
      </c>
      <c r="B34" s="24" t="s">
        <v>30</v>
      </c>
      <c r="C34" s="130">
        <v>5.21</v>
      </c>
      <c r="D34" s="130">
        <v>5650.3990521666692</v>
      </c>
      <c r="E34" s="133">
        <v>16.779990065219359</v>
      </c>
      <c r="F34" s="130">
        <v>1278.9941502500021</v>
      </c>
      <c r="G34" s="81">
        <v>3.7982289279974313</v>
      </c>
      <c r="H34" s="130">
        <v>5.66</v>
      </c>
      <c r="I34" s="161">
        <v>762.36101608333354</v>
      </c>
      <c r="J34" s="81">
        <v>2.4595291100880505</v>
      </c>
      <c r="K34" s="81">
        <v>8.9812650449875006E-2</v>
      </c>
      <c r="L34" s="81">
        <v>5.8424999999999998E-2</v>
      </c>
      <c r="M34" s="81">
        <v>0</v>
      </c>
      <c r="N34" s="81">
        <v>23.185985753754714</v>
      </c>
    </row>
    <row r="35" spans="1:14" ht="13.5" customHeight="1" x14ac:dyDescent="0.2">
      <c r="A35" s="20">
        <v>318</v>
      </c>
      <c r="B35" s="24" t="s">
        <v>31</v>
      </c>
      <c r="C35" s="130">
        <v>5.61</v>
      </c>
      <c r="D35" s="130">
        <v>3606.9546612499989</v>
      </c>
      <c r="E35" s="133">
        <v>11.533958920279121</v>
      </c>
      <c r="F35" s="130">
        <v>657.77277291666678</v>
      </c>
      <c r="G35" s="81">
        <v>2.1033599959556253</v>
      </c>
      <c r="H35" s="130">
        <v>5.92</v>
      </c>
      <c r="I35" s="161">
        <v>257.77777824999993</v>
      </c>
      <c r="J35" s="81">
        <v>0.86984533492679972</v>
      </c>
      <c r="K35" s="81">
        <v>2.6463120715850007E-2</v>
      </c>
      <c r="L35" s="81">
        <v>2.8905E-2</v>
      </c>
      <c r="M35" s="81">
        <v>7.1789125000000009E-2</v>
      </c>
      <c r="N35" s="81">
        <v>14.634321496877394</v>
      </c>
    </row>
    <row r="36" spans="1:14" ht="13.5" customHeight="1" x14ac:dyDescent="0.2">
      <c r="A36" s="20">
        <v>319</v>
      </c>
      <c r="B36" s="24" t="s">
        <v>32</v>
      </c>
      <c r="C36" s="130">
        <v>5.46</v>
      </c>
      <c r="D36" s="130">
        <v>3201.0810600000013</v>
      </c>
      <c r="E36" s="133">
        <v>9.962404474932006</v>
      </c>
      <c r="F36" s="130">
        <v>946.86082750000037</v>
      </c>
      <c r="G36" s="81">
        <v>2.9468202673455011</v>
      </c>
      <c r="H36" s="130">
        <v>5.92</v>
      </c>
      <c r="I36" s="161">
        <v>384.89651733333329</v>
      </c>
      <c r="J36" s="81">
        <v>1.2987948080895997</v>
      </c>
      <c r="K36" s="81">
        <v>7.040544538205E-2</v>
      </c>
      <c r="L36" s="81">
        <v>4.9200000000000001E-2</v>
      </c>
      <c r="M36" s="81">
        <v>0.35066114999999992</v>
      </c>
      <c r="N36" s="81">
        <v>14.678286145749155</v>
      </c>
    </row>
    <row r="37" spans="1:14" ht="13.5" customHeight="1" x14ac:dyDescent="0.2">
      <c r="A37" s="20">
        <v>320</v>
      </c>
      <c r="B37" s="24" t="s">
        <v>33</v>
      </c>
      <c r="C37" s="130">
        <v>5.52</v>
      </c>
      <c r="D37" s="130">
        <v>4738.784661333335</v>
      </c>
      <c r="E37" s="133">
        <v>14.910112058419205</v>
      </c>
      <c r="F37" s="130">
        <v>1439.337233083334</v>
      </c>
      <c r="G37" s="81">
        <v>4.5287306701734016</v>
      </c>
      <c r="H37" s="130">
        <v>5.66</v>
      </c>
      <c r="I37" s="161">
        <v>699.76681133333329</v>
      </c>
      <c r="J37" s="81">
        <v>2.2575876867235998</v>
      </c>
      <c r="K37" s="81">
        <v>0.1116237418504</v>
      </c>
      <c r="L37" s="81">
        <v>7.6259999999999994E-2</v>
      </c>
      <c r="M37" s="81">
        <v>0.21600976499999996</v>
      </c>
      <c r="N37" s="81">
        <v>22.100323922166606</v>
      </c>
    </row>
    <row r="38" spans="1:14" ht="13.5" customHeight="1" x14ac:dyDescent="0.2">
      <c r="A38" s="20">
        <v>330</v>
      </c>
      <c r="B38" s="24" t="s">
        <v>34</v>
      </c>
      <c r="C38" s="130">
        <v>4.71</v>
      </c>
      <c r="D38" s="130">
        <v>20232.880336333335</v>
      </c>
      <c r="E38" s="133">
        <v>54.319213838954106</v>
      </c>
      <c r="F38" s="130">
        <v>5113.5738152500035</v>
      </c>
      <c r="G38" s="81">
        <v>13.728411621801683</v>
      </c>
      <c r="H38" s="130">
        <v>5.24</v>
      </c>
      <c r="I38" s="161">
        <v>5337.6516689999899</v>
      </c>
      <c r="J38" s="81">
        <v>15.942498004969172</v>
      </c>
      <c r="K38" s="81">
        <v>1.244890441060025</v>
      </c>
      <c r="L38" s="81">
        <v>0.41635499999999998</v>
      </c>
      <c r="M38" s="81">
        <v>4.4984335844177261</v>
      </c>
      <c r="N38" s="81">
        <v>90.14980249120272</v>
      </c>
    </row>
    <row r="39" spans="1:14" ht="13.5" customHeight="1" x14ac:dyDescent="0.2">
      <c r="A39" s="20">
        <v>331</v>
      </c>
      <c r="B39" s="24" t="s">
        <v>35</v>
      </c>
      <c r="C39" s="130">
        <v>4.42</v>
      </c>
      <c r="D39" s="130">
        <v>5486.4612527500049</v>
      </c>
      <c r="E39" s="133">
        <v>13.822590480178361</v>
      </c>
      <c r="F39" s="130">
        <v>1622.4442735833336</v>
      </c>
      <c r="G39" s="81">
        <v>4.08758610286585</v>
      </c>
      <c r="H39" s="130">
        <v>5.24</v>
      </c>
      <c r="I39" s="161">
        <v>1112.9093246666675</v>
      </c>
      <c r="J39" s="81">
        <v>3.324037570914403</v>
      </c>
      <c r="K39" s="81">
        <v>0.22911818126925002</v>
      </c>
      <c r="L39" s="81">
        <v>9.7169999999999992E-2</v>
      </c>
      <c r="M39" s="81">
        <v>0.19716015000000001</v>
      </c>
      <c r="N39" s="81">
        <v>21.757662485227865</v>
      </c>
    </row>
    <row r="40" spans="1:14" ht="13.5" customHeight="1" x14ac:dyDescent="0.2">
      <c r="A40" s="20">
        <v>332</v>
      </c>
      <c r="B40" s="24" t="s">
        <v>36</v>
      </c>
      <c r="C40" s="130">
        <v>4.3</v>
      </c>
      <c r="D40" s="130">
        <v>4676.2886372499997</v>
      </c>
      <c r="E40" s="133">
        <v>11.461583449899749</v>
      </c>
      <c r="F40" s="130">
        <v>1327.354785916667</v>
      </c>
      <c r="G40" s="81">
        <v>3.2533465802817503</v>
      </c>
      <c r="H40" s="130">
        <v>5.24</v>
      </c>
      <c r="I40" s="161">
        <v>930.10833483333352</v>
      </c>
      <c r="J40" s="81">
        <v>2.7780475744802007</v>
      </c>
      <c r="K40" s="81">
        <v>0.13705102150722503</v>
      </c>
      <c r="L40" s="81">
        <v>7.9949999999999993E-2</v>
      </c>
      <c r="M40" s="81">
        <v>0.31740893279025006</v>
      </c>
      <c r="N40" s="81">
        <v>18.027387558959177</v>
      </c>
    </row>
    <row r="41" spans="1:14" ht="13.5" customHeight="1" x14ac:dyDescent="0.2">
      <c r="A41" s="20">
        <v>333</v>
      </c>
      <c r="B41" s="24" t="s">
        <v>37</v>
      </c>
      <c r="C41" s="130">
        <v>4.43</v>
      </c>
      <c r="D41" s="130">
        <v>6093.0388883333344</v>
      </c>
      <c r="E41" s="133">
        <v>15.385532496930502</v>
      </c>
      <c r="F41" s="130">
        <v>1451.2511118333332</v>
      </c>
      <c r="G41" s="81">
        <v>3.6645541824903494</v>
      </c>
      <c r="H41" s="130">
        <v>5.24</v>
      </c>
      <c r="I41" s="161">
        <v>1478.6652757500008</v>
      </c>
      <c r="J41" s="81">
        <v>4.4164774456101021</v>
      </c>
      <c r="K41" s="81">
        <v>0.22559317500000001</v>
      </c>
      <c r="L41" s="81">
        <v>7.7490000000000003E-2</v>
      </c>
      <c r="M41" s="81">
        <v>0</v>
      </c>
      <c r="N41" s="81">
        <v>23.769647300030954</v>
      </c>
    </row>
    <row r="42" spans="1:14" ht="13.5" customHeight="1" x14ac:dyDescent="0.2">
      <c r="A42" s="20">
        <v>334</v>
      </c>
      <c r="B42" s="24" t="s">
        <v>38</v>
      </c>
      <c r="C42" s="130">
        <v>4.3600000000000003</v>
      </c>
      <c r="D42" s="130">
        <v>3602.9156504166667</v>
      </c>
      <c r="E42" s="133">
        <v>8.9539659744155013</v>
      </c>
      <c r="F42" s="130">
        <v>1462.3678904166673</v>
      </c>
      <c r="G42" s="81">
        <v>3.6342766812635015</v>
      </c>
      <c r="H42" s="130">
        <v>5.24</v>
      </c>
      <c r="I42" s="161">
        <v>615.01486108333336</v>
      </c>
      <c r="J42" s="81">
        <v>1.8369263870837</v>
      </c>
      <c r="K42" s="81">
        <v>0.15169417090135001</v>
      </c>
      <c r="L42" s="81">
        <v>6.0884999999999995E-2</v>
      </c>
      <c r="M42" s="81">
        <v>0</v>
      </c>
      <c r="N42" s="81">
        <v>14.637748213664052</v>
      </c>
    </row>
    <row r="43" spans="1:14" ht="13.5" customHeight="1" x14ac:dyDescent="0.2">
      <c r="A43" s="20">
        <v>335</v>
      </c>
      <c r="B43" s="24" t="s">
        <v>39</v>
      </c>
      <c r="C43" s="130">
        <v>4.5199999999999996</v>
      </c>
      <c r="D43" s="130">
        <v>4809.191684583333</v>
      </c>
      <c r="E43" s="133">
        <v>12.390401456160498</v>
      </c>
      <c r="F43" s="130">
        <v>1213.6227209999997</v>
      </c>
      <c r="G43" s="81">
        <v>3.1267775783843987</v>
      </c>
      <c r="H43" s="130">
        <v>5.24</v>
      </c>
      <c r="I43" s="161">
        <v>1219.0836112499996</v>
      </c>
      <c r="J43" s="81">
        <v>3.6411589300814988</v>
      </c>
      <c r="K43" s="81">
        <v>0.270264114642075</v>
      </c>
      <c r="L43" s="81">
        <v>7.2569999999999996E-2</v>
      </c>
      <c r="M43" s="81">
        <v>1.3609779163485751</v>
      </c>
      <c r="N43" s="81">
        <v>20.862149995617049</v>
      </c>
    </row>
    <row r="44" spans="1:14" ht="13.5" customHeight="1" x14ac:dyDescent="0.2">
      <c r="A44" s="20">
        <v>336</v>
      </c>
      <c r="B44" s="24" t="s">
        <v>40</v>
      </c>
      <c r="C44" s="130">
        <v>4.68</v>
      </c>
      <c r="D44" s="130">
        <v>4273.3093888333333</v>
      </c>
      <c r="E44" s="133">
        <v>11.399480125651799</v>
      </c>
      <c r="F44" s="130">
        <v>941.5322200833333</v>
      </c>
      <c r="G44" s="81">
        <v>2.5116313502942993</v>
      </c>
      <c r="H44" s="130">
        <v>5.24</v>
      </c>
      <c r="I44" s="161">
        <v>995.2041461666671</v>
      </c>
      <c r="J44" s="81">
        <v>2.9724757437706018</v>
      </c>
      <c r="K44" s="81">
        <v>0.26498953187062502</v>
      </c>
      <c r="L44" s="81">
        <v>6.9495000000000001E-2</v>
      </c>
      <c r="M44" s="81">
        <v>0.95755408100329986</v>
      </c>
      <c r="N44" s="81">
        <v>18.175625832590626</v>
      </c>
    </row>
    <row r="45" spans="1:14" ht="13.5" customHeight="1" x14ac:dyDescent="0.2">
      <c r="A45" s="20">
        <v>340</v>
      </c>
      <c r="B45" s="24" t="s">
        <v>41</v>
      </c>
      <c r="C45" s="130">
        <v>4.72</v>
      </c>
      <c r="D45" s="130">
        <v>2560.238889416667</v>
      </c>
      <c r="E45" s="133">
        <v>6.8880667080866003</v>
      </c>
      <c r="F45" s="130">
        <v>1056.677782333333</v>
      </c>
      <c r="G45" s="81">
        <v>2.8428859055895992</v>
      </c>
      <c r="H45" s="130">
        <v>5.22</v>
      </c>
      <c r="I45" s="161">
        <v>661.31666666666672</v>
      </c>
      <c r="J45" s="81">
        <v>1.9676816100000001</v>
      </c>
      <c r="K45" s="81">
        <v>0.1373220725</v>
      </c>
      <c r="L45" s="81">
        <v>4.3664999999999995E-2</v>
      </c>
      <c r="M45" s="81">
        <v>0</v>
      </c>
      <c r="N45" s="81">
        <v>11.879621296176198</v>
      </c>
    </row>
    <row r="46" spans="1:14" ht="13.5" customHeight="1" x14ac:dyDescent="0.2">
      <c r="A46" s="20">
        <v>341</v>
      </c>
      <c r="B46" s="24" t="s">
        <v>42</v>
      </c>
      <c r="C46" s="130">
        <v>4.55</v>
      </c>
      <c r="D46" s="130">
        <v>7412.6109518333324</v>
      </c>
      <c r="E46" s="133">
        <v>19.224606503579746</v>
      </c>
      <c r="F46" s="130">
        <v>2617.6184020833348</v>
      </c>
      <c r="G46" s="81">
        <v>6.7887933258031277</v>
      </c>
      <c r="H46" s="130">
        <v>5.22</v>
      </c>
      <c r="I46" s="161">
        <v>1936.9601679999989</v>
      </c>
      <c r="J46" s="81">
        <v>5.7632312838671966</v>
      </c>
      <c r="K46" s="81">
        <v>0.40622351451549998</v>
      </c>
      <c r="L46" s="81">
        <v>0.15128999999999998</v>
      </c>
      <c r="M46" s="81">
        <v>1.4625245249999999</v>
      </c>
      <c r="N46" s="81">
        <v>33.796669152765574</v>
      </c>
    </row>
    <row r="47" spans="1:14" ht="13.5" customHeight="1" x14ac:dyDescent="0.2">
      <c r="A47" s="20">
        <v>342</v>
      </c>
      <c r="B47" s="24" t="s">
        <v>43</v>
      </c>
      <c r="C47" s="130">
        <v>4.47</v>
      </c>
      <c r="D47" s="130">
        <v>2584.6707220000003</v>
      </c>
      <c r="E47" s="133">
        <v>6.5854825325838</v>
      </c>
      <c r="F47" s="130">
        <v>1196.8164374166665</v>
      </c>
      <c r="G47" s="81">
        <v>3.0493686008939243</v>
      </c>
      <c r="H47" s="130">
        <v>5.22</v>
      </c>
      <c r="I47" s="161">
        <v>578.68888883333318</v>
      </c>
      <c r="J47" s="81">
        <v>1.7218309198346993</v>
      </c>
      <c r="K47" s="81">
        <v>0.1150069525</v>
      </c>
      <c r="L47" s="81">
        <v>6.0269999999999997E-2</v>
      </c>
      <c r="M47" s="81">
        <v>7.1136000000000005E-2</v>
      </c>
      <c r="N47" s="81">
        <v>11.603095005812424</v>
      </c>
    </row>
    <row r="48" spans="1:14" ht="13.5" customHeight="1" x14ac:dyDescent="0.2">
      <c r="A48" s="20">
        <v>343</v>
      </c>
      <c r="B48" s="24" t="s">
        <v>44</v>
      </c>
      <c r="C48" s="130">
        <v>4.3</v>
      </c>
      <c r="D48" s="130">
        <v>3828.019999333334</v>
      </c>
      <c r="E48" s="133">
        <v>9.3824770183660018</v>
      </c>
      <c r="F48" s="130">
        <v>1806.7754334999995</v>
      </c>
      <c r="G48" s="81">
        <v>4.4284065875084986</v>
      </c>
      <c r="H48" s="130">
        <v>5.22</v>
      </c>
      <c r="I48" s="161">
        <v>843.36000125000032</v>
      </c>
      <c r="J48" s="81">
        <v>2.509333347719251</v>
      </c>
      <c r="K48" s="81">
        <v>0.14503393052692501</v>
      </c>
      <c r="L48" s="81">
        <v>7.0724999999999996E-2</v>
      </c>
      <c r="M48" s="81">
        <v>0.56760004619229998</v>
      </c>
      <c r="N48" s="81">
        <v>17.103575930312978</v>
      </c>
    </row>
    <row r="49" spans="1:14" ht="13.5" customHeight="1" x14ac:dyDescent="0.2">
      <c r="A49" s="20">
        <v>344</v>
      </c>
      <c r="B49" s="24" t="s">
        <v>45</v>
      </c>
      <c r="C49" s="130">
        <v>4.3099999999999996</v>
      </c>
      <c r="D49" s="130">
        <v>4841.4160026666686</v>
      </c>
      <c r="E49" s="133">
        <v>11.893906693751203</v>
      </c>
      <c r="F49" s="130">
        <v>2124.5421017499984</v>
      </c>
      <c r="G49" s="81">
        <v>5.2193625813692197</v>
      </c>
      <c r="H49" s="130">
        <v>5.22</v>
      </c>
      <c r="I49" s="161">
        <v>1063.7068888333333</v>
      </c>
      <c r="J49" s="81">
        <v>3.1649534770346994</v>
      </c>
      <c r="K49" s="81">
        <v>0.229102788342775</v>
      </c>
      <c r="L49" s="81">
        <v>9.9629999999999996E-2</v>
      </c>
      <c r="M49" s="81">
        <v>0.56970701999999995</v>
      </c>
      <c r="N49" s="81">
        <v>21.176662560497899</v>
      </c>
    </row>
    <row r="50" spans="1:14" ht="13.5" customHeight="1" x14ac:dyDescent="0.2">
      <c r="A50" s="20">
        <v>350</v>
      </c>
      <c r="B50" s="24" t="s">
        <v>46</v>
      </c>
      <c r="C50" s="130">
        <v>4.37</v>
      </c>
      <c r="D50" s="130">
        <v>5141.7887163333344</v>
      </c>
      <c r="E50" s="133">
        <v>12.807681513514703</v>
      </c>
      <c r="F50" s="130">
        <v>1914.9655616666678</v>
      </c>
      <c r="G50" s="81">
        <v>4.7699877175555034</v>
      </c>
      <c r="H50" s="130">
        <v>5.3</v>
      </c>
      <c r="I50" s="161">
        <v>1165.4724985833332</v>
      </c>
      <c r="J50" s="81">
        <v>3.5208924182202495</v>
      </c>
      <c r="K50" s="81">
        <v>0.19887068418927503</v>
      </c>
      <c r="L50" s="81">
        <v>7.564499999999999E-2</v>
      </c>
      <c r="M50" s="81">
        <v>0.23434125000000003</v>
      </c>
      <c r="N50" s="81">
        <v>21.607418583479728</v>
      </c>
    </row>
    <row r="51" spans="1:14" ht="13.5" customHeight="1" x14ac:dyDescent="0.2">
      <c r="A51" s="20">
        <v>351</v>
      </c>
      <c r="B51" s="24" t="s">
        <v>47</v>
      </c>
      <c r="C51" s="130">
        <v>4.3</v>
      </c>
      <c r="D51" s="130">
        <v>3160.3486108333341</v>
      </c>
      <c r="E51" s="133">
        <v>7.7460144451525013</v>
      </c>
      <c r="F51" s="130">
        <v>1449.6099981666662</v>
      </c>
      <c r="G51" s="81">
        <v>3.5529941055064982</v>
      </c>
      <c r="H51" s="130">
        <v>5.3</v>
      </c>
      <c r="I51" s="161">
        <v>686.52055633333316</v>
      </c>
      <c r="J51" s="81">
        <v>2.0739786006829992</v>
      </c>
      <c r="K51" s="81">
        <v>9.1044632275175008E-2</v>
      </c>
      <c r="L51" s="81">
        <v>4.6739999999999997E-2</v>
      </c>
      <c r="M51" s="81">
        <v>0.1757234</v>
      </c>
      <c r="N51" s="81">
        <v>13.686495183617176</v>
      </c>
    </row>
    <row r="52" spans="1:14" ht="13.5" customHeight="1" x14ac:dyDescent="0.2">
      <c r="A52" s="20">
        <v>352</v>
      </c>
      <c r="B52" s="24" t="s">
        <v>48</v>
      </c>
      <c r="C52" s="130">
        <v>4.87</v>
      </c>
      <c r="D52" s="130">
        <v>9479.9124864166661</v>
      </c>
      <c r="E52" s="133">
        <v>26.315289071044024</v>
      </c>
      <c r="F52" s="130">
        <v>1949.7613866666675</v>
      </c>
      <c r="G52" s="81">
        <v>5.4123426332480031</v>
      </c>
      <c r="H52" s="130">
        <v>5.3</v>
      </c>
      <c r="I52" s="161">
        <v>2674.8604913333347</v>
      </c>
      <c r="J52" s="81">
        <v>8.0807535443180036</v>
      </c>
      <c r="K52" s="81">
        <v>0.70971899578109998</v>
      </c>
      <c r="L52" s="81">
        <v>0.14390999999999998</v>
      </c>
      <c r="M52" s="81">
        <v>0.34157250000000006</v>
      </c>
      <c r="N52" s="81">
        <v>41.003586744391136</v>
      </c>
    </row>
    <row r="53" spans="1:14" ht="13.5" customHeight="1" x14ac:dyDescent="0.2">
      <c r="A53" s="20">
        <v>353</v>
      </c>
      <c r="B53" s="24" t="s">
        <v>49</v>
      </c>
      <c r="C53" s="130">
        <v>4.3499999999999996</v>
      </c>
      <c r="D53" s="130">
        <v>4384.5570615833331</v>
      </c>
      <c r="E53" s="133">
        <v>10.871509234195873</v>
      </c>
      <c r="F53" s="130">
        <v>1432.0391709999997</v>
      </c>
      <c r="G53" s="81">
        <v>3.5507411244944991</v>
      </c>
      <c r="H53" s="130">
        <v>5.3</v>
      </c>
      <c r="I53" s="161">
        <v>1314.2011664166669</v>
      </c>
      <c r="J53" s="81">
        <v>3.9702017237447502</v>
      </c>
      <c r="K53" s="81">
        <v>0.21247005159930005</v>
      </c>
      <c r="L53" s="81">
        <v>8.5484999999999992E-2</v>
      </c>
      <c r="M53" s="81">
        <v>0</v>
      </c>
      <c r="N53" s="81">
        <v>18.690407134034423</v>
      </c>
    </row>
    <row r="54" spans="1:14" ht="13.5" customHeight="1" x14ac:dyDescent="0.2">
      <c r="A54" s="20">
        <v>354</v>
      </c>
      <c r="B54" s="24" t="s">
        <v>50</v>
      </c>
      <c r="C54" s="130">
        <v>4.42</v>
      </c>
      <c r="D54" s="130">
        <v>3787.7308275833338</v>
      </c>
      <c r="E54" s="133">
        <v>9.5428090470134492</v>
      </c>
      <c r="F54" s="130">
        <v>1403.9741077499996</v>
      </c>
      <c r="G54" s="81">
        <v>3.5371723670653488</v>
      </c>
      <c r="H54" s="130">
        <v>5.3</v>
      </c>
      <c r="I54" s="161">
        <v>1111.8777769166666</v>
      </c>
      <c r="J54" s="81">
        <v>3.3589827640652494</v>
      </c>
      <c r="K54" s="81">
        <v>0.18650806395512495</v>
      </c>
      <c r="L54" s="81">
        <v>7.5029999999999999E-2</v>
      </c>
      <c r="M54" s="81">
        <v>0.24106297499999998</v>
      </c>
      <c r="N54" s="81">
        <v>16.941565217099175</v>
      </c>
    </row>
    <row r="55" spans="1:14" ht="13.5" customHeight="1" x14ac:dyDescent="0.2">
      <c r="A55" s="20">
        <v>355</v>
      </c>
      <c r="B55" s="24" t="s">
        <v>51</v>
      </c>
      <c r="C55" s="130">
        <v>4.5</v>
      </c>
      <c r="D55" s="130">
        <v>4708.2444430000032</v>
      </c>
      <c r="E55" s="133">
        <v>12.076646996295008</v>
      </c>
      <c r="F55" s="130">
        <v>1314.1391680000002</v>
      </c>
      <c r="G55" s="81">
        <v>3.3707669659200001</v>
      </c>
      <c r="H55" s="130">
        <v>5.3</v>
      </c>
      <c r="I55" s="161">
        <v>1109.6963306666676</v>
      </c>
      <c r="J55" s="81">
        <v>3.3523926149440024</v>
      </c>
      <c r="K55" s="81">
        <v>0.25548261241025</v>
      </c>
      <c r="L55" s="81">
        <v>7.9335000000000003E-2</v>
      </c>
      <c r="M55" s="81">
        <v>0</v>
      </c>
      <c r="N55" s="81">
        <v>19.134624189569262</v>
      </c>
    </row>
    <row r="56" spans="1:14" ht="13.5" customHeight="1" x14ac:dyDescent="0.2">
      <c r="A56" s="20">
        <v>356</v>
      </c>
      <c r="B56" s="24" t="s">
        <v>52</v>
      </c>
      <c r="C56" s="130">
        <v>4.3</v>
      </c>
      <c r="D56" s="130">
        <v>4807.1597779166659</v>
      </c>
      <c r="E56" s="133">
        <v>11.782348615673747</v>
      </c>
      <c r="F56" s="130">
        <v>2326.9803877499999</v>
      </c>
      <c r="G56" s="81">
        <v>5.7034289303752486</v>
      </c>
      <c r="H56" s="130">
        <v>5.3</v>
      </c>
      <c r="I56" s="161">
        <v>813.51805266666656</v>
      </c>
      <c r="J56" s="81">
        <v>2.4576380371059998</v>
      </c>
      <c r="K56" s="81">
        <v>0.18689500418344998</v>
      </c>
      <c r="L56" s="81">
        <v>7.3799999999999991E-2</v>
      </c>
      <c r="M56" s="81">
        <v>0.64352667499999994</v>
      </c>
      <c r="N56" s="81">
        <v>20.847637262338448</v>
      </c>
    </row>
    <row r="57" spans="1:14" ht="13.5" customHeight="1" x14ac:dyDescent="0.2">
      <c r="A57" s="20">
        <v>357</v>
      </c>
      <c r="B57" s="24" t="s">
        <v>53</v>
      </c>
      <c r="C57" s="130">
        <v>4.51</v>
      </c>
      <c r="D57" s="130">
        <v>3731.496894750001</v>
      </c>
      <c r="E57" s="133">
        <v>9.592559067333827</v>
      </c>
      <c r="F57" s="130">
        <v>1517.9161658333326</v>
      </c>
      <c r="G57" s="81">
        <v>3.9021070875077477</v>
      </c>
      <c r="H57" s="130">
        <v>5.3</v>
      </c>
      <c r="I57" s="161">
        <v>895.50243141666681</v>
      </c>
      <c r="J57" s="81">
        <v>2.7053128453097499</v>
      </c>
      <c r="K57" s="81">
        <v>0.13862450444809998</v>
      </c>
      <c r="L57" s="81">
        <v>5.1045E-2</v>
      </c>
      <c r="M57" s="81">
        <v>0</v>
      </c>
      <c r="N57" s="81">
        <v>16.389648504599425</v>
      </c>
    </row>
    <row r="58" spans="1:14" ht="13.5" customHeight="1" x14ac:dyDescent="0.2">
      <c r="A58" s="20">
        <v>358</v>
      </c>
      <c r="B58" s="24" t="s">
        <v>54</v>
      </c>
      <c r="C58" s="130">
        <v>4.3</v>
      </c>
      <c r="D58" s="130">
        <v>4067.249417</v>
      </c>
      <c r="E58" s="133">
        <v>9.968828321066999</v>
      </c>
      <c r="F58" s="130">
        <v>2128.5393288333344</v>
      </c>
      <c r="G58" s="81">
        <v>5.2170498949705024</v>
      </c>
      <c r="H58" s="130">
        <v>5.3</v>
      </c>
      <c r="I58" s="161">
        <v>619.92814316666704</v>
      </c>
      <c r="J58" s="81">
        <v>1.8728029205065009</v>
      </c>
      <c r="K58" s="81">
        <v>0.11780045020405001</v>
      </c>
      <c r="L58" s="81">
        <v>3.5054999999999996E-2</v>
      </c>
      <c r="M58" s="81">
        <v>0</v>
      </c>
      <c r="N58" s="81">
        <v>17.21153658674805</v>
      </c>
    </row>
    <row r="59" spans="1:14" ht="13.5" customHeight="1" x14ac:dyDescent="0.2">
      <c r="A59" s="20">
        <v>359</v>
      </c>
      <c r="B59" s="24" t="s">
        <v>55</v>
      </c>
      <c r="C59" s="130">
        <v>4.3</v>
      </c>
      <c r="D59" s="130">
        <v>4567.1069459166683</v>
      </c>
      <c r="E59" s="133">
        <v>11.193979124441753</v>
      </c>
      <c r="F59" s="130">
        <v>2258.591995499999</v>
      </c>
      <c r="G59" s="81">
        <v>5.5358089809704971</v>
      </c>
      <c r="H59" s="130">
        <v>5.3</v>
      </c>
      <c r="I59" s="161">
        <v>1047.0780551666674</v>
      </c>
      <c r="J59" s="81">
        <v>3.1632228046585018</v>
      </c>
      <c r="K59" s="81">
        <v>0.15514513341724998</v>
      </c>
      <c r="L59" s="81">
        <v>8.4254999999999997E-2</v>
      </c>
      <c r="M59" s="81">
        <v>0.21327072499999999</v>
      </c>
      <c r="N59" s="81">
        <v>20.345681768488003</v>
      </c>
    </row>
    <row r="60" spans="1:14" ht="13.5" customHeight="1" x14ac:dyDescent="0.2">
      <c r="A60" s="20">
        <v>370</v>
      </c>
      <c r="B60" s="24" t="s">
        <v>56</v>
      </c>
      <c r="C60" s="130">
        <v>4.3</v>
      </c>
      <c r="D60" s="130">
        <v>3648.8033320833333</v>
      </c>
      <c r="E60" s="133">
        <v>8.943216966936248</v>
      </c>
      <c r="F60" s="130">
        <v>1229.3634398333329</v>
      </c>
      <c r="G60" s="81">
        <v>3.013169791031499</v>
      </c>
      <c r="H60" s="130">
        <v>5.2</v>
      </c>
      <c r="I60" s="161">
        <v>875.93333400000006</v>
      </c>
      <c r="J60" s="81">
        <v>2.5962664019760004</v>
      </c>
      <c r="K60" s="81">
        <v>0.148802711809325</v>
      </c>
      <c r="L60" s="81">
        <v>7.1340000000000001E-2</v>
      </c>
      <c r="M60" s="81">
        <v>0</v>
      </c>
      <c r="N60" s="81">
        <v>14.772795871753072</v>
      </c>
    </row>
    <row r="61" spans="1:14" ht="13.5" customHeight="1" x14ac:dyDescent="0.2">
      <c r="A61" s="20">
        <v>371</v>
      </c>
      <c r="B61" s="24" t="s">
        <v>57</v>
      </c>
      <c r="C61" s="130">
        <v>4.46</v>
      </c>
      <c r="D61" s="130">
        <v>4639.0919434999996</v>
      </c>
      <c r="E61" s="133">
        <v>11.793499538765698</v>
      </c>
      <c r="F61" s="130">
        <v>1564.1323364166653</v>
      </c>
      <c r="G61" s="81">
        <v>3.9763372256384462</v>
      </c>
      <c r="H61" s="130">
        <v>5.2</v>
      </c>
      <c r="I61" s="161">
        <v>1150.4152251666665</v>
      </c>
      <c r="J61" s="81">
        <v>3.4098307273939992</v>
      </c>
      <c r="K61" s="81">
        <v>0.20708149417622504</v>
      </c>
      <c r="L61" s="81">
        <v>7.9949999999999993E-2</v>
      </c>
      <c r="M61" s="81">
        <v>0</v>
      </c>
      <c r="N61" s="81">
        <v>19.466698985974368</v>
      </c>
    </row>
    <row r="62" spans="1:14" ht="13.5" customHeight="1" x14ac:dyDescent="0.2">
      <c r="A62" s="20">
        <v>372</v>
      </c>
      <c r="B62" s="24" t="s">
        <v>58</v>
      </c>
      <c r="C62" s="130">
        <v>4.3</v>
      </c>
      <c r="D62" s="130">
        <v>3964.1432850833335</v>
      </c>
      <c r="E62" s="133">
        <v>9.7161151917392505</v>
      </c>
      <c r="F62" s="130">
        <v>1373.8079958333333</v>
      </c>
      <c r="G62" s="81">
        <v>3.3672033977874998</v>
      </c>
      <c r="H62" s="130">
        <v>5.2</v>
      </c>
      <c r="I62" s="161">
        <v>999.11621783333328</v>
      </c>
      <c r="J62" s="81">
        <v>2.9613804696579997</v>
      </c>
      <c r="K62" s="81">
        <v>0.20817893501127502</v>
      </c>
      <c r="L62" s="81">
        <v>8.1794999999999993E-2</v>
      </c>
      <c r="M62" s="81">
        <v>0.95392692025364989</v>
      </c>
      <c r="N62" s="81">
        <v>17.288599914449676</v>
      </c>
    </row>
    <row r="63" spans="1:14" ht="13.5" customHeight="1" x14ac:dyDescent="0.2">
      <c r="A63" s="20">
        <v>373</v>
      </c>
      <c r="B63" s="24" t="s">
        <v>59</v>
      </c>
      <c r="C63" s="130">
        <v>4.57</v>
      </c>
      <c r="D63" s="130">
        <v>8334.5807826666623</v>
      </c>
      <c r="E63" s="133">
        <v>21.710749480768389</v>
      </c>
      <c r="F63" s="130">
        <v>2633.7610701666681</v>
      </c>
      <c r="G63" s="81">
        <v>6.8606842116771531</v>
      </c>
      <c r="H63" s="130">
        <v>5.2</v>
      </c>
      <c r="I63" s="161">
        <v>1686.8345517500011</v>
      </c>
      <c r="J63" s="81">
        <v>4.9997776113870032</v>
      </c>
      <c r="K63" s="81">
        <v>0.58688330701875002</v>
      </c>
      <c r="L63" s="81">
        <v>0.18942000000000001</v>
      </c>
      <c r="M63" s="81">
        <v>2.5143048310375001E-2</v>
      </c>
      <c r="N63" s="81">
        <v>34.372657659161668</v>
      </c>
    </row>
    <row r="64" spans="1:14" ht="13.5" customHeight="1" x14ac:dyDescent="0.2">
      <c r="A64" s="20">
        <v>380</v>
      </c>
      <c r="B64" s="24" t="s">
        <v>60</v>
      </c>
      <c r="C64" s="130">
        <v>4.59</v>
      </c>
      <c r="D64" s="130">
        <v>10041.190134166667</v>
      </c>
      <c r="E64" s="133">
        <v>26.270765748020249</v>
      </c>
      <c r="F64" s="130">
        <v>2741.7196166666668</v>
      </c>
      <c r="G64" s="81">
        <v>7.1731610330849991</v>
      </c>
      <c r="H64" s="130">
        <v>5.2</v>
      </c>
      <c r="I64" s="161">
        <v>2937.0957745000001</v>
      </c>
      <c r="J64" s="81">
        <v>8.7055518756179993</v>
      </c>
      <c r="K64" s="81">
        <v>0.45291377383647502</v>
      </c>
      <c r="L64" s="81">
        <v>0.19311</v>
      </c>
      <c r="M64" s="81">
        <v>1.1601589889895001</v>
      </c>
      <c r="N64" s="81">
        <v>43.955661419549223</v>
      </c>
    </row>
    <row r="65" spans="1:14" ht="13.5" customHeight="1" x14ac:dyDescent="0.2">
      <c r="A65" s="20">
        <v>381</v>
      </c>
      <c r="B65" s="24" t="s">
        <v>61</v>
      </c>
      <c r="C65" s="130">
        <v>4.3</v>
      </c>
      <c r="D65" s="130">
        <v>3439.5230516666675</v>
      </c>
      <c r="E65" s="133">
        <v>8.4302709996350007</v>
      </c>
      <c r="F65" s="130">
        <v>1324.5791680000002</v>
      </c>
      <c r="G65" s="81">
        <v>3.2465435407680001</v>
      </c>
      <c r="H65" s="130">
        <v>5.2</v>
      </c>
      <c r="I65" s="161">
        <v>793.89571941666691</v>
      </c>
      <c r="J65" s="81">
        <v>2.3531069123510009</v>
      </c>
      <c r="K65" s="81">
        <v>0.10881415409895001</v>
      </c>
      <c r="L65" s="81">
        <v>5.4734999999999999E-2</v>
      </c>
      <c r="M65" s="81">
        <v>0</v>
      </c>
      <c r="N65" s="81">
        <v>14.193470606852951</v>
      </c>
    </row>
    <row r="66" spans="1:14" ht="13.5" customHeight="1" x14ac:dyDescent="0.2">
      <c r="A66" s="20">
        <v>382</v>
      </c>
      <c r="B66" s="24" t="s">
        <v>62</v>
      </c>
      <c r="C66" s="130">
        <v>4.3</v>
      </c>
      <c r="D66" s="130">
        <v>6867.1822922499987</v>
      </c>
      <c r="E66" s="133">
        <v>16.831463798304746</v>
      </c>
      <c r="F66" s="130">
        <v>2468.0199400833339</v>
      </c>
      <c r="G66" s="81">
        <v>6.0491168731442508</v>
      </c>
      <c r="H66" s="130">
        <v>5.2</v>
      </c>
      <c r="I66" s="161">
        <v>1586.300996083334</v>
      </c>
      <c r="J66" s="81">
        <v>4.7017961523910019</v>
      </c>
      <c r="K66" s="81">
        <v>0.31712289506059993</v>
      </c>
      <c r="L66" s="81">
        <v>8.0564999999999998E-2</v>
      </c>
      <c r="M66" s="81">
        <v>0.1337391</v>
      </c>
      <c r="N66" s="81">
        <v>28.1138038189006</v>
      </c>
    </row>
    <row r="67" spans="1:14" ht="13.5" customHeight="1" x14ac:dyDescent="0.2">
      <c r="A67" s="20">
        <v>383</v>
      </c>
      <c r="B67" s="24" t="s">
        <v>63</v>
      </c>
      <c r="C67" s="130">
        <v>4.8099999999999996</v>
      </c>
      <c r="D67" s="130">
        <v>13292.231798750003</v>
      </c>
      <c r="E67" s="133">
        <v>36.44331192263288</v>
      </c>
      <c r="F67" s="130">
        <v>4828.9429049166683</v>
      </c>
      <c r="G67" s="81">
        <v>13.23951276241003</v>
      </c>
      <c r="H67" s="130">
        <v>5.2</v>
      </c>
      <c r="I67" s="161">
        <v>2592.6665470833314</v>
      </c>
      <c r="J67" s="81">
        <v>7.6846636455549939</v>
      </c>
      <c r="K67" s="81">
        <v>0.53749578978932522</v>
      </c>
      <c r="L67" s="81">
        <v>0.18388499999999999</v>
      </c>
      <c r="M67" s="81">
        <v>0</v>
      </c>
      <c r="N67" s="81">
        <v>58.08886912038723</v>
      </c>
    </row>
    <row r="68" spans="1:14" ht="13.5" customHeight="1" x14ac:dyDescent="0.2">
      <c r="A68" s="20">
        <v>384</v>
      </c>
      <c r="B68" s="24" t="s">
        <v>64</v>
      </c>
      <c r="C68" s="130">
        <v>4.3099999999999996</v>
      </c>
      <c r="D68" s="130">
        <v>5419.8895492500014</v>
      </c>
      <c r="E68" s="133">
        <v>13.315042655642475</v>
      </c>
      <c r="F68" s="130">
        <v>1829.8716074166668</v>
      </c>
      <c r="G68" s="81">
        <v>4.4954455779405249</v>
      </c>
      <c r="H68" s="130">
        <v>5.2</v>
      </c>
      <c r="I68" s="161">
        <v>1118.6944877499998</v>
      </c>
      <c r="J68" s="81">
        <v>3.3158104616909996</v>
      </c>
      <c r="K68" s="81">
        <v>0.29773537618822499</v>
      </c>
      <c r="L68" s="81">
        <v>0.10209</v>
      </c>
      <c r="M68" s="81">
        <v>0.31030681250000003</v>
      </c>
      <c r="N68" s="81">
        <v>21.83643088396223</v>
      </c>
    </row>
    <row r="69" spans="1:14" ht="13.5" customHeight="1" x14ac:dyDescent="0.2">
      <c r="A69" s="20">
        <v>390</v>
      </c>
      <c r="B69" s="24" t="s">
        <v>65</v>
      </c>
      <c r="C69" s="130">
        <v>4.53</v>
      </c>
      <c r="D69" s="130">
        <v>3007.3761348333328</v>
      </c>
      <c r="E69" s="133">
        <v>7.7653459177531481</v>
      </c>
      <c r="F69" s="130">
        <v>1357.2376621666667</v>
      </c>
      <c r="G69" s="81">
        <v>3.5045233674805503</v>
      </c>
      <c r="H69" s="130">
        <v>5.2</v>
      </c>
      <c r="I69" s="161">
        <v>769.68030974999999</v>
      </c>
      <c r="J69" s="81">
        <v>2.2813324380990001</v>
      </c>
      <c r="K69" s="81">
        <v>0.15741555448745001</v>
      </c>
      <c r="L69" s="81">
        <v>5.1659999999999998E-2</v>
      </c>
      <c r="M69" s="81">
        <v>0.17109024999999997</v>
      </c>
      <c r="N69" s="81">
        <v>13.931367527820148</v>
      </c>
    </row>
    <row r="70" spans="1:14" ht="13.5" customHeight="1" x14ac:dyDescent="0.2">
      <c r="A70" s="20">
        <v>391</v>
      </c>
      <c r="B70" s="24" t="s">
        <v>66</v>
      </c>
      <c r="C70" s="130">
        <v>4.91</v>
      </c>
      <c r="D70" s="130">
        <v>4324.4105714999987</v>
      </c>
      <c r="E70" s="133">
        <v>12.102727866457046</v>
      </c>
      <c r="F70" s="130">
        <v>1418.9941199166669</v>
      </c>
      <c r="G70" s="81">
        <v>3.9713388434107757</v>
      </c>
      <c r="H70" s="130">
        <v>5.2</v>
      </c>
      <c r="I70" s="161">
        <v>1318.5887213333335</v>
      </c>
      <c r="J70" s="81">
        <v>3.9082969700320009</v>
      </c>
      <c r="K70" s="81">
        <v>0.33939155950722505</v>
      </c>
      <c r="L70" s="81">
        <v>8.7944999999999995E-2</v>
      </c>
      <c r="M70" s="81">
        <v>0.35949900000000012</v>
      </c>
      <c r="N70" s="81">
        <v>20.769199239407051</v>
      </c>
    </row>
    <row r="71" spans="1:14" ht="13.5" customHeight="1" x14ac:dyDescent="0.2">
      <c r="A71" s="20">
        <v>392</v>
      </c>
      <c r="B71" s="24" t="s">
        <v>67</v>
      </c>
      <c r="C71" s="130">
        <v>4.5599999999999996</v>
      </c>
      <c r="D71" s="130">
        <v>3085.030555833333</v>
      </c>
      <c r="E71" s="133">
        <v>8.0186114207219976</v>
      </c>
      <c r="F71" s="130">
        <v>1356.6892747500001</v>
      </c>
      <c r="G71" s="81">
        <v>3.5263067629301998</v>
      </c>
      <c r="H71" s="130">
        <v>5.2</v>
      </c>
      <c r="I71" s="161">
        <v>612.71570824999992</v>
      </c>
      <c r="J71" s="81">
        <v>1.8160893592529996</v>
      </c>
      <c r="K71" s="81">
        <v>0.11574122329137501</v>
      </c>
      <c r="L71" s="81">
        <v>4.6124999999999999E-2</v>
      </c>
      <c r="M71" s="81">
        <v>3.7346399999999996E-3</v>
      </c>
      <c r="N71" s="81">
        <v>13.526608406196573</v>
      </c>
    </row>
    <row r="72" spans="1:14" ht="13.5" customHeight="1" x14ac:dyDescent="0.2">
      <c r="A72" s="20">
        <v>393</v>
      </c>
      <c r="B72" s="24" t="s">
        <v>68</v>
      </c>
      <c r="C72" s="130">
        <v>4.62</v>
      </c>
      <c r="D72" s="130">
        <v>2128.9583354166671</v>
      </c>
      <c r="E72" s="133">
        <v>5.6063988804862515</v>
      </c>
      <c r="F72" s="130">
        <v>725.55417008333347</v>
      </c>
      <c r="G72" s="81">
        <v>1.9106743514974502</v>
      </c>
      <c r="H72" s="130">
        <v>5.2</v>
      </c>
      <c r="I72" s="161">
        <v>622.75000041666658</v>
      </c>
      <c r="J72" s="81">
        <v>1.8458310012349999</v>
      </c>
      <c r="K72" s="81">
        <v>0.108410263392075</v>
      </c>
      <c r="L72" s="81">
        <v>3.8745000000000002E-2</v>
      </c>
      <c r="M72" s="81">
        <v>0.41487165029925005</v>
      </c>
      <c r="N72" s="81">
        <v>9.9249311469100281</v>
      </c>
    </row>
    <row r="73" spans="1:14" ht="13.5" customHeight="1" x14ac:dyDescent="0.2">
      <c r="A73" s="20">
        <v>394</v>
      </c>
      <c r="B73" s="24" t="s">
        <v>69</v>
      </c>
      <c r="C73" s="130">
        <v>4.8600000000000003</v>
      </c>
      <c r="D73" s="130">
        <v>3873.8791668333333</v>
      </c>
      <c r="E73" s="133">
        <v>10.731420067961702</v>
      </c>
      <c r="F73" s="130">
        <v>1490.6824952500001</v>
      </c>
      <c r="G73" s="81">
        <v>4.1294886483415505</v>
      </c>
      <c r="H73" s="130">
        <v>5.2</v>
      </c>
      <c r="I73" s="161">
        <v>1044.9875055833336</v>
      </c>
      <c r="J73" s="81">
        <v>3.0973429665490011</v>
      </c>
      <c r="K73" s="81">
        <v>0.308048433059325</v>
      </c>
      <c r="L73" s="81">
        <v>0.10700999999999999</v>
      </c>
      <c r="M73" s="81">
        <v>0.70199375999999991</v>
      </c>
      <c r="N73" s="81">
        <v>19.075303875911576</v>
      </c>
    </row>
    <row r="74" spans="1:14" ht="13.5" customHeight="1" x14ac:dyDescent="0.2">
      <c r="A74" s="20">
        <v>800</v>
      </c>
      <c r="B74" s="24" t="s">
        <v>70</v>
      </c>
      <c r="C74" s="130">
        <v>4.3</v>
      </c>
      <c r="D74" s="130">
        <v>2564.7380414166682</v>
      </c>
      <c r="E74" s="133">
        <v>6.2861729395122525</v>
      </c>
      <c r="F74" s="130">
        <v>1019.2620557500005</v>
      </c>
      <c r="G74" s="81">
        <v>2.4982112986432514</v>
      </c>
      <c r="H74" s="130">
        <v>5.43</v>
      </c>
      <c r="I74" s="161">
        <v>301.13877216666668</v>
      </c>
      <c r="J74" s="81">
        <v>0.93205461373304987</v>
      </c>
      <c r="K74" s="81">
        <v>8.5731844175474997E-2</v>
      </c>
      <c r="L74" s="81">
        <v>5.0429999999999996E-2</v>
      </c>
      <c r="M74" s="81">
        <v>0</v>
      </c>
      <c r="N74" s="81">
        <v>9.8526006960640284</v>
      </c>
    </row>
    <row r="75" spans="1:14" ht="13.5" customHeight="1" x14ac:dyDescent="0.2">
      <c r="A75" s="20">
        <v>801</v>
      </c>
      <c r="B75" s="24" t="s">
        <v>71</v>
      </c>
      <c r="C75" s="130">
        <v>5.7</v>
      </c>
      <c r="D75" s="130">
        <v>7165.6052710000031</v>
      </c>
      <c r="E75" s="133">
        <v>23.281051525479011</v>
      </c>
      <c r="F75" s="130">
        <v>2602.5509134999998</v>
      </c>
      <c r="G75" s="81">
        <v>8.4556879179614999</v>
      </c>
      <c r="H75" s="130">
        <v>5.43</v>
      </c>
      <c r="I75" s="161">
        <v>1242.3847231666668</v>
      </c>
      <c r="J75" s="81">
        <v>3.8453049566731501</v>
      </c>
      <c r="K75" s="81">
        <v>0.32179377345227494</v>
      </c>
      <c r="L75" s="81">
        <v>9.7169999999999992E-2</v>
      </c>
      <c r="M75" s="81">
        <v>0.84026345749999998</v>
      </c>
      <c r="N75" s="81">
        <v>36.841271631065943</v>
      </c>
    </row>
    <row r="76" spans="1:14" ht="13.5" customHeight="1" x14ac:dyDescent="0.2">
      <c r="A76" s="20">
        <v>802</v>
      </c>
      <c r="B76" s="24" t="s">
        <v>72</v>
      </c>
      <c r="C76" s="130">
        <v>4.3</v>
      </c>
      <c r="D76" s="130">
        <v>2908.6894470833331</v>
      </c>
      <c r="E76" s="133">
        <v>7.129197834801249</v>
      </c>
      <c r="F76" s="130">
        <v>1054.5515215000023</v>
      </c>
      <c r="G76" s="81">
        <v>2.5847057791965051</v>
      </c>
      <c r="H76" s="130">
        <v>5.43</v>
      </c>
      <c r="I76" s="161">
        <v>401.64751041666665</v>
      </c>
      <c r="J76" s="81">
        <v>1.2431392094906246</v>
      </c>
      <c r="K76" s="81">
        <v>7.8479321671225011E-2</v>
      </c>
      <c r="L76" s="81">
        <v>4.1204999999999999E-2</v>
      </c>
      <c r="M76" s="81">
        <v>0</v>
      </c>
      <c r="N76" s="81">
        <v>11.076727145159603</v>
      </c>
    </row>
    <row r="77" spans="1:14" ht="13.5" customHeight="1" x14ac:dyDescent="0.2">
      <c r="A77" s="20">
        <v>803</v>
      </c>
      <c r="B77" s="24" t="s">
        <v>73</v>
      </c>
      <c r="C77" s="130">
        <v>4.34</v>
      </c>
      <c r="D77" s="130">
        <v>4264.7102208333299</v>
      </c>
      <c r="E77" s="133">
        <v>10.55004014429749</v>
      </c>
      <c r="F77" s="130">
        <v>1709.0760666666667</v>
      </c>
      <c r="G77" s="81">
        <v>4.2279123737200006</v>
      </c>
      <c r="H77" s="130">
        <v>5.43</v>
      </c>
      <c r="I77" s="161">
        <v>497.35528833333342</v>
      </c>
      <c r="J77" s="81">
        <v>1.5393643529205003</v>
      </c>
      <c r="K77" s="81">
        <v>5.2960142665725005E-2</v>
      </c>
      <c r="L77" s="81">
        <v>7.1340000000000001E-2</v>
      </c>
      <c r="M77" s="81">
        <v>0</v>
      </c>
      <c r="N77" s="81">
        <v>16.441617013603718</v>
      </c>
    </row>
    <row r="78" spans="1:14" ht="13.5" customHeight="1" x14ac:dyDescent="0.2">
      <c r="A78" s="20">
        <v>805</v>
      </c>
      <c r="B78" s="24" t="s">
        <v>74</v>
      </c>
      <c r="C78" s="130">
        <v>4.49</v>
      </c>
      <c r="D78" s="130">
        <v>1391.6388885000003</v>
      </c>
      <c r="E78" s="133">
        <v>3.561621407338051</v>
      </c>
      <c r="F78" s="130">
        <v>401.88055466666674</v>
      </c>
      <c r="G78" s="81">
        <v>1.0285329035584001</v>
      </c>
      <c r="H78" s="130">
        <v>5.2</v>
      </c>
      <c r="I78" s="161">
        <v>446.66666666666674</v>
      </c>
      <c r="J78" s="81">
        <v>1.3239200000000002</v>
      </c>
      <c r="K78" s="81">
        <v>0.13836180000000001</v>
      </c>
      <c r="L78" s="81">
        <v>2.2754999999999997E-2</v>
      </c>
      <c r="M78" s="81">
        <v>0</v>
      </c>
      <c r="N78" s="81">
        <v>6.0751911108964514</v>
      </c>
    </row>
    <row r="79" spans="1:14" ht="13.5" customHeight="1" x14ac:dyDescent="0.2">
      <c r="A79" s="20">
        <v>806</v>
      </c>
      <c r="B79" s="24" t="s">
        <v>75</v>
      </c>
      <c r="C79" s="130">
        <v>4.66</v>
      </c>
      <c r="D79" s="130">
        <v>2539.0627779166666</v>
      </c>
      <c r="E79" s="133">
        <v>6.7442585507022494</v>
      </c>
      <c r="F79" s="130">
        <v>570.64027841666712</v>
      </c>
      <c r="G79" s="81">
        <v>1.5157347075303513</v>
      </c>
      <c r="H79" s="130">
        <v>5.2</v>
      </c>
      <c r="I79" s="161">
        <v>909.60833374999993</v>
      </c>
      <c r="J79" s="81">
        <v>2.6960791012349996</v>
      </c>
      <c r="K79" s="81">
        <v>0.173057985</v>
      </c>
      <c r="L79" s="81">
        <v>4.7969999999999999E-2</v>
      </c>
      <c r="M79" s="81">
        <v>0</v>
      </c>
      <c r="N79" s="81">
        <v>11.1771003444676</v>
      </c>
    </row>
    <row r="80" spans="1:14" ht="13.5" customHeight="1" x14ac:dyDescent="0.2">
      <c r="A80" s="20">
        <v>807</v>
      </c>
      <c r="B80" s="24" t="s">
        <v>76</v>
      </c>
      <c r="C80" s="130">
        <v>4.3</v>
      </c>
      <c r="D80" s="130">
        <v>1947.0533623333331</v>
      </c>
      <c r="E80" s="133">
        <v>4.7722277910789987</v>
      </c>
      <c r="F80" s="130">
        <v>508.80416691666693</v>
      </c>
      <c r="G80" s="81">
        <v>1.2470790131127505</v>
      </c>
      <c r="H80" s="130">
        <v>5.2</v>
      </c>
      <c r="I80" s="161">
        <v>520.35233991666666</v>
      </c>
      <c r="J80" s="81">
        <v>1.5423243355129999</v>
      </c>
      <c r="K80" s="81">
        <v>0.10583570000000002</v>
      </c>
      <c r="L80" s="81">
        <v>4.7355000000000001E-2</v>
      </c>
      <c r="M80" s="81">
        <v>0</v>
      </c>
      <c r="N80" s="81">
        <v>7.714821839704749</v>
      </c>
    </row>
    <row r="81" spans="1:14" ht="13.5" customHeight="1" x14ac:dyDescent="0.2">
      <c r="A81" s="20">
        <v>808</v>
      </c>
      <c r="B81" s="24" t="s">
        <v>77</v>
      </c>
      <c r="C81" s="130">
        <v>4.45</v>
      </c>
      <c r="D81" s="130">
        <v>3219.6070560000012</v>
      </c>
      <c r="E81" s="133">
        <v>8.166533297544003</v>
      </c>
      <c r="F81" s="130">
        <v>1021.9750050833331</v>
      </c>
      <c r="G81" s="81">
        <v>2.5922396003938744</v>
      </c>
      <c r="H81" s="130">
        <v>5.2</v>
      </c>
      <c r="I81" s="161">
        <v>739.35555466666654</v>
      </c>
      <c r="J81" s="81">
        <v>2.1914498640319997</v>
      </c>
      <c r="K81" s="81">
        <v>0.12856872500000002</v>
      </c>
      <c r="L81" s="81">
        <v>5.9039999999999995E-2</v>
      </c>
      <c r="M81" s="81">
        <v>0</v>
      </c>
      <c r="N81" s="81">
        <v>13.137831486969878</v>
      </c>
    </row>
    <row r="82" spans="1:14" ht="13.5" customHeight="1" x14ac:dyDescent="0.2">
      <c r="A82" s="20">
        <v>810</v>
      </c>
      <c r="B82" s="24" t="s">
        <v>78</v>
      </c>
      <c r="C82" s="130">
        <v>4.3</v>
      </c>
      <c r="D82" s="130">
        <v>4358.9232251666681</v>
      </c>
      <c r="E82" s="133">
        <v>10.683720824883503</v>
      </c>
      <c r="F82" s="130">
        <v>1127.001876166667</v>
      </c>
      <c r="G82" s="81">
        <v>2.7622815984845008</v>
      </c>
      <c r="H82" s="130">
        <v>5.2</v>
      </c>
      <c r="I82" s="161">
        <v>1236.4412200833326</v>
      </c>
      <c r="J82" s="81">
        <v>3.6648117763269976</v>
      </c>
      <c r="K82" s="81">
        <v>0.31462222145157509</v>
      </c>
      <c r="L82" s="81">
        <v>6.8879999999999997E-2</v>
      </c>
      <c r="M82" s="81">
        <v>0.21716962000000004</v>
      </c>
      <c r="N82" s="81">
        <v>17.711486041146578</v>
      </c>
    </row>
    <row r="83" spans="1:14" ht="13.5" customHeight="1" x14ac:dyDescent="0.2">
      <c r="A83" s="20">
        <v>811</v>
      </c>
      <c r="B83" s="24" t="s">
        <v>79</v>
      </c>
      <c r="C83" s="130">
        <v>4.3</v>
      </c>
      <c r="D83" s="130">
        <v>4291.4722260833332</v>
      </c>
      <c r="E83" s="133">
        <v>10.518398426130247</v>
      </c>
      <c r="F83" s="130">
        <v>1914.5791556666675</v>
      </c>
      <c r="G83" s="81">
        <v>4.6926335105390011</v>
      </c>
      <c r="H83" s="130">
        <v>5.2</v>
      </c>
      <c r="I83" s="161">
        <v>665.32611674999998</v>
      </c>
      <c r="J83" s="81">
        <v>1.9720266100469999</v>
      </c>
      <c r="K83" s="81">
        <v>0.101666300508975</v>
      </c>
      <c r="L83" s="81">
        <v>4.8584999999999996E-2</v>
      </c>
      <c r="M83" s="81">
        <v>0.33699498818212498</v>
      </c>
      <c r="N83" s="81">
        <v>17.67030483540735</v>
      </c>
    </row>
    <row r="84" spans="1:14" ht="13.5" customHeight="1" x14ac:dyDescent="0.2">
      <c r="A84" s="20">
        <v>812</v>
      </c>
      <c r="B84" s="24" t="s">
        <v>80</v>
      </c>
      <c r="C84" s="130">
        <v>4.3</v>
      </c>
      <c r="D84" s="130">
        <v>2523.1228816666667</v>
      </c>
      <c r="E84" s="133">
        <v>6.1841741829650001</v>
      </c>
      <c r="F84" s="130">
        <v>706.04027925000037</v>
      </c>
      <c r="G84" s="81">
        <v>1.7305047244417506</v>
      </c>
      <c r="H84" s="130">
        <v>5.2</v>
      </c>
      <c r="I84" s="161">
        <v>657.24166733333334</v>
      </c>
      <c r="J84" s="81">
        <v>1.948064301976</v>
      </c>
      <c r="K84" s="81">
        <v>0.15461310117995003</v>
      </c>
      <c r="L84" s="81">
        <v>4.1204999999999999E-2</v>
      </c>
      <c r="M84" s="81">
        <v>0.154755</v>
      </c>
      <c r="N84" s="81">
        <v>10.213316310562702</v>
      </c>
    </row>
    <row r="85" spans="1:14" ht="13.5" customHeight="1" x14ac:dyDescent="0.2">
      <c r="A85" s="20">
        <v>813</v>
      </c>
      <c r="B85" s="24" t="s">
        <v>81</v>
      </c>
      <c r="C85" s="130">
        <v>4.3</v>
      </c>
      <c r="D85" s="130">
        <v>2328.633228666667</v>
      </c>
      <c r="E85" s="133">
        <v>5.7074800434620006</v>
      </c>
      <c r="F85" s="130">
        <v>787.33733033333283</v>
      </c>
      <c r="G85" s="81">
        <v>1.9297637966469985</v>
      </c>
      <c r="H85" s="130">
        <v>5.2</v>
      </c>
      <c r="I85" s="161">
        <v>469.43310775000015</v>
      </c>
      <c r="J85" s="81">
        <v>1.3913997313710003</v>
      </c>
      <c r="K85" s="81">
        <v>0.150523373238</v>
      </c>
      <c r="L85" s="81">
        <v>3.1364999999999997E-2</v>
      </c>
      <c r="M85" s="81">
        <v>0</v>
      </c>
      <c r="N85" s="81">
        <v>9.2105319447179976</v>
      </c>
    </row>
    <row r="86" spans="1:14" ht="13.5" customHeight="1" x14ac:dyDescent="0.2">
      <c r="A86" s="20">
        <v>815</v>
      </c>
      <c r="B86" s="24" t="s">
        <v>82</v>
      </c>
      <c r="C86" s="130">
        <v>4.3</v>
      </c>
      <c r="D86" s="130">
        <v>7705.3512282500051</v>
      </c>
      <c r="E86" s="133">
        <v>18.885815860440761</v>
      </c>
      <c r="F86" s="130">
        <v>3492.7096273333354</v>
      </c>
      <c r="G86" s="81">
        <v>8.5606312965940052</v>
      </c>
      <c r="H86" s="130">
        <v>5.2</v>
      </c>
      <c r="I86" s="161">
        <v>1090.5076687500004</v>
      </c>
      <c r="J86" s="81">
        <v>3.2322647301750016</v>
      </c>
      <c r="K86" s="81">
        <v>0.24246425139859998</v>
      </c>
      <c r="L86" s="81">
        <v>0.103935</v>
      </c>
      <c r="M86" s="81">
        <v>0.2785184663918</v>
      </c>
      <c r="N86" s="81">
        <v>31.303629605000168</v>
      </c>
    </row>
    <row r="87" spans="1:14" ht="13.5" customHeight="1" x14ac:dyDescent="0.2">
      <c r="A87" s="20">
        <v>816</v>
      </c>
      <c r="B87" s="24" t="s">
        <v>83</v>
      </c>
      <c r="C87" s="130">
        <v>4.3</v>
      </c>
      <c r="D87" s="130">
        <v>2657.2110955000016</v>
      </c>
      <c r="E87" s="133">
        <v>6.5128243950705036</v>
      </c>
      <c r="F87" s="130">
        <v>1348.6057837499998</v>
      </c>
      <c r="G87" s="81">
        <v>3.3054327759712492</v>
      </c>
      <c r="H87" s="130">
        <v>5.2</v>
      </c>
      <c r="I87" s="161">
        <v>297.61111166666672</v>
      </c>
      <c r="J87" s="81">
        <v>0.88211933498000017</v>
      </c>
      <c r="K87" s="81">
        <v>7.8061182669600007E-2</v>
      </c>
      <c r="L87" s="81">
        <v>3.6899999999999995E-2</v>
      </c>
      <c r="M87" s="81">
        <v>8.929366564699999E-2</v>
      </c>
      <c r="N87" s="81">
        <v>10.904631354338353</v>
      </c>
    </row>
    <row r="88" spans="1:14" ht="13.5" customHeight="1" x14ac:dyDescent="0.2">
      <c r="A88" s="20">
        <v>821</v>
      </c>
      <c r="B88" s="24" t="s">
        <v>84</v>
      </c>
      <c r="C88" s="130">
        <v>4.8</v>
      </c>
      <c r="D88" s="130">
        <v>4142.7499454999988</v>
      </c>
      <c r="E88" s="133">
        <v>11.334563850887996</v>
      </c>
      <c r="F88" s="130">
        <v>878.57194625000034</v>
      </c>
      <c r="G88" s="81">
        <v>2.4037728449400011</v>
      </c>
      <c r="H88" s="130">
        <v>5.39</v>
      </c>
      <c r="I88" s="161">
        <v>886.61944583333366</v>
      </c>
      <c r="J88" s="81">
        <v>2.7239609234337507</v>
      </c>
      <c r="K88" s="81">
        <v>9.2789595559325019E-2</v>
      </c>
      <c r="L88" s="81">
        <v>6.8879999999999997E-2</v>
      </c>
      <c r="M88" s="81">
        <v>1.5300002369818</v>
      </c>
      <c r="N88" s="81">
        <v>18.153967451802874</v>
      </c>
    </row>
    <row r="89" spans="1:14" ht="13.5" customHeight="1" x14ac:dyDescent="0.2">
      <c r="A89" s="20">
        <v>822</v>
      </c>
      <c r="B89" s="24" t="s">
        <v>85</v>
      </c>
      <c r="C89" s="130">
        <v>4.5599999999999996</v>
      </c>
      <c r="D89" s="130">
        <v>2906.0204018333334</v>
      </c>
      <c r="E89" s="133">
        <v>7.5533282284451992</v>
      </c>
      <c r="F89" s="130">
        <v>889.75205533333337</v>
      </c>
      <c r="G89" s="81">
        <v>2.3126435422223999</v>
      </c>
      <c r="H89" s="130">
        <v>5.39</v>
      </c>
      <c r="I89" s="161">
        <v>386.74342358333337</v>
      </c>
      <c r="J89" s="81">
        <v>1.188191820275075</v>
      </c>
      <c r="K89" s="81">
        <v>9.290707283387499E-2</v>
      </c>
      <c r="L89" s="81">
        <v>3.6899999999999995E-2</v>
      </c>
      <c r="M89" s="81">
        <v>8.0829159623999988E-2</v>
      </c>
      <c r="N89" s="81">
        <v>11.26479982340055</v>
      </c>
    </row>
    <row r="90" spans="1:14" ht="13.5" customHeight="1" x14ac:dyDescent="0.2">
      <c r="A90" s="20">
        <v>823</v>
      </c>
      <c r="B90" s="24" t="s">
        <v>86</v>
      </c>
      <c r="C90" s="130">
        <v>4.3</v>
      </c>
      <c r="D90" s="130">
        <v>4364.8072126666666</v>
      </c>
      <c r="E90" s="133">
        <v>10.698142478246</v>
      </c>
      <c r="F90" s="130">
        <v>1511.5578985</v>
      </c>
      <c r="G90" s="81">
        <v>3.7048284092234995</v>
      </c>
      <c r="H90" s="130">
        <v>5.39</v>
      </c>
      <c r="I90" s="161">
        <v>451.93580041666684</v>
      </c>
      <c r="J90" s="81">
        <v>1.3884823596201252</v>
      </c>
      <c r="K90" s="81">
        <v>0.10606572742397503</v>
      </c>
      <c r="L90" s="81">
        <v>5.9655E-2</v>
      </c>
      <c r="M90" s="81">
        <v>0.16258205000000001</v>
      </c>
      <c r="N90" s="81">
        <v>16.119756024513602</v>
      </c>
    </row>
    <row r="91" spans="1:14" ht="13.5" customHeight="1" x14ac:dyDescent="0.2">
      <c r="A91" s="20">
        <v>825</v>
      </c>
      <c r="B91" s="24" t="s">
        <v>87</v>
      </c>
      <c r="C91" s="130">
        <v>4.6399999999999997</v>
      </c>
      <c r="D91" s="130">
        <v>8038.1845235000092</v>
      </c>
      <c r="E91" s="133">
        <v>21.259390427752823</v>
      </c>
      <c r="F91" s="130">
        <v>2483.6423766666671</v>
      </c>
      <c r="G91" s="81">
        <v>6.5687373578079997</v>
      </c>
      <c r="H91" s="130">
        <v>5.71</v>
      </c>
      <c r="I91" s="161">
        <v>903.86687458333358</v>
      </c>
      <c r="J91" s="81">
        <v>2.9418155167063755</v>
      </c>
      <c r="K91" s="81">
        <v>0.11718713000645001</v>
      </c>
      <c r="L91" s="81">
        <v>9.6555000000000002E-2</v>
      </c>
      <c r="M91" s="81">
        <v>0.22339211999999997</v>
      </c>
      <c r="N91" s="81">
        <v>31.207077552273653</v>
      </c>
    </row>
    <row r="92" spans="1:14" ht="13.5" customHeight="1" x14ac:dyDescent="0.2">
      <c r="A92" s="20">
        <v>826</v>
      </c>
      <c r="B92" s="24" t="s">
        <v>88</v>
      </c>
      <c r="C92" s="130">
        <v>5.24</v>
      </c>
      <c r="D92" s="130">
        <v>4535.8697721666667</v>
      </c>
      <c r="E92" s="133">
        <v>13.5477358355074</v>
      </c>
      <c r="F92" s="130">
        <v>1585.6579810833346</v>
      </c>
      <c r="G92" s="81">
        <v>4.7360432578997038</v>
      </c>
      <c r="H92" s="130">
        <v>5.72</v>
      </c>
      <c r="I92" s="161">
        <v>687.033385833333</v>
      </c>
      <c r="J92" s="81">
        <v>2.2400036511709986</v>
      </c>
      <c r="K92" s="81">
        <v>0.10444760731997503</v>
      </c>
      <c r="L92" s="81">
        <v>7.3185E-2</v>
      </c>
      <c r="M92" s="81">
        <v>0.11472295</v>
      </c>
      <c r="N92" s="81">
        <v>20.816138301898075</v>
      </c>
    </row>
    <row r="93" spans="1:14" ht="13.5" customHeight="1" x14ac:dyDescent="0.2">
      <c r="A93" s="20">
        <v>830</v>
      </c>
      <c r="B93" s="24" t="s">
        <v>89</v>
      </c>
      <c r="C93" s="130">
        <v>4.4000000000000004</v>
      </c>
      <c r="D93" s="130">
        <v>10048.336117749997</v>
      </c>
      <c r="E93" s="133">
        <v>25.201226983316992</v>
      </c>
      <c r="F93" s="130">
        <v>3946.40538775</v>
      </c>
      <c r="G93" s="81">
        <v>9.8975847124770002</v>
      </c>
      <c r="H93" s="130">
        <v>5.2</v>
      </c>
      <c r="I93" s="161">
        <v>1498.1537584999996</v>
      </c>
      <c r="J93" s="81">
        <v>4.4405277401939989</v>
      </c>
      <c r="K93" s="81">
        <v>0.29218100007797504</v>
      </c>
      <c r="L93" s="81">
        <v>0.15744</v>
      </c>
      <c r="M93" s="81">
        <v>1.0336213638090002</v>
      </c>
      <c r="N93" s="81">
        <v>41.02258179987497</v>
      </c>
    </row>
    <row r="94" spans="1:14" ht="13.5" customHeight="1" x14ac:dyDescent="0.2">
      <c r="A94" s="20">
        <v>831</v>
      </c>
      <c r="B94" s="24" t="s">
        <v>90</v>
      </c>
      <c r="C94" s="130">
        <v>4.6100000000000003</v>
      </c>
      <c r="D94" s="130">
        <v>4311.8242869999985</v>
      </c>
      <c r="E94" s="133">
        <v>11.330180678949898</v>
      </c>
      <c r="F94" s="130">
        <v>1461.6503289166667</v>
      </c>
      <c r="G94" s="81">
        <v>3.8407785692943248</v>
      </c>
      <c r="H94" s="130">
        <v>5.2</v>
      </c>
      <c r="I94" s="161">
        <v>977.42600791666723</v>
      </c>
      <c r="J94" s="81">
        <v>2.8970906874650018</v>
      </c>
      <c r="K94" s="81">
        <v>0.206574593235125</v>
      </c>
      <c r="L94" s="81">
        <v>5.6579999999999998E-2</v>
      </c>
      <c r="M94" s="81">
        <v>1.1928634238083999</v>
      </c>
      <c r="N94" s="81">
        <v>19.524067952752745</v>
      </c>
    </row>
    <row r="95" spans="1:14" ht="13.5" customHeight="1" x14ac:dyDescent="0.2">
      <c r="A95" s="20">
        <v>835</v>
      </c>
      <c r="B95" s="24" t="s">
        <v>91</v>
      </c>
      <c r="C95" s="130">
        <v>4.3</v>
      </c>
      <c r="D95" s="130">
        <v>4559.6482885833339</v>
      </c>
      <c r="E95" s="133">
        <v>11.17569795531775</v>
      </c>
      <c r="F95" s="130">
        <v>1834.9145460000004</v>
      </c>
      <c r="G95" s="81">
        <v>4.4973755522460008</v>
      </c>
      <c r="H95" s="130">
        <v>5.23</v>
      </c>
      <c r="I95" s="161">
        <v>707.97593533333406</v>
      </c>
      <c r="J95" s="81">
        <v>2.1105470608222023</v>
      </c>
      <c r="K95" s="81">
        <v>0.12602786144195</v>
      </c>
      <c r="L95" s="81">
        <v>6.8879999999999997E-2</v>
      </c>
      <c r="M95" s="81">
        <v>0</v>
      </c>
      <c r="N95" s="81">
        <v>17.978528429827904</v>
      </c>
    </row>
    <row r="96" spans="1:14" ht="13.5" customHeight="1" x14ac:dyDescent="0.2">
      <c r="A96" s="20">
        <v>836</v>
      </c>
      <c r="B96" s="24" t="s">
        <v>92</v>
      </c>
      <c r="C96" s="130">
        <v>4.3</v>
      </c>
      <c r="D96" s="130">
        <v>2064.0781625833333</v>
      </c>
      <c r="E96" s="133">
        <v>5.0590555764917493</v>
      </c>
      <c r="F96" s="130">
        <v>896.29661691666695</v>
      </c>
      <c r="G96" s="81">
        <v>2.1968230080627507</v>
      </c>
      <c r="H96" s="130">
        <v>5.23</v>
      </c>
      <c r="I96" s="161">
        <v>367.53932116666653</v>
      </c>
      <c r="J96" s="81">
        <v>1.0956714703299495</v>
      </c>
      <c r="K96" s="81">
        <v>3.5675939104499989E-2</v>
      </c>
      <c r="L96" s="81">
        <v>2.9519999999999998E-2</v>
      </c>
      <c r="M96" s="81">
        <v>0</v>
      </c>
      <c r="N96" s="81">
        <v>8.4167459939889486</v>
      </c>
    </row>
    <row r="97" spans="1:14" ht="13.5" customHeight="1" x14ac:dyDescent="0.2">
      <c r="A97" s="20">
        <v>837</v>
      </c>
      <c r="B97" s="24" t="s">
        <v>93</v>
      </c>
      <c r="C97" s="130">
        <v>4.3</v>
      </c>
      <c r="D97" s="130">
        <v>2688.5837230833336</v>
      </c>
      <c r="E97" s="133">
        <v>6.5897187052772495</v>
      </c>
      <c r="F97" s="130">
        <v>1127.9475301666671</v>
      </c>
      <c r="G97" s="81">
        <v>2.7645993964385007</v>
      </c>
      <c r="H97" s="130">
        <v>5.23</v>
      </c>
      <c r="I97" s="161">
        <v>438.08998600000018</v>
      </c>
      <c r="J97" s="81">
        <v>1.3059900572646008</v>
      </c>
      <c r="K97" s="81">
        <v>5.2517192115575005E-2</v>
      </c>
      <c r="L97" s="81">
        <v>3.3825000000000001E-2</v>
      </c>
      <c r="M97" s="81">
        <v>0</v>
      </c>
      <c r="N97" s="81">
        <v>10.746650351095926</v>
      </c>
    </row>
    <row r="98" spans="1:14" ht="13.5" customHeight="1" x14ac:dyDescent="0.2">
      <c r="A98" s="20">
        <v>840</v>
      </c>
      <c r="B98" s="24" t="s">
        <v>94</v>
      </c>
      <c r="C98" s="130">
        <v>4.3099999999999996</v>
      </c>
      <c r="D98" s="130">
        <v>7124.2659132499975</v>
      </c>
      <c r="E98" s="133">
        <v>17.502184069081267</v>
      </c>
      <c r="F98" s="130">
        <v>2881.8157241666677</v>
      </c>
      <c r="G98" s="81">
        <v>7.0797566895602522</v>
      </c>
      <c r="H98" s="130">
        <v>5.2</v>
      </c>
      <c r="I98" s="161">
        <v>1877.3176744166676</v>
      </c>
      <c r="J98" s="81">
        <v>5.5643695869710026</v>
      </c>
      <c r="K98" s="81">
        <v>0.38177189369557507</v>
      </c>
      <c r="L98" s="81">
        <v>0.13283999999999999</v>
      </c>
      <c r="M98" s="81">
        <v>1.0542031250000001</v>
      </c>
      <c r="N98" s="81">
        <v>31.715125364308097</v>
      </c>
    </row>
    <row r="99" spans="1:14" ht="13.5" customHeight="1" x14ac:dyDescent="0.2">
      <c r="A99" s="20">
        <v>841</v>
      </c>
      <c r="B99" s="24" t="s">
        <v>95</v>
      </c>
      <c r="C99" s="130">
        <v>4.4400000000000004</v>
      </c>
      <c r="D99" s="130">
        <v>1548.476553583334</v>
      </c>
      <c r="E99" s="133">
        <v>3.9188844618087018</v>
      </c>
      <c r="F99" s="130">
        <v>638.73905333333312</v>
      </c>
      <c r="G99" s="81">
        <v>1.6165207961759995</v>
      </c>
      <c r="H99" s="130">
        <v>5.2</v>
      </c>
      <c r="I99" s="161">
        <v>370.1324996666666</v>
      </c>
      <c r="J99" s="81">
        <v>1.0970727290119999</v>
      </c>
      <c r="K99" s="81">
        <v>0.10171891620862501</v>
      </c>
      <c r="L99" s="81">
        <v>3.567E-2</v>
      </c>
      <c r="M99" s="81">
        <v>0.20988492363104999</v>
      </c>
      <c r="N99" s="81">
        <v>6.9797518268363756</v>
      </c>
    </row>
    <row r="100" spans="1:14" ht="13.5" customHeight="1" x14ac:dyDescent="0.2">
      <c r="A100" s="20">
        <v>845</v>
      </c>
      <c r="B100" s="24" t="s">
        <v>96</v>
      </c>
      <c r="C100" s="130">
        <v>4.3</v>
      </c>
      <c r="D100" s="130">
        <v>6795.4099900833316</v>
      </c>
      <c r="E100" s="133">
        <v>16.655549885694246</v>
      </c>
      <c r="F100" s="130">
        <v>1916.8587147499984</v>
      </c>
      <c r="G100" s="81">
        <v>4.6982207098522455</v>
      </c>
      <c r="H100" s="130">
        <v>5.2</v>
      </c>
      <c r="I100" s="161">
        <v>1290.070830083333</v>
      </c>
      <c r="J100" s="81">
        <v>3.8237699403669985</v>
      </c>
      <c r="K100" s="81">
        <v>0.20327595633647499</v>
      </c>
      <c r="L100" s="81">
        <v>0.10516499999999999</v>
      </c>
      <c r="M100" s="81">
        <v>0</v>
      </c>
      <c r="N100" s="81">
        <v>25.485981492249966</v>
      </c>
    </row>
    <row r="101" spans="1:14" ht="13.5" customHeight="1" x14ac:dyDescent="0.2">
      <c r="A101" s="20">
        <v>846</v>
      </c>
      <c r="B101" s="24" t="s">
        <v>97</v>
      </c>
      <c r="C101" s="130">
        <v>4.45</v>
      </c>
      <c r="D101" s="130">
        <v>3745.5890637499983</v>
      </c>
      <c r="E101" s="133">
        <v>9.5006866602018718</v>
      </c>
      <c r="F101" s="130">
        <v>1532.4709340000009</v>
      </c>
      <c r="G101" s="81">
        <v>3.8871125240910023</v>
      </c>
      <c r="H101" s="130">
        <v>5.2</v>
      </c>
      <c r="I101" s="161">
        <v>614.52700883333341</v>
      </c>
      <c r="J101" s="81">
        <v>1.8214580541820005</v>
      </c>
      <c r="K101" s="81">
        <v>0.12881213839944999</v>
      </c>
      <c r="L101" s="81">
        <v>5.8424999999999998E-2</v>
      </c>
      <c r="M101" s="81">
        <v>0.18940055</v>
      </c>
      <c r="N101" s="81">
        <v>15.585894926874326</v>
      </c>
    </row>
    <row r="102" spans="1:14" ht="13.5" customHeight="1" x14ac:dyDescent="0.2">
      <c r="A102" s="20">
        <v>850</v>
      </c>
      <c r="B102" s="24" t="s">
        <v>98</v>
      </c>
      <c r="C102" s="130">
        <v>4.6100000000000003</v>
      </c>
      <c r="D102" s="130">
        <v>19329.329758250016</v>
      </c>
      <c r="E102" s="133">
        <v>50.791679805753567</v>
      </c>
      <c r="F102" s="130">
        <v>7503.5173505833427</v>
      </c>
      <c r="G102" s="81">
        <v>19.716992542127851</v>
      </c>
      <c r="H102" s="130">
        <v>5.43</v>
      </c>
      <c r="I102" s="161">
        <v>2067.9595948333317</v>
      </c>
      <c r="J102" s="81">
        <v>6.4005417419686434</v>
      </c>
      <c r="K102" s="81">
        <v>0.42868935724049995</v>
      </c>
      <c r="L102" s="81">
        <v>0.26567999999999997</v>
      </c>
      <c r="M102" s="81">
        <v>1.5622950106632001</v>
      </c>
      <c r="N102" s="81">
        <v>79.165878457753763</v>
      </c>
    </row>
    <row r="103" spans="1:14" ht="13.5" customHeight="1" x14ac:dyDescent="0.2">
      <c r="A103" s="20">
        <v>851</v>
      </c>
      <c r="B103" s="24" t="s">
        <v>99</v>
      </c>
      <c r="C103" s="130">
        <v>4.6900000000000004</v>
      </c>
      <c r="D103" s="130">
        <v>3220.3279257500035</v>
      </c>
      <c r="E103" s="133">
        <v>8.6089026439074843</v>
      </c>
      <c r="F103" s="130">
        <v>1245.7375090000005</v>
      </c>
      <c r="G103" s="81">
        <v>3.3302300828097016</v>
      </c>
      <c r="H103" s="130">
        <v>5.43</v>
      </c>
      <c r="I103" s="161">
        <v>660.6691214166666</v>
      </c>
      <c r="J103" s="81">
        <v>2.0448369976967244</v>
      </c>
      <c r="K103" s="81">
        <v>0.11604169620595003</v>
      </c>
      <c r="L103" s="81">
        <v>5.3504999999999997E-2</v>
      </c>
      <c r="M103" s="81">
        <v>0</v>
      </c>
      <c r="N103" s="81">
        <v>14.153516420619862</v>
      </c>
    </row>
    <row r="104" spans="1:14" ht="13.5" customHeight="1" x14ac:dyDescent="0.2">
      <c r="A104" s="20">
        <v>852</v>
      </c>
      <c r="B104" s="24" t="s">
        <v>100</v>
      </c>
      <c r="C104" s="130">
        <v>5.1100000000000003</v>
      </c>
      <c r="D104" s="130">
        <v>3673.9294684166657</v>
      </c>
      <c r="E104" s="133">
        <v>10.701054362657223</v>
      </c>
      <c r="F104" s="130">
        <v>1177.3195596666678</v>
      </c>
      <c r="G104" s="81">
        <v>3.4291786814411034</v>
      </c>
      <c r="H104" s="130">
        <v>5.43</v>
      </c>
      <c r="I104" s="161">
        <v>730.35930299999995</v>
      </c>
      <c r="J104" s="81">
        <v>2.2605350787152996</v>
      </c>
      <c r="K104" s="81">
        <v>0.19344447017742505</v>
      </c>
      <c r="L104" s="81">
        <v>7.6874999999999999E-2</v>
      </c>
      <c r="M104" s="81">
        <v>4.8906000208999996E-2</v>
      </c>
      <c r="N104" s="81">
        <v>16.70999359320005</v>
      </c>
    </row>
    <row r="105" spans="1:14" ht="13.5" customHeight="1" x14ac:dyDescent="0.2">
      <c r="A105" s="20">
        <v>855</v>
      </c>
      <c r="B105" s="24" t="s">
        <v>101</v>
      </c>
      <c r="C105" s="130">
        <v>4.3</v>
      </c>
      <c r="D105" s="130">
        <v>9300.3722897499865</v>
      </c>
      <c r="E105" s="133">
        <v>22.795212482177217</v>
      </c>
      <c r="F105" s="130">
        <v>3505.9472895000054</v>
      </c>
      <c r="G105" s="81">
        <v>8.5930768065645129</v>
      </c>
      <c r="H105" s="130">
        <v>5.2</v>
      </c>
      <c r="I105" s="161">
        <v>1046.4896547500009</v>
      </c>
      <c r="J105" s="81">
        <v>3.101795336679003</v>
      </c>
      <c r="K105" s="81">
        <v>0.19293300599065</v>
      </c>
      <c r="L105" s="81">
        <v>0.10639499999999999</v>
      </c>
      <c r="M105" s="81">
        <v>0.11640832361359998</v>
      </c>
      <c r="N105" s="81">
        <v>34.905820955024979</v>
      </c>
    </row>
    <row r="106" spans="1:14" ht="13.5" customHeight="1" x14ac:dyDescent="0.2">
      <c r="A106" s="20">
        <v>856</v>
      </c>
      <c r="B106" s="24" t="s">
        <v>102</v>
      </c>
      <c r="C106" s="130">
        <v>4.5599999999999996</v>
      </c>
      <c r="D106" s="130">
        <v>6248.2618663333324</v>
      </c>
      <c r="E106" s="133">
        <v>16.240482242973595</v>
      </c>
      <c r="F106" s="130">
        <v>1357.1927792500003</v>
      </c>
      <c r="G106" s="81">
        <v>3.5276154718266004</v>
      </c>
      <c r="H106" s="130">
        <v>5.2</v>
      </c>
      <c r="I106" s="161">
        <v>1308.213334</v>
      </c>
      <c r="J106" s="81">
        <v>3.8775443219760004</v>
      </c>
      <c r="K106" s="81">
        <v>0.18112964296887499</v>
      </c>
      <c r="L106" s="81">
        <v>7.8104999999999994E-2</v>
      </c>
      <c r="M106" s="81">
        <v>0</v>
      </c>
      <c r="N106" s="81">
        <v>23.904876679745072</v>
      </c>
    </row>
    <row r="107" spans="1:14" ht="13.5" customHeight="1" x14ac:dyDescent="0.2">
      <c r="A107" s="20">
        <v>857</v>
      </c>
      <c r="B107" s="24" t="s">
        <v>103</v>
      </c>
      <c r="C107" s="130">
        <v>4.5</v>
      </c>
      <c r="D107" s="130">
        <v>491.52555100000006</v>
      </c>
      <c r="E107" s="133">
        <v>1.2607630383149999</v>
      </c>
      <c r="F107" s="130">
        <v>212.5726125833333</v>
      </c>
      <c r="G107" s="81">
        <v>0.54524875127624983</v>
      </c>
      <c r="H107" s="130">
        <v>5.2</v>
      </c>
      <c r="I107" s="161">
        <v>44.64067716666667</v>
      </c>
      <c r="J107" s="81">
        <v>0.132314967122</v>
      </c>
      <c r="K107" s="81">
        <v>1.8404250463750003E-3</v>
      </c>
      <c r="L107" s="81">
        <v>8.6099999999999996E-3</v>
      </c>
      <c r="M107" s="81">
        <v>0</v>
      </c>
      <c r="N107" s="81">
        <v>1.9487771817596249</v>
      </c>
    </row>
    <row r="108" spans="1:14" ht="13.5" customHeight="1" x14ac:dyDescent="0.2">
      <c r="A108" s="20">
        <v>860</v>
      </c>
      <c r="B108" s="24" t="s">
        <v>104</v>
      </c>
      <c r="C108" s="130">
        <v>4.3</v>
      </c>
      <c r="D108" s="130">
        <v>12073.224831750007</v>
      </c>
      <c r="E108" s="133">
        <v>29.591474062619262</v>
      </c>
      <c r="F108" s="130">
        <v>5381.033740666674</v>
      </c>
      <c r="G108" s="81">
        <v>13.188913698374016</v>
      </c>
      <c r="H108" s="130">
        <v>5.2</v>
      </c>
      <c r="I108" s="161">
        <v>1826.2479664999994</v>
      </c>
      <c r="J108" s="81">
        <v>5.4129989727059984</v>
      </c>
      <c r="K108" s="81">
        <v>0.26882513930940016</v>
      </c>
      <c r="L108" s="81">
        <v>0.16666499999999998</v>
      </c>
      <c r="M108" s="81">
        <v>0.14218763999999998</v>
      </c>
      <c r="N108" s="81">
        <v>48.771064513008675</v>
      </c>
    </row>
    <row r="109" spans="1:14" ht="13.5" customHeight="1" x14ac:dyDescent="0.2">
      <c r="A109" s="20">
        <v>861</v>
      </c>
      <c r="B109" s="24" t="s">
        <v>105</v>
      </c>
      <c r="C109" s="130">
        <v>4.51</v>
      </c>
      <c r="D109" s="130">
        <v>4142.5604753333337</v>
      </c>
      <c r="E109" s="133">
        <v>10.6492802139394</v>
      </c>
      <c r="F109" s="130">
        <v>1532.5715619166667</v>
      </c>
      <c r="G109" s="81">
        <v>3.9397817142191744</v>
      </c>
      <c r="H109" s="130">
        <v>5.2</v>
      </c>
      <c r="I109" s="161">
        <v>1107.8565097500004</v>
      </c>
      <c r="J109" s="81">
        <v>3.2836866948990009</v>
      </c>
      <c r="K109" s="81">
        <v>0.31634108035024999</v>
      </c>
      <c r="L109" s="81">
        <v>7.6259999999999994E-2</v>
      </c>
      <c r="M109" s="81">
        <v>0.2500134</v>
      </c>
      <c r="N109" s="81">
        <v>18.515363103407825</v>
      </c>
    </row>
    <row r="110" spans="1:14" ht="13.5" customHeight="1" x14ac:dyDescent="0.2">
      <c r="A110" s="20">
        <v>865</v>
      </c>
      <c r="B110" s="24" t="s">
        <v>106</v>
      </c>
      <c r="C110" s="130">
        <v>4.3</v>
      </c>
      <c r="D110" s="130">
        <v>6953.8430215833314</v>
      </c>
      <c r="E110" s="133">
        <v>17.043869245900744</v>
      </c>
      <c r="F110" s="130">
        <v>2767.2635498333279</v>
      </c>
      <c r="G110" s="81">
        <v>6.7825629606414859</v>
      </c>
      <c r="H110" s="130">
        <v>5.32</v>
      </c>
      <c r="I110" s="161">
        <v>796.9791633333333</v>
      </c>
      <c r="J110" s="81">
        <v>2.4167596148920003</v>
      </c>
      <c r="K110" s="81">
        <v>0.19620387811187504</v>
      </c>
      <c r="L110" s="81">
        <v>0.11008499999999999</v>
      </c>
      <c r="M110" s="81">
        <v>0</v>
      </c>
      <c r="N110" s="81">
        <v>26.549480699546105</v>
      </c>
    </row>
    <row r="111" spans="1:14" ht="13.5" customHeight="1" x14ac:dyDescent="0.2">
      <c r="A111" s="20">
        <v>866</v>
      </c>
      <c r="B111" s="24" t="s">
        <v>107</v>
      </c>
      <c r="C111" s="130">
        <v>4.54</v>
      </c>
      <c r="D111" s="130">
        <v>3696.2137490833347</v>
      </c>
      <c r="E111" s="133">
        <v>9.5650619398778538</v>
      </c>
      <c r="F111" s="130">
        <v>1197.6610468333336</v>
      </c>
      <c r="G111" s="81">
        <v>3.0993072569953002</v>
      </c>
      <c r="H111" s="130">
        <v>5.32</v>
      </c>
      <c r="I111" s="161">
        <v>566.61606416666666</v>
      </c>
      <c r="J111" s="81">
        <v>1.718206552979</v>
      </c>
      <c r="K111" s="81">
        <v>0.10912420987727502</v>
      </c>
      <c r="L111" s="81">
        <v>5.0429999999999996E-2</v>
      </c>
      <c r="M111" s="81">
        <v>0</v>
      </c>
      <c r="N111" s="81">
        <v>14.542129959729429</v>
      </c>
    </row>
    <row r="112" spans="1:14" ht="13.5" customHeight="1" x14ac:dyDescent="0.2">
      <c r="A112" s="20">
        <v>867</v>
      </c>
      <c r="B112" s="24" t="s">
        <v>108</v>
      </c>
      <c r="C112" s="130">
        <v>4.93</v>
      </c>
      <c r="D112" s="130">
        <v>1775.3265108333335</v>
      </c>
      <c r="E112" s="133">
        <v>4.9888450280927499</v>
      </c>
      <c r="F112" s="130">
        <v>674.16383608333354</v>
      </c>
      <c r="G112" s="81">
        <v>1.8944677957777756</v>
      </c>
      <c r="H112" s="130">
        <v>5.88</v>
      </c>
      <c r="I112" s="161">
        <v>145.60612908333331</v>
      </c>
      <c r="J112" s="81">
        <v>0.48801350223569995</v>
      </c>
      <c r="K112" s="81">
        <v>3.0711622851300004E-2</v>
      </c>
      <c r="L112" s="81">
        <v>2.0909999999999998E-2</v>
      </c>
      <c r="M112" s="81">
        <v>0</v>
      </c>
      <c r="N112" s="81">
        <v>7.4229479489575256</v>
      </c>
    </row>
    <row r="113" spans="1:14" ht="13.5" customHeight="1" x14ac:dyDescent="0.2">
      <c r="A113" s="20">
        <v>868</v>
      </c>
      <c r="B113" s="24" t="s">
        <v>109</v>
      </c>
      <c r="C113" s="130">
        <v>5</v>
      </c>
      <c r="D113" s="130">
        <v>2436.3914059166664</v>
      </c>
      <c r="E113" s="133">
        <v>6.9437155068624996</v>
      </c>
      <c r="F113" s="130">
        <v>621.97387674999982</v>
      </c>
      <c r="G113" s="81">
        <v>1.7726255487374993</v>
      </c>
      <c r="H113" s="130">
        <v>5.88</v>
      </c>
      <c r="I113" s="161">
        <v>154.92901316666672</v>
      </c>
      <c r="J113" s="81">
        <v>0.51926008052940009</v>
      </c>
      <c r="K113" s="81">
        <v>3.1192816164924995E-2</v>
      </c>
      <c r="L113" s="81">
        <v>1.8449999999999998E-2</v>
      </c>
      <c r="M113" s="81">
        <v>0.20698131348184998</v>
      </c>
      <c r="N113" s="81">
        <v>9.4922252657761739</v>
      </c>
    </row>
    <row r="114" spans="1:14" ht="13.5" customHeight="1" x14ac:dyDescent="0.2">
      <c r="A114" s="20">
        <v>869</v>
      </c>
      <c r="B114" s="24" t="s">
        <v>110</v>
      </c>
      <c r="C114" s="130">
        <v>4.7</v>
      </c>
      <c r="D114" s="130">
        <v>2415.2040034166662</v>
      </c>
      <c r="E114" s="133">
        <v>6.4703315251532496</v>
      </c>
      <c r="F114" s="130">
        <v>803.5680518333329</v>
      </c>
      <c r="G114" s="81">
        <v>2.1527588108614988</v>
      </c>
      <c r="H114" s="130">
        <v>5.74</v>
      </c>
      <c r="I114" s="161">
        <v>191.23611149999999</v>
      </c>
      <c r="J114" s="81">
        <v>0.62568630960569993</v>
      </c>
      <c r="K114" s="81">
        <v>3.4911431098950001E-2</v>
      </c>
      <c r="L114" s="81">
        <v>2.3369999999999998E-2</v>
      </c>
      <c r="M114" s="81">
        <v>0.24780237000000002</v>
      </c>
      <c r="N114" s="81">
        <v>9.5548604467193954</v>
      </c>
    </row>
    <row r="115" spans="1:14" ht="13.5" customHeight="1" x14ac:dyDescent="0.2">
      <c r="A115" s="20">
        <v>870</v>
      </c>
      <c r="B115" s="24" t="s">
        <v>111</v>
      </c>
      <c r="C115" s="130">
        <v>5.14</v>
      </c>
      <c r="D115" s="130">
        <v>2829.6416978333332</v>
      </c>
      <c r="E115" s="133">
        <v>8.2902842463120994</v>
      </c>
      <c r="F115" s="130">
        <v>862.75134000000025</v>
      </c>
      <c r="G115" s="81">
        <v>2.5276888759320006</v>
      </c>
      <c r="H115" s="130">
        <v>5.74</v>
      </c>
      <c r="I115" s="161">
        <v>383.50092266666667</v>
      </c>
      <c r="J115" s="81">
        <v>1.2547383187808001</v>
      </c>
      <c r="K115" s="81">
        <v>0.10268368786502501</v>
      </c>
      <c r="L115" s="81">
        <v>3.3209999999999996E-2</v>
      </c>
      <c r="M115" s="81">
        <v>0.26972761000000001</v>
      </c>
      <c r="N115" s="81">
        <v>12.478332738889925</v>
      </c>
    </row>
    <row r="116" spans="1:14" ht="13.5" customHeight="1" x14ac:dyDescent="0.2">
      <c r="A116" s="20">
        <v>871</v>
      </c>
      <c r="B116" s="24" t="s">
        <v>112</v>
      </c>
      <c r="C116" s="130">
        <v>5.79</v>
      </c>
      <c r="D116" s="130">
        <v>2953.789817166667</v>
      </c>
      <c r="E116" s="133">
        <v>9.7483925335951511</v>
      </c>
      <c r="F116" s="130">
        <v>730.53355250000004</v>
      </c>
      <c r="G116" s="81">
        <v>2.4109798833157501</v>
      </c>
      <c r="H116" s="130">
        <v>5.88</v>
      </c>
      <c r="I116" s="161">
        <v>392.24041483333343</v>
      </c>
      <c r="J116" s="81">
        <v>1.3146329743553999</v>
      </c>
      <c r="K116" s="81">
        <v>7.1103756203425003E-2</v>
      </c>
      <c r="L116" s="81">
        <v>5.4734999999999999E-2</v>
      </c>
      <c r="M116" s="81">
        <v>0.75807605888280005</v>
      </c>
      <c r="N116" s="81">
        <v>14.357920206352526</v>
      </c>
    </row>
    <row r="117" spans="1:14" ht="13.5" customHeight="1" x14ac:dyDescent="0.2">
      <c r="A117" s="20">
        <v>872</v>
      </c>
      <c r="B117" s="24" t="s">
        <v>113</v>
      </c>
      <c r="C117" s="130">
        <v>4.97</v>
      </c>
      <c r="D117" s="130">
        <v>2742.6279041666658</v>
      </c>
      <c r="E117" s="133">
        <v>7.7695905897137463</v>
      </c>
      <c r="F117" s="130">
        <v>781.22356158333241</v>
      </c>
      <c r="G117" s="81">
        <v>2.2131282276094217</v>
      </c>
      <c r="H117" s="130">
        <v>5.74</v>
      </c>
      <c r="I117" s="161">
        <v>124.63657533333334</v>
      </c>
      <c r="J117" s="81">
        <v>0.40778594717560002</v>
      </c>
      <c r="K117" s="81">
        <v>4.0136899459400001E-2</v>
      </c>
      <c r="L117" s="81">
        <v>2.5214999999999998E-2</v>
      </c>
      <c r="M117" s="81">
        <v>0</v>
      </c>
      <c r="N117" s="81">
        <v>10.455856663958167</v>
      </c>
    </row>
    <row r="118" spans="1:14" ht="13.5" customHeight="1" x14ac:dyDescent="0.2">
      <c r="A118" s="20">
        <v>873</v>
      </c>
      <c r="B118" s="24" t="s">
        <v>114</v>
      </c>
      <c r="C118" s="130">
        <v>4.42</v>
      </c>
      <c r="D118" s="130">
        <v>9435.5930498333146</v>
      </c>
      <c r="E118" s="133">
        <v>23.772033129750049</v>
      </c>
      <c r="F118" s="130">
        <v>3287.0620006666645</v>
      </c>
      <c r="G118" s="81">
        <v>8.2814240044795948</v>
      </c>
      <c r="H118" s="130">
        <v>5.41</v>
      </c>
      <c r="I118" s="161">
        <v>985.18956141666592</v>
      </c>
      <c r="J118" s="81">
        <v>3.0380290505405729</v>
      </c>
      <c r="K118" s="81">
        <v>0.29141119200484994</v>
      </c>
      <c r="L118" s="81">
        <v>0.115005</v>
      </c>
      <c r="M118" s="81">
        <v>1.2235803649340251</v>
      </c>
      <c r="N118" s="81">
        <v>36.721482741709096</v>
      </c>
    </row>
    <row r="119" spans="1:14" ht="13.5" customHeight="1" x14ac:dyDescent="0.2">
      <c r="A119" s="20">
        <v>874</v>
      </c>
      <c r="B119" s="24" t="s">
        <v>115</v>
      </c>
      <c r="C119" s="130">
        <v>4.91</v>
      </c>
      <c r="D119" s="130">
        <v>3861.8827182500022</v>
      </c>
      <c r="E119" s="133">
        <v>10.808251163566281</v>
      </c>
      <c r="F119" s="130">
        <v>1236.9187013333342</v>
      </c>
      <c r="G119" s="81">
        <v>3.4617643694216023</v>
      </c>
      <c r="H119" s="130">
        <v>5.41</v>
      </c>
      <c r="I119" s="161">
        <v>873.54193175000046</v>
      </c>
      <c r="J119" s="81">
        <v>2.6937412549374762</v>
      </c>
      <c r="K119" s="81">
        <v>0.13516738679575002</v>
      </c>
      <c r="L119" s="81">
        <v>7.1340000000000001E-2</v>
      </c>
      <c r="M119" s="81">
        <v>0.23312841852739993</v>
      </c>
      <c r="N119" s="81">
        <v>17.403392593248512</v>
      </c>
    </row>
    <row r="120" spans="1:14" ht="13.5" customHeight="1" x14ac:dyDescent="0.2">
      <c r="A120" s="20">
        <v>876</v>
      </c>
      <c r="B120" s="24" t="s">
        <v>116</v>
      </c>
      <c r="C120" s="130">
        <v>5.13</v>
      </c>
      <c r="D120" s="130">
        <v>1926.5888909999999</v>
      </c>
      <c r="E120" s="133">
        <v>5.6335385761730992</v>
      </c>
      <c r="F120" s="130">
        <v>832.44121900000027</v>
      </c>
      <c r="G120" s="81">
        <v>2.434141368477901</v>
      </c>
      <c r="H120" s="130">
        <v>5.28</v>
      </c>
      <c r="I120" s="161">
        <v>490.33922025000027</v>
      </c>
      <c r="J120" s="81">
        <v>1.4757249172644009</v>
      </c>
      <c r="K120" s="81">
        <v>0.14294029376970002</v>
      </c>
      <c r="L120" s="81">
        <v>3.7515E-2</v>
      </c>
      <c r="M120" s="81">
        <v>9.6558000000000005E-2</v>
      </c>
      <c r="N120" s="81">
        <v>9.8204181556851022</v>
      </c>
    </row>
    <row r="121" spans="1:14" ht="13.5" customHeight="1" x14ac:dyDescent="0.2">
      <c r="A121" s="20">
        <v>877</v>
      </c>
      <c r="B121" s="24" t="s">
        <v>117</v>
      </c>
      <c r="C121" s="130">
        <v>4.3</v>
      </c>
      <c r="D121" s="130">
        <v>3237.7334096666664</v>
      </c>
      <c r="E121" s="133">
        <v>7.9356845870929993</v>
      </c>
      <c r="F121" s="130">
        <v>1648.937982666667</v>
      </c>
      <c r="G121" s="81">
        <v>4.0415469955160006</v>
      </c>
      <c r="H121" s="130">
        <v>5.28</v>
      </c>
      <c r="I121" s="161">
        <v>493.70720858333345</v>
      </c>
      <c r="J121" s="81">
        <v>1.4858612149524004</v>
      </c>
      <c r="K121" s="81">
        <v>0.12796021191830001</v>
      </c>
      <c r="L121" s="81">
        <v>4.8584999999999996E-2</v>
      </c>
      <c r="M121" s="81">
        <v>6.5284380000000017E-2</v>
      </c>
      <c r="N121" s="81">
        <v>13.7049223894797</v>
      </c>
    </row>
    <row r="122" spans="1:14" ht="13.5" customHeight="1" x14ac:dyDescent="0.2">
      <c r="A122" s="20">
        <v>878</v>
      </c>
      <c r="B122" s="24" t="s">
        <v>118</v>
      </c>
      <c r="C122" s="130">
        <v>4.3</v>
      </c>
      <c r="D122" s="130">
        <v>9915.2100066666699</v>
      </c>
      <c r="E122" s="133">
        <v>24.302179726340007</v>
      </c>
      <c r="F122" s="130">
        <v>3530.4013121666649</v>
      </c>
      <c r="G122" s="81">
        <v>8.6530136161204947</v>
      </c>
      <c r="H122" s="130">
        <v>5.2</v>
      </c>
      <c r="I122" s="161">
        <v>1567.721210666667</v>
      </c>
      <c r="J122" s="81">
        <v>4.6467256684160017</v>
      </c>
      <c r="K122" s="81">
        <v>0.27632818433100004</v>
      </c>
      <c r="L122" s="81">
        <v>0.121155</v>
      </c>
      <c r="M122" s="81">
        <v>0.10477192437147501</v>
      </c>
      <c r="N122" s="81">
        <v>38.104174119578978</v>
      </c>
    </row>
    <row r="123" spans="1:14" ht="13.5" customHeight="1" x14ac:dyDescent="0.2">
      <c r="A123" s="20">
        <v>879</v>
      </c>
      <c r="B123" s="24" t="s">
        <v>119</v>
      </c>
      <c r="C123" s="130">
        <v>4.57</v>
      </c>
      <c r="D123" s="130">
        <v>3815.2140876666676</v>
      </c>
      <c r="E123" s="133">
        <v>9.9382511769629023</v>
      </c>
      <c r="F123" s="130">
        <v>1377.5767815000004</v>
      </c>
      <c r="G123" s="81">
        <v>3.5884497581293511</v>
      </c>
      <c r="H123" s="130">
        <v>5.2</v>
      </c>
      <c r="I123" s="161">
        <v>916.33980141666746</v>
      </c>
      <c r="J123" s="81">
        <v>2.7160311713990022</v>
      </c>
      <c r="K123" s="81">
        <v>0.11273079674102501</v>
      </c>
      <c r="L123" s="81">
        <v>7.7490000000000003E-2</v>
      </c>
      <c r="M123" s="81">
        <v>0.46129558499999995</v>
      </c>
      <c r="N123" s="81">
        <v>16.894248488232279</v>
      </c>
    </row>
    <row r="124" spans="1:14" ht="13.5" customHeight="1" x14ac:dyDescent="0.2">
      <c r="A124" s="20">
        <v>880</v>
      </c>
      <c r="B124" s="24" t="s">
        <v>120</v>
      </c>
      <c r="C124" s="130">
        <v>4.3</v>
      </c>
      <c r="D124" s="130">
        <v>1833.5789015833334</v>
      </c>
      <c r="E124" s="133">
        <v>4.4941018877807499</v>
      </c>
      <c r="F124" s="130">
        <v>665.64210066666692</v>
      </c>
      <c r="G124" s="81">
        <v>1.6314887887340006</v>
      </c>
      <c r="H124" s="130">
        <v>5.2</v>
      </c>
      <c r="I124" s="161">
        <v>388.55791208333329</v>
      </c>
      <c r="J124" s="81">
        <v>1.151685651415</v>
      </c>
      <c r="K124" s="81">
        <v>8.8407094803824998E-2</v>
      </c>
      <c r="L124" s="81">
        <v>3.7515E-2</v>
      </c>
      <c r="M124" s="81">
        <v>0</v>
      </c>
      <c r="N124" s="81">
        <v>7.403198422733575</v>
      </c>
    </row>
    <row r="125" spans="1:14" ht="13.5" customHeight="1" x14ac:dyDescent="0.2">
      <c r="A125" s="20">
        <v>881</v>
      </c>
      <c r="B125" s="24" t="s">
        <v>121</v>
      </c>
      <c r="C125" s="130">
        <v>4.47</v>
      </c>
      <c r="D125" s="130">
        <v>22133.660187916663</v>
      </c>
      <c r="E125" s="133">
        <v>56.394352792792859</v>
      </c>
      <c r="F125" s="130">
        <v>5915.2731515000069</v>
      </c>
      <c r="G125" s="81">
        <v>15.071524462706865</v>
      </c>
      <c r="H125" s="130">
        <v>5.38</v>
      </c>
      <c r="I125" s="161">
        <v>2691.1802792499989</v>
      </c>
      <c r="J125" s="81">
        <v>8.2527734443480458</v>
      </c>
      <c r="K125" s="81">
        <v>0.42538079975547505</v>
      </c>
      <c r="L125" s="81">
        <v>0.34686</v>
      </c>
      <c r="M125" s="81">
        <v>0.28752896356165003</v>
      </c>
      <c r="N125" s="81">
        <v>80.778420463164906</v>
      </c>
    </row>
    <row r="126" spans="1:14" ht="13.5" customHeight="1" x14ac:dyDescent="0.2">
      <c r="A126" s="20">
        <v>882</v>
      </c>
      <c r="B126" s="24" t="s">
        <v>122</v>
      </c>
      <c r="C126" s="130">
        <v>4.4000000000000004</v>
      </c>
      <c r="D126" s="130">
        <v>2712.5060372499997</v>
      </c>
      <c r="E126" s="133">
        <v>6.802965141422999</v>
      </c>
      <c r="F126" s="130">
        <v>691.33299625000041</v>
      </c>
      <c r="G126" s="81">
        <v>1.733863154595001</v>
      </c>
      <c r="H126" s="130">
        <v>5.24</v>
      </c>
      <c r="I126" s="161">
        <v>460.73888983333336</v>
      </c>
      <c r="J126" s="81">
        <v>1.3761349161542002</v>
      </c>
      <c r="K126" s="81">
        <v>0.12672826025265002</v>
      </c>
      <c r="L126" s="81">
        <v>4.2435E-2</v>
      </c>
      <c r="M126" s="81">
        <v>0</v>
      </c>
      <c r="N126" s="81">
        <v>10.082126472424852</v>
      </c>
    </row>
    <row r="127" spans="1:14" ht="13.5" customHeight="1" x14ac:dyDescent="0.2">
      <c r="A127" s="20">
        <v>883</v>
      </c>
      <c r="B127" s="24" t="s">
        <v>123</v>
      </c>
      <c r="C127" s="130">
        <v>4.46</v>
      </c>
      <c r="D127" s="130">
        <v>3112.4343765833328</v>
      </c>
      <c r="E127" s="133">
        <v>7.9124306721501485</v>
      </c>
      <c r="F127" s="130">
        <v>787.17543191666755</v>
      </c>
      <c r="G127" s="81">
        <v>2.0011573830185521</v>
      </c>
      <c r="H127" s="130">
        <v>5.66</v>
      </c>
      <c r="I127" s="161">
        <v>590.82501474999958</v>
      </c>
      <c r="J127" s="81">
        <v>1.9061196625864487</v>
      </c>
      <c r="K127" s="81">
        <v>7.4657236958525011E-2</v>
      </c>
      <c r="L127" s="81">
        <v>4.7355000000000001E-2</v>
      </c>
      <c r="M127" s="81">
        <v>0</v>
      </c>
      <c r="N127" s="81">
        <v>11.941719954713674</v>
      </c>
    </row>
    <row r="128" spans="1:14" ht="13.5" customHeight="1" x14ac:dyDescent="0.2">
      <c r="A128" s="20">
        <v>884</v>
      </c>
      <c r="B128" s="24" t="s">
        <v>124</v>
      </c>
      <c r="C128" s="130">
        <v>4.3</v>
      </c>
      <c r="D128" s="130">
        <v>2324.5329497499993</v>
      </c>
      <c r="E128" s="133">
        <v>5.6974302598372484</v>
      </c>
      <c r="F128" s="130">
        <v>947.99563149999994</v>
      </c>
      <c r="G128" s="81">
        <v>2.3235372928064995</v>
      </c>
      <c r="H128" s="130">
        <v>5.2</v>
      </c>
      <c r="I128" s="161">
        <v>297.96289383333328</v>
      </c>
      <c r="J128" s="81">
        <v>0.88316201732199984</v>
      </c>
      <c r="K128" s="81">
        <v>8.0039247522149998E-2</v>
      </c>
      <c r="L128" s="81">
        <v>2.7059999999999997E-2</v>
      </c>
      <c r="M128" s="81">
        <v>0</v>
      </c>
      <c r="N128" s="81">
        <v>9.0112288174878969</v>
      </c>
    </row>
    <row r="129" spans="1:14" ht="13.5" customHeight="1" x14ac:dyDescent="0.2">
      <c r="A129" s="20">
        <v>885</v>
      </c>
      <c r="B129" s="24" t="s">
        <v>125</v>
      </c>
      <c r="C129" s="130">
        <v>4.3</v>
      </c>
      <c r="D129" s="130">
        <v>8290.0804165000045</v>
      </c>
      <c r="E129" s="133">
        <v>20.318987100841511</v>
      </c>
      <c r="F129" s="130">
        <v>4010.5202755</v>
      </c>
      <c r="G129" s="81">
        <v>9.8297851952504995</v>
      </c>
      <c r="H129" s="130">
        <v>5.2</v>
      </c>
      <c r="I129" s="161">
        <v>1186.1097241666669</v>
      </c>
      <c r="J129" s="81">
        <v>3.5156292224300003</v>
      </c>
      <c r="K129" s="81">
        <v>0.20550688203590001</v>
      </c>
      <c r="L129" s="81">
        <v>0.11869499999999999</v>
      </c>
      <c r="M129" s="81">
        <v>7.9332283189250022E-2</v>
      </c>
      <c r="N129" s="81">
        <v>34.067935683747166</v>
      </c>
    </row>
    <row r="130" spans="1:14" ht="13.5" customHeight="1" x14ac:dyDescent="0.2">
      <c r="A130" s="20">
        <v>886</v>
      </c>
      <c r="B130" s="24" t="s">
        <v>126</v>
      </c>
      <c r="C130" s="130">
        <v>4.4800000000000004</v>
      </c>
      <c r="D130" s="130">
        <v>22367.146895166672</v>
      </c>
      <c r="E130" s="133">
        <v>57.116746311497621</v>
      </c>
      <c r="F130" s="130">
        <v>6177.8365422500101</v>
      </c>
      <c r="G130" s="81">
        <v>15.775723394289624</v>
      </c>
      <c r="H130" s="130">
        <v>5.28</v>
      </c>
      <c r="I130" s="161">
        <v>3085.1727812499976</v>
      </c>
      <c r="J130" s="81">
        <v>9.2851360024499918</v>
      </c>
      <c r="K130" s="81">
        <v>0.607854033305125</v>
      </c>
      <c r="L130" s="81">
        <v>0.35362499999999997</v>
      </c>
      <c r="M130" s="81">
        <v>0.16594638</v>
      </c>
      <c r="N130" s="81">
        <v>83.305031121542342</v>
      </c>
    </row>
    <row r="131" spans="1:14" ht="13.5" customHeight="1" x14ac:dyDescent="0.2">
      <c r="A131" s="20">
        <v>887</v>
      </c>
      <c r="B131" s="24" t="s">
        <v>127</v>
      </c>
      <c r="C131" s="130">
        <v>4.49</v>
      </c>
      <c r="D131" s="130">
        <v>4498.734940000003</v>
      </c>
      <c r="E131" s="133">
        <v>11.513612331942008</v>
      </c>
      <c r="F131" s="130">
        <v>1253.1006672499998</v>
      </c>
      <c r="G131" s="81">
        <v>3.2070605376929242</v>
      </c>
      <c r="H131" s="130">
        <v>5.23</v>
      </c>
      <c r="I131" s="161">
        <v>745.37216525000019</v>
      </c>
      <c r="J131" s="81">
        <v>2.2220289618267755</v>
      </c>
      <c r="K131" s="81">
        <v>0.12157217240477501</v>
      </c>
      <c r="L131" s="81">
        <v>6.7034999999999997E-2</v>
      </c>
      <c r="M131" s="81">
        <v>0</v>
      </c>
      <c r="N131" s="81">
        <v>17.13130900386648</v>
      </c>
    </row>
    <row r="132" spans="1:14" ht="13.5" customHeight="1" x14ac:dyDescent="0.2">
      <c r="A132" s="20">
        <v>888</v>
      </c>
      <c r="B132" s="24" t="s">
        <v>128</v>
      </c>
      <c r="C132" s="130">
        <v>4.3</v>
      </c>
      <c r="D132" s="130">
        <v>17829.39070616664</v>
      </c>
      <c r="E132" s="133">
        <v>43.69983662081443</v>
      </c>
      <c r="F132" s="130">
        <v>8455.1960933333266</v>
      </c>
      <c r="G132" s="81">
        <v>20.72368562475998</v>
      </c>
      <c r="H132" s="130">
        <v>5.2</v>
      </c>
      <c r="I132" s="161">
        <v>3214.223937916664</v>
      </c>
      <c r="J132" s="81">
        <v>9.5269597519849931</v>
      </c>
      <c r="K132" s="81">
        <v>0.70597008575557507</v>
      </c>
      <c r="L132" s="81">
        <v>0.257685</v>
      </c>
      <c r="M132" s="81">
        <v>3.6576898413856251</v>
      </c>
      <c r="N132" s="81">
        <v>78.571826924700616</v>
      </c>
    </row>
    <row r="133" spans="1:14" ht="13.5" customHeight="1" x14ac:dyDescent="0.2">
      <c r="A133" s="20">
        <v>889</v>
      </c>
      <c r="B133" s="24" t="s">
        <v>129</v>
      </c>
      <c r="C133" s="130">
        <v>4.62</v>
      </c>
      <c r="D133" s="130">
        <v>2724.5287100000005</v>
      </c>
      <c r="E133" s="133">
        <v>7.1747739049140007</v>
      </c>
      <c r="F133" s="130">
        <v>785.03471908333347</v>
      </c>
      <c r="G133" s="81">
        <v>2.0673104292340505</v>
      </c>
      <c r="H133" s="130">
        <v>5.2</v>
      </c>
      <c r="I133" s="161">
        <v>623.00024891666669</v>
      </c>
      <c r="J133" s="81">
        <v>1.846572737789</v>
      </c>
      <c r="K133" s="81">
        <v>8.3581000000000003E-2</v>
      </c>
      <c r="L133" s="81">
        <v>4.5509999999999995E-2</v>
      </c>
      <c r="M133" s="81">
        <v>0.18733999999999998</v>
      </c>
      <c r="N133" s="81">
        <v>11.405088071937049</v>
      </c>
    </row>
    <row r="134" spans="1:14" ht="13.5" customHeight="1" x14ac:dyDescent="0.2">
      <c r="A134" s="20">
        <v>890</v>
      </c>
      <c r="B134" s="24" t="s">
        <v>130</v>
      </c>
      <c r="C134" s="130">
        <v>4.3600000000000003</v>
      </c>
      <c r="D134" s="130">
        <v>2015.1313421666662</v>
      </c>
      <c r="E134" s="133">
        <v>5.0080044115525988</v>
      </c>
      <c r="F134" s="130">
        <v>745.3819245000002</v>
      </c>
      <c r="G134" s="81">
        <v>1.8524231587674007</v>
      </c>
      <c r="H134" s="130">
        <v>5.2</v>
      </c>
      <c r="I134" s="161">
        <v>588.2417532500001</v>
      </c>
      <c r="J134" s="81">
        <v>1.7435485566330002</v>
      </c>
      <c r="K134" s="81">
        <v>0.10464035550325002</v>
      </c>
      <c r="L134" s="81">
        <v>4.0590000000000001E-2</v>
      </c>
      <c r="M134" s="81">
        <v>0</v>
      </c>
      <c r="N134" s="81">
        <v>8.7492064824562483</v>
      </c>
    </row>
    <row r="135" spans="1:14" ht="13.5" customHeight="1" x14ac:dyDescent="0.2">
      <c r="A135" s="20">
        <v>891</v>
      </c>
      <c r="B135" s="24" t="s">
        <v>131</v>
      </c>
      <c r="C135" s="130">
        <v>4.3</v>
      </c>
      <c r="D135" s="130">
        <v>12204.671398333327</v>
      </c>
      <c r="E135" s="133">
        <v>29.913649597314983</v>
      </c>
      <c r="F135" s="130">
        <v>5045.8894676666623</v>
      </c>
      <c r="G135" s="81">
        <v>12.367475085250987</v>
      </c>
      <c r="H135" s="130">
        <v>5.23</v>
      </c>
      <c r="I135" s="161">
        <v>1930.9426844166669</v>
      </c>
      <c r="J135" s="81">
        <v>5.756333236514525</v>
      </c>
      <c r="K135" s="81">
        <v>0.4411395591597751</v>
      </c>
      <c r="L135" s="81">
        <v>0.17527499999999999</v>
      </c>
      <c r="M135" s="81">
        <v>0</v>
      </c>
      <c r="N135" s="81">
        <v>48.653872478240274</v>
      </c>
    </row>
    <row r="136" spans="1:14" ht="13.5" customHeight="1" x14ac:dyDescent="0.2">
      <c r="A136" s="20">
        <v>892</v>
      </c>
      <c r="B136" s="24" t="s">
        <v>132</v>
      </c>
      <c r="C136" s="130">
        <v>4.92</v>
      </c>
      <c r="D136" s="130">
        <v>5032.8480426666674</v>
      </c>
      <c r="E136" s="133">
        <v>14.1141190508544</v>
      </c>
      <c r="F136" s="130">
        <v>1325.9083367500002</v>
      </c>
      <c r="G136" s="81">
        <v>3.7183773395817004</v>
      </c>
      <c r="H136" s="130">
        <v>5.23</v>
      </c>
      <c r="I136" s="161">
        <v>1276.2517785833336</v>
      </c>
      <c r="J136" s="81">
        <v>3.8046341771347758</v>
      </c>
      <c r="K136" s="81">
        <v>0.23003228199474998</v>
      </c>
      <c r="L136" s="81">
        <v>9.0404999999999999E-2</v>
      </c>
      <c r="M136" s="81">
        <v>0.128136</v>
      </c>
      <c r="N136" s="81">
        <v>22.085703849565625</v>
      </c>
    </row>
    <row r="137" spans="1:14" ht="13.5" customHeight="1" x14ac:dyDescent="0.2">
      <c r="A137" s="20">
        <v>893</v>
      </c>
      <c r="B137" s="24" t="s">
        <v>133</v>
      </c>
      <c r="C137" s="130">
        <v>4.3</v>
      </c>
      <c r="D137" s="130">
        <v>3971.2502267500008</v>
      </c>
      <c r="E137" s="133">
        <v>9.7335343057642518</v>
      </c>
      <c r="F137" s="130">
        <v>1583.8445646666669</v>
      </c>
      <c r="G137" s="81">
        <v>3.882003027998</v>
      </c>
      <c r="H137" s="130">
        <v>5.2</v>
      </c>
      <c r="I137" s="161">
        <v>556.46233624999991</v>
      </c>
      <c r="J137" s="81">
        <v>1.6493543646449997</v>
      </c>
      <c r="K137" s="81">
        <v>8.3594711840675004E-2</v>
      </c>
      <c r="L137" s="81">
        <v>5.1045E-2</v>
      </c>
      <c r="M137" s="81">
        <v>0</v>
      </c>
      <c r="N137" s="81">
        <v>15.399531410247928</v>
      </c>
    </row>
    <row r="138" spans="1:14" ht="13.5" customHeight="1" x14ac:dyDescent="0.2">
      <c r="A138" s="20">
        <v>894</v>
      </c>
      <c r="B138" s="24" t="s">
        <v>134</v>
      </c>
      <c r="C138" s="130">
        <v>4.3600000000000003</v>
      </c>
      <c r="D138" s="130">
        <v>2855.4708312500002</v>
      </c>
      <c r="E138" s="133">
        <v>7.0964161098225</v>
      </c>
      <c r="F138" s="130">
        <v>1127.8125030833323</v>
      </c>
      <c r="G138" s="81">
        <v>2.8028396326626974</v>
      </c>
      <c r="H138" s="130">
        <v>5.2</v>
      </c>
      <c r="I138" s="161">
        <v>599.911112</v>
      </c>
      <c r="J138" s="81">
        <v>1.7781365359679999</v>
      </c>
      <c r="K138" s="81">
        <v>0.11452317295862501</v>
      </c>
      <c r="L138" s="81">
        <v>5.4119999999999994E-2</v>
      </c>
      <c r="M138" s="81">
        <v>0.35122031999999997</v>
      </c>
      <c r="N138" s="81">
        <v>12.197255771411825</v>
      </c>
    </row>
    <row r="139" spans="1:14" ht="13.5" customHeight="1" x14ac:dyDescent="0.2">
      <c r="A139" s="20">
        <v>895</v>
      </c>
      <c r="B139" s="24" t="s">
        <v>135</v>
      </c>
      <c r="C139" s="130">
        <v>4.3</v>
      </c>
      <c r="D139" s="130">
        <v>5468.7209557500009</v>
      </c>
      <c r="E139" s="133">
        <v>13.40383506254325</v>
      </c>
      <c r="F139" s="130">
        <v>2430.6841133333337</v>
      </c>
      <c r="G139" s="81">
        <v>5.9576067617800001</v>
      </c>
      <c r="H139" s="130">
        <v>5.28</v>
      </c>
      <c r="I139" s="161">
        <v>637.9434297500004</v>
      </c>
      <c r="J139" s="81">
        <v>1.9199545461756011</v>
      </c>
      <c r="K139" s="81">
        <v>0.108733798746525</v>
      </c>
      <c r="L139" s="81">
        <v>6.4574999999999994E-2</v>
      </c>
      <c r="M139" s="81">
        <v>9.8115050000000009E-2</v>
      </c>
      <c r="N139" s="81">
        <v>21.55282021924538</v>
      </c>
    </row>
    <row r="140" spans="1:14" ht="13.5" customHeight="1" x14ac:dyDescent="0.2">
      <c r="A140" s="20">
        <v>896</v>
      </c>
      <c r="B140" s="24" t="s">
        <v>136</v>
      </c>
      <c r="C140" s="130">
        <v>4.3</v>
      </c>
      <c r="D140" s="130">
        <v>5071.3096706666647</v>
      </c>
      <c r="E140" s="133">
        <v>12.429780002803994</v>
      </c>
      <c r="F140" s="130">
        <v>2254.622392416667</v>
      </c>
      <c r="G140" s="81">
        <v>5.5260794838132501</v>
      </c>
      <c r="H140" s="130">
        <v>5.28</v>
      </c>
      <c r="I140" s="161">
        <v>811.31911124999988</v>
      </c>
      <c r="J140" s="81">
        <v>2.4417459972179993</v>
      </c>
      <c r="K140" s="81">
        <v>0.13849444767920002</v>
      </c>
      <c r="L140" s="81">
        <v>6.5189999999999998E-2</v>
      </c>
      <c r="M140" s="81">
        <v>8.4339733516999998E-2</v>
      </c>
      <c r="N140" s="81">
        <v>20.685629665031438</v>
      </c>
    </row>
    <row r="141" spans="1:14" ht="13.5" customHeight="1" x14ac:dyDescent="0.2">
      <c r="A141" s="20">
        <v>908</v>
      </c>
      <c r="B141" s="24" t="s">
        <v>137</v>
      </c>
      <c r="C141" s="130">
        <v>4.3</v>
      </c>
      <c r="D141" s="130">
        <v>7142.481693333335</v>
      </c>
      <c r="E141" s="133">
        <v>17.506222630360003</v>
      </c>
      <c r="F141" s="130">
        <v>2600.5437361666668</v>
      </c>
      <c r="G141" s="81">
        <v>6.3739326973445003</v>
      </c>
      <c r="H141" s="130">
        <v>5.2</v>
      </c>
      <c r="I141" s="161">
        <v>1251.3228254166672</v>
      </c>
      <c r="J141" s="81">
        <v>3.7089208545350014</v>
      </c>
      <c r="K141" s="81">
        <v>0.25627203362097489</v>
      </c>
      <c r="L141" s="81">
        <v>0.10700999999999999</v>
      </c>
      <c r="M141" s="81">
        <v>0.2850512999999999</v>
      </c>
      <c r="N141" s="81">
        <v>28.237409515860481</v>
      </c>
    </row>
    <row r="142" spans="1:14" ht="13.5" customHeight="1" x14ac:dyDescent="0.2">
      <c r="A142" s="20">
        <v>909</v>
      </c>
      <c r="B142" s="24" t="s">
        <v>138</v>
      </c>
      <c r="C142" s="130">
        <v>4.3</v>
      </c>
      <c r="D142" s="130">
        <v>6368.659225833333</v>
      </c>
      <c r="E142" s="133">
        <v>15.609583762517499</v>
      </c>
      <c r="F142" s="130">
        <v>2969.374720249999</v>
      </c>
      <c r="G142" s="81">
        <v>7.2779374393327467</v>
      </c>
      <c r="H142" s="130">
        <v>5.2</v>
      </c>
      <c r="I142" s="161">
        <v>1101.7964400000008</v>
      </c>
      <c r="J142" s="81">
        <v>3.2657246481600026</v>
      </c>
      <c r="K142" s="81">
        <v>0.1754593602775</v>
      </c>
      <c r="L142" s="81">
        <v>8.917499999999999E-2</v>
      </c>
      <c r="M142" s="81">
        <v>0.54114663191049994</v>
      </c>
      <c r="N142" s="81">
        <v>26.959026842198249</v>
      </c>
    </row>
    <row r="143" spans="1:14" ht="13.5" customHeight="1" x14ac:dyDescent="0.2">
      <c r="A143" s="20">
        <v>916</v>
      </c>
      <c r="B143" s="24" t="s">
        <v>139</v>
      </c>
      <c r="C143" s="130">
        <v>4.3</v>
      </c>
      <c r="D143" s="130">
        <v>8846.5153075833459</v>
      </c>
      <c r="E143" s="133">
        <v>21.682809018886783</v>
      </c>
      <c r="F143" s="130">
        <v>3126.9918074999969</v>
      </c>
      <c r="G143" s="81">
        <v>7.6642569201824911</v>
      </c>
      <c r="H143" s="130">
        <v>5.28</v>
      </c>
      <c r="I143" s="161">
        <v>1100.9713255833342</v>
      </c>
      <c r="J143" s="81">
        <v>3.3134833014756029</v>
      </c>
      <c r="K143" s="81">
        <v>0.25301505837667504</v>
      </c>
      <c r="L143" s="81">
        <v>9.7784999999999997E-2</v>
      </c>
      <c r="M143" s="81">
        <v>0</v>
      </c>
      <c r="N143" s="81">
        <v>33.011349298921552</v>
      </c>
    </row>
    <row r="144" spans="1:14" ht="13.5" customHeight="1" x14ac:dyDescent="0.2">
      <c r="A144" s="20">
        <v>919</v>
      </c>
      <c r="B144" s="24" t="s">
        <v>140</v>
      </c>
      <c r="C144" s="130">
        <v>5.38</v>
      </c>
      <c r="D144" s="130">
        <v>19181.42873675</v>
      </c>
      <c r="E144" s="133">
        <v>58.821769364117543</v>
      </c>
      <c r="F144" s="130">
        <v>6547.430980000011</v>
      </c>
      <c r="G144" s="81">
        <v>20.078351843268031</v>
      </c>
      <c r="H144" s="130">
        <v>5.61</v>
      </c>
      <c r="I144" s="161">
        <v>2139.7148781666674</v>
      </c>
      <c r="J144" s="81">
        <v>6.8421662659135531</v>
      </c>
      <c r="K144" s="81">
        <v>0.67775990510604978</v>
      </c>
      <c r="L144" s="81">
        <v>0.226935</v>
      </c>
      <c r="M144" s="81">
        <v>1.7839443195783999</v>
      </c>
      <c r="N144" s="81">
        <v>88.430926697983594</v>
      </c>
    </row>
    <row r="145" spans="1:14" ht="13.5" customHeight="1" x14ac:dyDescent="0.2">
      <c r="A145" s="20">
        <v>921</v>
      </c>
      <c r="B145" s="24" t="s">
        <v>141</v>
      </c>
      <c r="C145" s="130">
        <v>4.3</v>
      </c>
      <c r="D145" s="130">
        <v>1721.2823384166679</v>
      </c>
      <c r="E145" s="133">
        <v>4.2188630114592529</v>
      </c>
      <c r="F145" s="130">
        <v>593.55678200000034</v>
      </c>
      <c r="G145" s="81">
        <v>1.4548076726820007</v>
      </c>
      <c r="H145" s="130">
        <v>5.43</v>
      </c>
      <c r="I145" s="161">
        <v>308.73114383333336</v>
      </c>
      <c r="J145" s="81">
        <v>0.95555376327854991</v>
      </c>
      <c r="K145" s="81">
        <v>4.7642645733325009E-2</v>
      </c>
      <c r="L145" s="81">
        <v>2.8289999999999999E-2</v>
      </c>
      <c r="M145" s="81">
        <v>0</v>
      </c>
      <c r="N145" s="81">
        <v>6.7051570931531277</v>
      </c>
    </row>
    <row r="146" spans="1:14" ht="13.5" customHeight="1" x14ac:dyDescent="0.2">
      <c r="A146" s="20">
        <v>925</v>
      </c>
      <c r="B146" s="24" t="s">
        <v>142</v>
      </c>
      <c r="C146" s="130">
        <v>4.3</v>
      </c>
      <c r="D146" s="130">
        <v>10139.53420141666</v>
      </c>
      <c r="E146" s="133">
        <v>24.851998327672231</v>
      </c>
      <c r="F146" s="130">
        <v>3997.7158965833314</v>
      </c>
      <c r="G146" s="81">
        <v>9.7984016625257446</v>
      </c>
      <c r="H146" s="130">
        <v>5.2</v>
      </c>
      <c r="I146" s="161">
        <v>1806.4871941666677</v>
      </c>
      <c r="J146" s="81">
        <v>5.3544280435100031</v>
      </c>
      <c r="K146" s="81">
        <v>0.50012435277634981</v>
      </c>
      <c r="L146" s="81">
        <v>0.12792000000000001</v>
      </c>
      <c r="M146" s="81">
        <v>0.54898739399009999</v>
      </c>
      <c r="N146" s="81">
        <v>41.181859780474433</v>
      </c>
    </row>
    <row r="147" spans="1:14" ht="13.5" customHeight="1" x14ac:dyDescent="0.2">
      <c r="A147" s="20">
        <v>926</v>
      </c>
      <c r="B147" s="24" t="s">
        <v>143</v>
      </c>
      <c r="C147" s="130">
        <v>4.3</v>
      </c>
      <c r="D147" s="130">
        <v>11774.614453583334</v>
      </c>
      <c r="E147" s="133">
        <v>28.859580025732747</v>
      </c>
      <c r="F147" s="130">
        <v>3207.6944276666745</v>
      </c>
      <c r="G147" s="81">
        <v>7.8620590422110181</v>
      </c>
      <c r="H147" s="130">
        <v>5.2</v>
      </c>
      <c r="I147" s="161">
        <v>1739.1886760833306</v>
      </c>
      <c r="J147" s="81">
        <v>5.1549552359109923</v>
      </c>
      <c r="K147" s="81">
        <v>0.48320013983252519</v>
      </c>
      <c r="L147" s="81">
        <v>0.17035499999999998</v>
      </c>
      <c r="M147" s="81">
        <v>0.28748663995205004</v>
      </c>
      <c r="N147" s="81">
        <v>42.817636083639329</v>
      </c>
    </row>
    <row r="148" spans="1:14" ht="13.5" customHeight="1" x14ac:dyDescent="0.2">
      <c r="A148" s="20">
        <v>928</v>
      </c>
      <c r="B148" s="24" t="s">
        <v>144</v>
      </c>
      <c r="C148" s="130">
        <v>4.3499999999999996</v>
      </c>
      <c r="D148" s="130">
        <v>11602.608480583342</v>
      </c>
      <c r="E148" s="133">
        <v>28.768667727606392</v>
      </c>
      <c r="F148" s="130">
        <v>3996.3368943333326</v>
      </c>
      <c r="G148" s="81">
        <v>9.9089173294994968</v>
      </c>
      <c r="H148" s="130">
        <v>5.25</v>
      </c>
      <c r="I148" s="161">
        <v>1414.0291579166667</v>
      </c>
      <c r="J148" s="81">
        <v>4.2314822550656253</v>
      </c>
      <c r="K148" s="81">
        <v>0.29157697310574993</v>
      </c>
      <c r="L148" s="81">
        <v>0.158055</v>
      </c>
      <c r="M148" s="81">
        <v>1.9166852095655</v>
      </c>
      <c r="N148" s="81">
        <v>45.275384494842768</v>
      </c>
    </row>
    <row r="149" spans="1:14" ht="13.5" customHeight="1" x14ac:dyDescent="0.2">
      <c r="A149" s="20">
        <v>929</v>
      </c>
      <c r="B149" s="24" t="s">
        <v>145</v>
      </c>
      <c r="C149" s="130">
        <v>4.3</v>
      </c>
      <c r="D149" s="130">
        <v>4218.1924360833345</v>
      </c>
      <c r="E149" s="133">
        <v>10.338789660840252</v>
      </c>
      <c r="F149" s="130">
        <v>1458.5562946666678</v>
      </c>
      <c r="G149" s="81">
        <v>3.5749214782280023</v>
      </c>
      <c r="H149" s="130">
        <v>5.2</v>
      </c>
      <c r="I149" s="161">
        <v>886.32183258333384</v>
      </c>
      <c r="J149" s="81">
        <v>2.6270579117770017</v>
      </c>
      <c r="K149" s="81">
        <v>0.15291241349557499</v>
      </c>
      <c r="L149" s="81">
        <v>7.0109999999999992E-2</v>
      </c>
      <c r="M149" s="81">
        <v>0</v>
      </c>
      <c r="N149" s="81">
        <v>16.76379146434083</v>
      </c>
    </row>
    <row r="150" spans="1:14" ht="13.5" customHeight="1" x14ac:dyDescent="0.2">
      <c r="A150" s="20">
        <v>931</v>
      </c>
      <c r="B150" s="24" t="s">
        <v>146</v>
      </c>
      <c r="C150" s="130">
        <v>4.3899999999999997</v>
      </c>
      <c r="D150" s="130">
        <v>10217.664422500004</v>
      </c>
      <c r="E150" s="133">
        <v>25.567661684421758</v>
      </c>
      <c r="F150" s="130">
        <v>3251.8756157499961</v>
      </c>
      <c r="G150" s="81">
        <v>8.137168353291214</v>
      </c>
      <c r="H150" s="130">
        <v>5.52</v>
      </c>
      <c r="I150" s="161">
        <v>1031.9475581666668</v>
      </c>
      <c r="J150" s="81">
        <v>3.2469197970156003</v>
      </c>
      <c r="K150" s="81">
        <v>0.23983551173380002</v>
      </c>
      <c r="L150" s="81">
        <v>0.113775</v>
      </c>
      <c r="M150" s="81">
        <v>0.52291725552775004</v>
      </c>
      <c r="N150" s="81">
        <v>37.828277601990123</v>
      </c>
    </row>
    <row r="151" spans="1:14" ht="13.5" customHeight="1" x14ac:dyDescent="0.2">
      <c r="A151" s="20">
        <v>933</v>
      </c>
      <c r="B151" s="24" t="s">
        <v>147</v>
      </c>
      <c r="C151" s="130">
        <v>4.3</v>
      </c>
      <c r="D151" s="130">
        <v>7335.7643835000099</v>
      </c>
      <c r="E151" s="133">
        <v>17.979958503958521</v>
      </c>
      <c r="F151" s="130">
        <v>2822.3327695833332</v>
      </c>
      <c r="G151" s="81">
        <v>6.9175376182487485</v>
      </c>
      <c r="H151" s="130">
        <v>5.2</v>
      </c>
      <c r="I151" s="161">
        <v>1026.1373436666677</v>
      </c>
      <c r="J151" s="81">
        <v>3.041471086628003</v>
      </c>
      <c r="K151" s="81">
        <v>0.13573610633397501</v>
      </c>
      <c r="L151" s="81">
        <v>9.101999999999999E-2</v>
      </c>
      <c r="M151" s="81">
        <v>0</v>
      </c>
      <c r="N151" s="81">
        <v>28.165723315169249</v>
      </c>
    </row>
    <row r="152" spans="1:14" ht="13.5" customHeight="1" x14ac:dyDescent="0.2">
      <c r="A152" s="20">
        <v>935</v>
      </c>
      <c r="B152" s="24" t="s">
        <v>148</v>
      </c>
      <c r="C152" s="130">
        <v>4.3</v>
      </c>
      <c r="D152" s="130">
        <v>9903.5275524166609</v>
      </c>
      <c r="E152" s="133">
        <v>24.273546030973236</v>
      </c>
      <c r="F152" s="130">
        <v>2768.9291789166668</v>
      </c>
      <c r="G152" s="81">
        <v>6.7866454175247499</v>
      </c>
      <c r="H152" s="130">
        <v>5.2</v>
      </c>
      <c r="I152" s="161">
        <v>1532.6219328333336</v>
      </c>
      <c r="J152" s="81">
        <v>4.5426914089180004</v>
      </c>
      <c r="K152" s="81">
        <v>0.31568655983017502</v>
      </c>
      <c r="L152" s="81">
        <v>0.16605</v>
      </c>
      <c r="M152" s="81">
        <v>0.14968503999999999</v>
      </c>
      <c r="N152" s="81">
        <v>36.234304457246161</v>
      </c>
    </row>
    <row r="153" spans="1:14" ht="13.5" customHeight="1" x14ac:dyDescent="0.2">
      <c r="A153" s="20">
        <v>936</v>
      </c>
      <c r="B153" s="24" t="s">
        <v>149</v>
      </c>
      <c r="C153" s="130">
        <v>5.18</v>
      </c>
      <c r="D153" s="130">
        <v>18199.243312749993</v>
      </c>
      <c r="E153" s="133">
        <v>53.735085805225623</v>
      </c>
      <c r="F153" s="130">
        <v>4796.9191499999979</v>
      </c>
      <c r="G153" s="81">
        <v>14.163383482289992</v>
      </c>
      <c r="H153" s="130">
        <v>5.88</v>
      </c>
      <c r="I153" s="161">
        <v>1425.5624999999995</v>
      </c>
      <c r="J153" s="81">
        <v>4.777915274999998</v>
      </c>
      <c r="K153" s="81">
        <v>0.25409960077529997</v>
      </c>
      <c r="L153" s="81">
        <v>0.21278999999999998</v>
      </c>
      <c r="M153" s="81">
        <v>0.8128497638800003</v>
      </c>
      <c r="N153" s="81">
        <v>73.956123927170907</v>
      </c>
    </row>
    <row r="154" spans="1:14" ht="13.5" customHeight="1" x14ac:dyDescent="0.2">
      <c r="A154" s="20">
        <v>937</v>
      </c>
      <c r="B154" s="24" t="s">
        <v>150</v>
      </c>
      <c r="C154" s="130">
        <v>4.3</v>
      </c>
      <c r="D154" s="130">
        <v>8425.1027387499998</v>
      </c>
      <c r="E154" s="133">
        <v>20.649926812676245</v>
      </c>
      <c r="F154" s="130">
        <v>3115.9452652499976</v>
      </c>
      <c r="G154" s="81">
        <v>7.6371818451277429</v>
      </c>
      <c r="H154" s="130">
        <v>5.29</v>
      </c>
      <c r="I154" s="161">
        <v>1041.0025015833339</v>
      </c>
      <c r="J154" s="81">
        <v>3.1389348430242268</v>
      </c>
      <c r="K154" s="81">
        <v>0.149158887457575</v>
      </c>
      <c r="L154" s="81">
        <v>0.12422999999999999</v>
      </c>
      <c r="M154" s="81">
        <v>0.696004517376</v>
      </c>
      <c r="N154" s="81">
        <v>32.395436905661789</v>
      </c>
    </row>
    <row r="155" spans="1:14" ht="13.5" customHeight="1" x14ac:dyDescent="0.2">
      <c r="A155" s="22">
        <v>938</v>
      </c>
      <c r="B155" s="25" t="s">
        <v>151</v>
      </c>
      <c r="C155" s="162">
        <v>4.78</v>
      </c>
      <c r="D155" s="162">
        <v>11849.672989583345</v>
      </c>
      <c r="E155" s="163">
        <v>32.285619027418782</v>
      </c>
      <c r="F155" s="162">
        <v>4203.8338743333343</v>
      </c>
      <c r="G155" s="82">
        <v>11.453765774008602</v>
      </c>
      <c r="H155" s="162">
        <v>5.3</v>
      </c>
      <c r="I155" s="164">
        <v>1507.3219685833333</v>
      </c>
      <c r="J155" s="82">
        <v>4.55361966709025</v>
      </c>
      <c r="K155" s="82">
        <v>0.25819273255347508</v>
      </c>
      <c r="L155" s="82">
        <v>0.142065</v>
      </c>
      <c r="M155" s="82">
        <v>0.55880615</v>
      </c>
      <c r="N155" s="82">
        <v>49.252068351071109</v>
      </c>
    </row>
    <row r="156" spans="1:14" ht="13.5" customHeight="1" x14ac:dyDescent="0.2">
      <c r="A156" s="37"/>
      <c r="B156" s="38"/>
      <c r="C156" s="86"/>
      <c r="D156" s="86"/>
      <c r="E156" s="83"/>
      <c r="F156" s="86"/>
      <c r="G156" s="83"/>
      <c r="H156" s="83"/>
      <c r="I156" s="87"/>
      <c r="J156" s="87"/>
      <c r="K156" s="87"/>
      <c r="L156" s="83"/>
      <c r="M156" s="83"/>
      <c r="N156" s="83"/>
    </row>
    <row r="157" spans="1:14" ht="12.6" customHeight="1" x14ac:dyDescent="0.2">
      <c r="A157" s="39" t="s">
        <v>152</v>
      </c>
      <c r="B157" s="40"/>
      <c r="C157" s="139">
        <v>0</v>
      </c>
      <c r="D157" s="165">
        <v>141387.98676550001</v>
      </c>
      <c r="E157" s="107">
        <v>483.29519764390523</v>
      </c>
      <c r="F157" s="165">
        <v>34882.180448666659</v>
      </c>
      <c r="G157" s="166">
        <v>117.90068028258375</v>
      </c>
      <c r="H157" s="140"/>
      <c r="I157" s="178">
        <v>22864.957150166676</v>
      </c>
      <c r="J157" s="181">
        <v>78.626172264782696</v>
      </c>
      <c r="K157" s="105">
        <v>3.7583223548068254</v>
      </c>
      <c r="L157" s="107">
        <v>2.0381099999999996</v>
      </c>
      <c r="M157" s="107">
        <v>13.835473918925802</v>
      </c>
      <c r="N157" s="107">
        <v>699.45395646500424</v>
      </c>
    </row>
    <row r="158" spans="1:14" ht="13.5" customHeight="1" x14ac:dyDescent="0.2">
      <c r="A158" s="39" t="s">
        <v>153</v>
      </c>
      <c r="B158" s="40"/>
      <c r="C158" s="139">
        <v>0</v>
      </c>
      <c r="D158" s="165">
        <v>194302.92851891665</v>
      </c>
      <c r="E158" s="107">
        <v>501.28391317011477</v>
      </c>
      <c r="F158" s="165">
        <v>65974.45004783335</v>
      </c>
      <c r="G158" s="166">
        <v>169.35130729330297</v>
      </c>
      <c r="H158" s="140"/>
      <c r="I158" s="178">
        <v>46321.000437916657</v>
      </c>
      <c r="J158" s="181">
        <v>138.27190756211053</v>
      </c>
      <c r="K158" s="105">
        <v>9.7028854978254255</v>
      </c>
      <c r="L158" s="107">
        <v>3.4181700000000004</v>
      </c>
      <c r="M158" s="107">
        <v>16.086463951104925</v>
      </c>
      <c r="N158" s="107">
        <v>838.11464747445871</v>
      </c>
    </row>
    <row r="159" spans="1:14" ht="13.5" customHeight="1" x14ac:dyDescent="0.2">
      <c r="A159" s="39" t="s">
        <v>154</v>
      </c>
      <c r="B159" s="40"/>
      <c r="C159" s="139">
        <v>0</v>
      </c>
      <c r="D159" s="165">
        <v>190716.79871325003</v>
      </c>
      <c r="E159" s="107">
        <v>497.1733589733056</v>
      </c>
      <c r="F159" s="165">
        <v>66488.364772916684</v>
      </c>
      <c r="G159" s="166">
        <v>172.37248443003557</v>
      </c>
      <c r="H159" s="140"/>
      <c r="I159" s="178">
        <v>34846.300915333341</v>
      </c>
      <c r="J159" s="181">
        <v>105.22432010199707</v>
      </c>
      <c r="K159" s="105">
        <v>6.9430513260294484</v>
      </c>
      <c r="L159" s="107">
        <v>2.9526150000000007</v>
      </c>
      <c r="M159" s="107">
        <v>9.9449386899924228</v>
      </c>
      <c r="N159" s="107">
        <v>794.61076852136034</v>
      </c>
    </row>
    <row r="160" spans="1:14" ht="13.5" customHeight="1" x14ac:dyDescent="0.2">
      <c r="A160" s="39" t="s">
        <v>155</v>
      </c>
      <c r="B160" s="40"/>
      <c r="C160" s="139">
        <v>0</v>
      </c>
      <c r="D160" s="165">
        <v>313869.9454937501</v>
      </c>
      <c r="E160" s="107">
        <v>804.9600388336313</v>
      </c>
      <c r="F160" s="165">
        <v>111292.58845650003</v>
      </c>
      <c r="G160" s="166">
        <v>284.1097707864123</v>
      </c>
      <c r="H160" s="140"/>
      <c r="I160" s="178">
        <v>41958.593939166662</v>
      </c>
      <c r="J160" s="181">
        <v>126.94963924401421</v>
      </c>
      <c r="K160" s="105">
        <v>8.5590196263088512</v>
      </c>
      <c r="L160" s="107">
        <v>4.2791699999999988</v>
      </c>
      <c r="M160" s="107">
        <v>16.693785603699922</v>
      </c>
      <c r="N160" s="107">
        <v>1245.551424094067</v>
      </c>
    </row>
    <row r="161" spans="1:14" ht="13.5" customHeight="1" x14ac:dyDescent="0.2">
      <c r="A161" s="39"/>
      <c r="B161" s="41"/>
      <c r="C161" s="139"/>
      <c r="D161" s="165"/>
      <c r="E161" s="107"/>
      <c r="F161" s="165"/>
      <c r="G161" s="166"/>
      <c r="H161" s="140"/>
      <c r="I161" s="179"/>
      <c r="J161" s="182"/>
      <c r="K161" s="167"/>
      <c r="L161" s="107"/>
      <c r="M161" s="107"/>
      <c r="N161" s="107"/>
    </row>
    <row r="162" spans="1:14" ht="13.5" customHeight="1" x14ac:dyDescent="0.2">
      <c r="A162" s="39" t="s">
        <v>156</v>
      </c>
      <c r="B162" s="41"/>
      <c r="C162" s="139">
        <v>0</v>
      </c>
      <c r="D162" s="165">
        <v>141387.98676550001</v>
      </c>
      <c r="E162" s="107">
        <v>483.29519764390523</v>
      </c>
      <c r="F162" s="165">
        <v>34882.180448666659</v>
      </c>
      <c r="G162" s="166">
        <v>117.90068028258375</v>
      </c>
      <c r="H162" s="140"/>
      <c r="I162" s="178">
        <v>22864.957150166676</v>
      </c>
      <c r="J162" s="181">
        <v>78.626172264782696</v>
      </c>
      <c r="K162" s="105">
        <v>3.7583223548068254</v>
      </c>
      <c r="L162" s="107">
        <v>2.0381099999999996</v>
      </c>
      <c r="M162" s="107">
        <v>13.835473918925802</v>
      </c>
      <c r="N162" s="107">
        <v>699.45395646500424</v>
      </c>
    </row>
    <row r="163" spans="1:14" ht="13.5" customHeight="1" x14ac:dyDescent="0.2">
      <c r="A163" s="39" t="s">
        <v>157</v>
      </c>
      <c r="B163" s="41"/>
      <c r="C163" s="139">
        <v>0</v>
      </c>
      <c r="D163" s="165">
        <v>93529.224672583296</v>
      </c>
      <c r="E163" s="107">
        <v>247.23096287808505</v>
      </c>
      <c r="F163" s="165">
        <v>27721.698768333365</v>
      </c>
      <c r="G163" s="166">
        <v>73.698034473611315</v>
      </c>
      <c r="H163" s="140"/>
      <c r="I163" s="178">
        <v>12738.299833916666</v>
      </c>
      <c r="J163" s="181">
        <v>39.107246342638241</v>
      </c>
      <c r="K163" s="105">
        <v>2.8217538763531751</v>
      </c>
      <c r="L163" s="107">
        <v>1.3517700000000001</v>
      </c>
      <c r="M163" s="107">
        <v>5.7387651931593249</v>
      </c>
      <c r="N163" s="107">
        <v>369.94853276384714</v>
      </c>
    </row>
    <row r="164" spans="1:14" ht="13.5" customHeight="1" x14ac:dyDescent="0.2">
      <c r="A164" s="39" t="s">
        <v>158</v>
      </c>
      <c r="B164" s="41"/>
      <c r="C164" s="139">
        <v>0</v>
      </c>
      <c r="D164" s="165">
        <v>69379.982234833311</v>
      </c>
      <c r="E164" s="107">
        <v>174.47630012918071</v>
      </c>
      <c r="F164" s="165">
        <v>24849.618993333337</v>
      </c>
      <c r="G164" s="166">
        <v>62.197475728296617</v>
      </c>
      <c r="H164" s="140"/>
      <c r="I164" s="178">
        <v>11302.634247416669</v>
      </c>
      <c r="J164" s="181">
        <v>33.596150765660937</v>
      </c>
      <c r="K164" s="105">
        <v>2.3375318343556248</v>
      </c>
      <c r="L164" s="107">
        <v>0.958785</v>
      </c>
      <c r="M164" s="107">
        <v>4.9367017147865999</v>
      </c>
      <c r="N164" s="107">
        <v>278.50294517228053</v>
      </c>
    </row>
    <row r="165" spans="1:14" ht="13.5" customHeight="1" x14ac:dyDescent="0.2">
      <c r="A165" s="39" t="s">
        <v>159</v>
      </c>
      <c r="B165" s="41"/>
      <c r="C165" s="139">
        <v>0</v>
      </c>
      <c r="D165" s="165">
        <v>38407.951752083332</v>
      </c>
      <c r="E165" s="107">
        <v>99.229003391773659</v>
      </c>
      <c r="F165" s="165">
        <v>13831.568799416669</v>
      </c>
      <c r="G165" s="166">
        <v>35.697117162220152</v>
      </c>
      <c r="H165" s="140"/>
      <c r="I165" s="178">
        <v>10118.477147000001</v>
      </c>
      <c r="J165" s="181">
        <v>29.991166263708003</v>
      </c>
      <c r="K165" s="105">
        <v>2.211234467137225</v>
      </c>
      <c r="L165" s="107">
        <v>0.74722499999999992</v>
      </c>
      <c r="M165" s="107">
        <v>2.9152773489303003</v>
      </c>
      <c r="N165" s="107">
        <v>170.79102363376938</v>
      </c>
    </row>
    <row r="166" spans="1:14" ht="13.5" customHeight="1" x14ac:dyDescent="0.2">
      <c r="A166" s="39" t="s">
        <v>160</v>
      </c>
      <c r="B166" s="41"/>
      <c r="C166" s="139">
        <v>0</v>
      </c>
      <c r="D166" s="165">
        <v>113704.61465783333</v>
      </c>
      <c r="E166" s="107">
        <v>286.76724182051117</v>
      </c>
      <c r="F166" s="165">
        <v>46620.620592833337</v>
      </c>
      <c r="G166" s="166">
        <v>116.76194807045954</v>
      </c>
      <c r="H166" s="140"/>
      <c r="I166" s="178">
        <v>24483.25946616667</v>
      </c>
      <c r="J166" s="181">
        <v>73.389301282189251</v>
      </c>
      <c r="K166" s="105">
        <v>4.8730289444983246</v>
      </c>
      <c r="L166" s="107">
        <v>1.824705</v>
      </c>
      <c r="M166" s="107">
        <v>9.2509387530054266</v>
      </c>
      <c r="N166" s="107">
        <v>492.86716387066366</v>
      </c>
    </row>
    <row r="167" spans="1:14" ht="13.5" customHeight="1" x14ac:dyDescent="0.2">
      <c r="A167" s="39" t="s">
        <v>161</v>
      </c>
      <c r="B167" s="41"/>
      <c r="C167" s="139">
        <v>0</v>
      </c>
      <c r="D167" s="165">
        <v>133345.36673966673</v>
      </c>
      <c r="E167" s="107">
        <v>359.71374722316909</v>
      </c>
      <c r="F167" s="165">
        <v>42196.54127608335</v>
      </c>
      <c r="G167" s="166">
        <v>113.5300735125179</v>
      </c>
      <c r="H167" s="140"/>
      <c r="I167" s="178">
        <v>16450.743402249995</v>
      </c>
      <c r="J167" s="181">
        <v>51.184251580150807</v>
      </c>
      <c r="K167" s="105">
        <v>3.1318352658350501</v>
      </c>
      <c r="L167" s="107">
        <v>1.8228599999999999</v>
      </c>
      <c r="M167" s="107">
        <v>5.6818235326445992</v>
      </c>
      <c r="N167" s="107">
        <v>535.06459111431752</v>
      </c>
    </row>
    <row r="168" spans="1:14" ht="13.5" customHeight="1" x14ac:dyDescent="0.2">
      <c r="A168" s="39" t="s">
        <v>162</v>
      </c>
      <c r="B168" s="41"/>
      <c r="C168" s="139">
        <v>0</v>
      </c>
      <c r="D168" s="165">
        <v>75754.874305583362</v>
      </c>
      <c r="E168" s="107">
        <v>192.58338881124433</v>
      </c>
      <c r="F168" s="165">
        <v>28333.012354749993</v>
      </c>
      <c r="G168" s="166">
        <v>71.935864942664892</v>
      </c>
      <c r="H168" s="140"/>
      <c r="I168" s="178">
        <v>11570.77718291667</v>
      </c>
      <c r="J168" s="181">
        <v>34.785355622973697</v>
      </c>
      <c r="K168" s="105">
        <v>2.1810034368233495</v>
      </c>
      <c r="L168" s="107">
        <v>1.0848599999999999</v>
      </c>
      <c r="M168" s="107">
        <v>1.6913822668714749</v>
      </c>
      <c r="N168" s="107">
        <v>304.26185508057773</v>
      </c>
    </row>
    <row r="169" spans="1:14" ht="13.5" customHeight="1" x14ac:dyDescent="0.2">
      <c r="A169" s="39" t="s">
        <v>163</v>
      </c>
      <c r="B169" s="41"/>
      <c r="C169" s="139">
        <v>0</v>
      </c>
      <c r="D169" s="165">
        <v>91256.308308583335</v>
      </c>
      <c r="E169" s="107">
        <v>231.46981668769095</v>
      </c>
      <c r="F169" s="165">
        <v>30831.870360666668</v>
      </c>
      <c r="G169" s="166">
        <v>77.610626503820455</v>
      </c>
      <c r="H169" s="140"/>
      <c r="I169" s="178">
        <v>18304.190266833328</v>
      </c>
      <c r="J169" s="181">
        <v>54.573524307903909</v>
      </c>
      <c r="K169" s="105">
        <v>3.7415897577251251</v>
      </c>
      <c r="L169" s="107">
        <v>1.4919900000000001</v>
      </c>
      <c r="M169" s="107">
        <v>8.8502928251251021</v>
      </c>
      <c r="N169" s="107">
        <v>377.73784008226556</v>
      </c>
    </row>
    <row r="170" spans="1:14" ht="13.5" customHeight="1" x14ac:dyDescent="0.2">
      <c r="A170" s="42" t="s">
        <v>164</v>
      </c>
      <c r="B170" s="43"/>
      <c r="C170" s="141">
        <v>0</v>
      </c>
      <c r="D170" s="168">
        <v>83511.350054750015</v>
      </c>
      <c r="E170" s="108">
        <v>211.94685003539698</v>
      </c>
      <c r="F170" s="168">
        <v>29370.472131833336</v>
      </c>
      <c r="G170" s="169">
        <v>74.402422116159912</v>
      </c>
      <c r="H170" s="142"/>
      <c r="I170" s="180">
        <v>18157.513745916662</v>
      </c>
      <c r="J170" s="183">
        <v>53.818870742897005</v>
      </c>
      <c r="K170" s="106">
        <v>3.9069788674358503</v>
      </c>
      <c r="L170" s="108">
        <v>1.3677599999999999</v>
      </c>
      <c r="M170" s="108">
        <v>3.6600066102744497</v>
      </c>
      <c r="N170" s="108">
        <v>349.10288837216422</v>
      </c>
    </row>
    <row r="171" spans="1:14" ht="13.5" customHeight="1" x14ac:dyDescent="0.2">
      <c r="C171" s="13"/>
      <c r="D171" s="13"/>
      <c r="E171" s="13"/>
      <c r="F171" s="13"/>
      <c r="G171" s="13"/>
      <c r="H171" s="13"/>
      <c r="I171" s="13"/>
      <c r="J171" s="13"/>
      <c r="K171" s="13"/>
      <c r="L171" s="13"/>
      <c r="M171" s="13"/>
      <c r="N171" s="13"/>
    </row>
    <row r="172" spans="1:14" ht="13.5" customHeight="1" x14ac:dyDescent="0.2">
      <c r="A172" s="15"/>
      <c r="C172" s="13"/>
      <c r="D172" s="13"/>
      <c r="E172" s="13"/>
      <c r="F172" s="13"/>
      <c r="G172" s="13"/>
      <c r="H172" s="13"/>
      <c r="I172" s="13"/>
      <c r="J172" s="13"/>
      <c r="K172" s="13"/>
      <c r="L172" s="13"/>
      <c r="M172" s="13"/>
      <c r="N172" s="13"/>
    </row>
    <row r="173" spans="1:14" ht="12" customHeight="1" x14ac:dyDescent="0.2">
      <c r="A173" s="15"/>
    </row>
  </sheetData>
  <mergeCells count="2">
    <mergeCell ref="A1:B4"/>
    <mergeCell ref="C1:N1"/>
  </mergeCells>
  <pageMargins left="0.7" right="0.7" top="0.75" bottom="0.75" header="0.3" footer="0.3"/>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Information </vt:lpstr>
      <vt:lpstr>2018-19 DSG allocations summary</vt:lpstr>
      <vt:lpstr>2018-19 Schools block and CSSB</vt:lpstr>
      <vt:lpstr>Schools block minimum funding</vt:lpstr>
      <vt:lpstr>2018-19 HN block </vt:lpstr>
      <vt:lpstr>2018-19 HN places &amp; deductions</vt:lpstr>
      <vt:lpstr>2018-19 Early years block</vt:lpstr>
      <vt:lpstr>'2018-19 HN block '!_FilterDatabase</vt:lpstr>
      <vt:lpstr>'2018-19 Early years block'!Print_Area</vt:lpstr>
      <vt:lpstr>'2018-19 Schools block and CSSB'!Print_Area</vt:lpstr>
      <vt:lpstr>'Schools block minimum funding'!Print_Area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Paul</dc:creator>
  <cp:lastModifiedBy>YOUNG, Joe</cp:lastModifiedBy>
  <cp:lastPrinted>2012-11-30T09:27:23Z</cp:lastPrinted>
  <dcterms:created xsi:type="dcterms:W3CDTF">2012-11-23T15:10:19Z</dcterms:created>
  <dcterms:modified xsi:type="dcterms:W3CDTF">2019-07-05T08:23:41Z</dcterms:modified>
</cp:coreProperties>
</file>