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autoCompressPictures="0"/>
  <mc:AlternateContent xmlns:mc="http://schemas.openxmlformats.org/markup-compatibility/2006">
    <mc:Choice Requires="x15">
      <x15ac:absPath xmlns:x15ac="http://schemas.microsoft.com/office/spreadsheetml/2010/11/ac" url="S:\hq\102PF\Shared\Group_LCDSHD2\Finance\FPRA\Management Accounts\Transparency\Cab Office Spending Controls\18-19\Q2 and Q3 Cab Off Spending Controls\"/>
    </mc:Choice>
  </mc:AlternateContent>
  <bookViews>
    <workbookView xWindow="0" yWindow="0" windowWidth="23040" windowHeight="8772" tabRatio="500" activeTab="2"/>
  </bookViews>
  <sheets>
    <sheet name="Advertising &amp; Marketing" sheetId="1" r:id="rId1"/>
    <sheet name="Commercial" sheetId="2" r:id="rId2"/>
    <sheet name="Consultancy" sheetId="3" r:id="rId3"/>
    <sheet name="IT" sheetId="5" r:id="rId4"/>
    <sheet name="Facilities Mgt." sheetId="4" r:id="rId5"/>
    <sheet name="Property" sheetId="6" r:id="rId6"/>
    <sheet name="Recruitment" sheetId="7" r:id="rId7"/>
  </sheets>
  <definedNames>
    <definedName name="_xlnm._FilterDatabase" localSheetId="1" hidden="1">Commercial!$A$2:$H$11</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U6" i="7" l="1"/>
  <c r="N6" i="7"/>
  <c r="V5" i="7"/>
  <c r="W5" i="7"/>
  <c r="I5" i="7"/>
  <c r="J5" i="7"/>
  <c r="K5" i="7"/>
  <c r="L5" i="7"/>
  <c r="M5" i="7"/>
  <c r="N5" i="7"/>
  <c r="O5" i="7"/>
  <c r="P5" i="7"/>
  <c r="Q5" i="7"/>
  <c r="R5" i="7"/>
  <c r="S5" i="7"/>
  <c r="T5" i="7"/>
  <c r="U5" i="7"/>
  <c r="H5" i="7"/>
  <c r="D17" i="6" l="1"/>
  <c r="F6" i="5"/>
  <c r="F3" i="3"/>
  <c r="F13" i="2"/>
</calcChain>
</file>

<file path=xl/sharedStrings.xml><?xml version="1.0" encoding="utf-8"?>
<sst xmlns="http://schemas.openxmlformats.org/spreadsheetml/2006/main" count="250" uniqueCount="113">
  <si>
    <t>HMG Ref</t>
  </si>
  <si>
    <t>Title</t>
  </si>
  <si>
    <t>Description/Notes for Minister</t>
  </si>
  <si>
    <t>Dept</t>
  </si>
  <si>
    <t>Control Type</t>
  </si>
  <si>
    <t>Requested Value</t>
  </si>
  <si>
    <t>Status/Decision/Result</t>
  </si>
  <si>
    <t>Minister Sub Date</t>
  </si>
  <si>
    <t>Nil</t>
  </si>
  <si>
    <t>Department</t>
  </si>
  <si>
    <t>Organisation Name</t>
  </si>
  <si>
    <t>Basis for expenditure approval</t>
  </si>
  <si>
    <t>Project name</t>
  </si>
  <si>
    <t>Total Value Approved (£)</t>
  </si>
  <si>
    <t>Basis for Exception</t>
  </si>
  <si>
    <t>Approval month</t>
  </si>
  <si>
    <t>Civil Service Grade (FTE)</t>
  </si>
  <si>
    <t>Civil Service Grade (Headcount)</t>
  </si>
  <si>
    <t>Total approvals (Headcount)</t>
  </si>
  <si>
    <t>Total Approvals (FTE)</t>
  </si>
  <si>
    <t>Date of approval</t>
  </si>
  <si>
    <t>AA/AO</t>
  </si>
  <si>
    <t>EO</t>
  </si>
  <si>
    <t>HEO</t>
  </si>
  <si>
    <t>SEO</t>
  </si>
  <si>
    <t>Grade 6 / 7</t>
  </si>
  <si>
    <t>SCS</t>
  </si>
  <si>
    <t>Other</t>
  </si>
  <si>
    <t>MoJ</t>
  </si>
  <si>
    <t>Commercial</t>
  </si>
  <si>
    <t>Approved</t>
  </si>
  <si>
    <t>HMG4719</t>
  </si>
  <si>
    <t>Service desk extension</t>
  </si>
  <si>
    <t>Consultancy</t>
  </si>
  <si>
    <t>Approval devolved to groups</t>
  </si>
  <si>
    <t>not available</t>
  </si>
  <si>
    <t>HMG4869</t>
  </si>
  <si>
    <t>HMG5097</t>
  </si>
  <si>
    <t>HMG4664</t>
  </si>
  <si>
    <t>HMCTS - Banbury Magistrates &amp; County Court</t>
  </si>
  <si>
    <t>HMCTS - Blackfriars Crown Court</t>
  </si>
  <si>
    <t>HMCTS - Chorley Magistrates Court</t>
  </si>
  <si>
    <t>HMCTS - East Berkshire (Maidenhead) Magistrates Court</t>
  </si>
  <si>
    <t>HMCTS - Fleetwood Magistrates Court</t>
  </si>
  <si>
    <t>HMCTS - Northallerton Magistrates Court</t>
  </si>
  <si>
    <t>HMCTS - Wandsworth County Court</t>
  </si>
  <si>
    <t>HMCTS - Bennett House, Stoke</t>
  </si>
  <si>
    <t>Request to dispose of surplus Freehold assets  (running costs for 2016/17 (excluding people costs))</t>
  </si>
  <si>
    <t>Request to dispose of surplus Freehold assets (running costs for 2016/17 (excluding people costs))</t>
  </si>
  <si>
    <t>Request to dispose of surplus Freehold assets Running costs not available (Court only used 4 days a week)</t>
  </si>
  <si>
    <t>N/A</t>
  </si>
  <si>
    <t>Request to enter into a new lease for part only of the building, reducing the size from three floors to two - Rent - £292,626 p.a. Rent free period of 10 months' and a firther 10 months' rent free if break option at 5th year not exercised. Net equivalent rent - £243,855 p.a.</t>
  </si>
  <si>
    <t>MOJ - HMCTS</t>
  </si>
  <si>
    <t>HMG2782p</t>
  </si>
  <si>
    <t>HMCTS Reform Cycle 12</t>
  </si>
  <si>
    <t>Digital &amp; Commercial</t>
  </si>
  <si>
    <t>HMG2782q</t>
  </si>
  <si>
    <t>HMCTS Reform Cycle 13</t>
  </si>
  <si>
    <t>HMCTS Strategic WiFi</t>
  </si>
  <si>
    <t>Continued upgrade of the Wi-Fi service in Crime Courts as part of the Reform IT Infrastructure Wi-Fi project (Crime Upgrades).  The upgrades will result in the upgrade of the current Wi-Fi network in the courts within the scope of this Phase, to bring them in line with the resilient Wi-Fi design installed in Civil, Family and Tribunals Courts, providing coverage across the whole building and available to all who attend court.  As well as using the Professional Court User SSID for authentication it also makes Gov Wi-Fi available in these court buildings for anyone who wants to use it.</t>
  </si>
  <si>
    <t>HMG2826d</t>
  </si>
  <si>
    <t>Juror Summons (Public Beta)</t>
  </si>
  <si>
    <r>
      <t>The Juror application is used by HMCTS to manage the selection, attendance and reimbursement of expenses for jurors throughout Crown Courts in England, Wales and the High Court at the Royal Courts of Justice. Juror Digital is a new service currently being developed which allows potential jurors to respond to summons letters via a browser service, providing members of the public summoned for jury service flexible access to online functionality and contextual guidance. The project also covers the development of a new internal interface which will be used by staff at the Juror Central Summonsing Bureau to process digital responses. This retrospective approval is for spend to complete delivery.</t>
    </r>
    <r>
      <rPr>
        <strike/>
        <sz val="10"/>
        <rFont val="Arial"/>
        <family val="2"/>
      </rPr>
      <t xml:space="preserve">
</t>
    </r>
  </si>
  <si>
    <r>
      <rPr>
        <sz val="10"/>
        <rFont val="Arial"/>
        <family val="2"/>
      </rPr>
      <t xml:space="preserve">MoJ’s HMCTS Reform Programme is requesting approval to spend £16.994m to deliver cycle thirteen, a twelve week period that includes discovery, alpha and beta activities for a range of digital services, and programme-level work.
</t>
    </r>
    <r>
      <rPr>
        <sz val="10"/>
        <color rgb="FF000000"/>
        <rFont val="Arial"/>
        <family val="2"/>
      </rPr>
      <t xml:space="preserve">
</t>
    </r>
  </si>
  <si>
    <r>
      <rPr>
        <sz val="10"/>
        <rFont val="Arial"/>
        <family val="2"/>
      </rPr>
      <t>MoJ’s HMCTS Reform Programme is requesting approval to spend £16.687m to deliver cycle twelve, a twelve week period that includes discovery, alpha and beta activities for a range of digital services, and programme-level work.</t>
    </r>
    <r>
      <rPr>
        <sz val="10"/>
        <color rgb="FF000000"/>
        <rFont val="Arial"/>
        <family val="2"/>
      </rPr>
      <t xml:space="preserve">
</t>
    </r>
  </si>
  <si>
    <t>HMG 4791</t>
  </si>
  <si>
    <t>HMG 4774</t>
  </si>
  <si>
    <t>HMG 4915</t>
  </si>
  <si>
    <t>HMG 5043</t>
  </si>
  <si>
    <t>HMG 5056</t>
  </si>
  <si>
    <t>HMG 5036</t>
  </si>
  <si>
    <t>MOJ</t>
  </si>
  <si>
    <t>HMG4708</t>
  </si>
  <si>
    <t>HMG4789</t>
  </si>
  <si>
    <t>Probation Programme</t>
  </si>
  <si>
    <t>This is a contentious case because it is about MoJ's Probation Services and attracts considerable parliamentary scrutiny as well as involving strategic suppliers.</t>
  </si>
  <si>
    <t>HMG4626</t>
  </si>
  <si>
    <t>HMCTS Facilities Management (FM) Re-procurement OBC</t>
  </si>
  <si>
    <t>Re-procurement of the TFM services for a national HMCTS estate. HMCTS is looking to commence competition using the new CCS FM framework to procure two contracts, one national contract for security and one national contract for FM.</t>
  </si>
  <si>
    <t>HMG4807</t>
  </si>
  <si>
    <t>Prison Education Framework (PEF) and Dynamic Purchasing System (DPS)</t>
  </si>
  <si>
    <t>MOJ will put in place a new Prison Education Framework supported by a dynamic purchasing system that provides for the delivery of prisoner education services from April 2019.</t>
  </si>
  <si>
    <t>HMG4849</t>
  </si>
  <si>
    <t>Prison Estate Transformation</t>
  </si>
  <si>
    <t>Design and build contract for the design and construction of a new PETP prison at Wellingborough. As the projected prison population is expected to rise, HMPPS needs to build a new CDEL prison to avoid going into its contingency operating buffer in May 2021 and then running out of capacity in September 2022.</t>
  </si>
  <si>
    <t>HMCTS Wifi Solution</t>
  </si>
  <si>
    <t>MOJ HMCTS contract to BT Group PLC to continue to operate and roll out/upgrade HMCTs' Cisco Meraki WiFi solution Courts and supporting non-court buildings.</t>
  </si>
  <si>
    <t>Estates Professional Service, Full Business Case</t>
  </si>
  <si>
    <t xml:space="preserve">The Ministry of Justice (MOJ) is seeking approval to award the contract for the provision of Estates Professional Services for the MoJ Shared Estate Service and the HM Courts and Tribunals Service (HMCTS) Property Directorate to Cushman &amp; Wakefield. The contract has a total estimated spemd of up to £19.7m for the initial 3 years with an option to extend for up to 2 years at a value of to £13.1m. Total value of £32.8m. </t>
  </si>
  <si>
    <t>HMG5014</t>
  </si>
  <si>
    <t>Microsoft Enterprise Agreement renewal</t>
  </si>
  <si>
    <t>Ministry of Justice (MOJ) contract with Microsoft to renew their Enterprise Agreement. Products include a subscription to the Microsoft Azure cloud hosting platform, Office 365, and multiple other products used by MOJ organisations.</t>
  </si>
  <si>
    <t>HMG5042</t>
  </si>
  <si>
    <t>Total Facilities Management Extension</t>
  </si>
  <si>
    <t>HMCTS are seeking approval to award a 9 month direct award contract to their incumbent providers, Mitie and G4S, for TFM Services at a cost of £76.9m over a period of 9 months, with an optional extension period for up to three months.</t>
  </si>
  <si>
    <t>MoJ (HMCTS)</t>
  </si>
  <si>
    <t>HMG4669a</t>
  </si>
  <si>
    <t>(1) Extension of SIAM (Service Integration And Management) contract for 12 months for Service Desk services. (2) Extension of select SIAM services for 4 months.</t>
  </si>
  <si>
    <t>Legal Adviser to provide legal support for the delivery of the Prison Estate Transformation Project. MoJ seeks to procure Legal expertise for the PF2 Competition (this element now on hold).</t>
  </si>
  <si>
    <t>External Legal Support</t>
  </si>
  <si>
    <t>HMG4852</t>
  </si>
  <si>
    <t xml:space="preserve">HM Courts and Tribunals Service </t>
  </si>
  <si>
    <t>Legal Ombudsman 1st and 2nd Floors, Edward House, Birmingham, B1 2RA- Occupants waiving the lease break and remaining in occupation until lease expiry, August 2024</t>
  </si>
  <si>
    <t>MoJ Legal Ombudsman</t>
  </si>
  <si>
    <t xml:space="preserve">MoJ Probation </t>
  </si>
  <si>
    <t>College House, Woodbridge Road, Guildford, GU1 4RS -Lease renewal for offender contact centre to maintain its operational activities in the Guildford area</t>
  </si>
  <si>
    <t>MoJ Probation</t>
  </si>
  <si>
    <t>1st Floor Northway 1b 1c, Scarborough, YO11 1JH - A new 10 year lease to commence following notice from the landlord to redevelop the previous site</t>
  </si>
  <si>
    <t>Gemini House, 88 New London Road, Chelmsford, Essex, CM2 0PD - A new 10 year lease to commence following notice from the landlord to redevelop the previous site</t>
  </si>
  <si>
    <t xml:space="preserve">Purfleet Quay, Kings Lynn, Norfolk, PE30 1HP - NPS to enter a 5 year lease remaining in situ at their existing offices, Purfleet Quay </t>
  </si>
  <si>
    <t>Ground floor, Pioneer House, North Street, Hornchurch - A new 10 year lease to commence following redevelopment at the previous site</t>
  </si>
  <si>
    <t>HMCTS (including - Approved Enforcement Agencies) seeking approval to award Apprved Enforcement Agency Services contracts under 7 regional contracts to raise reveue.  No spend (£195m revenue)</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</si>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</sst>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d/m/yyyy"/>
    <numFmt numFmtId="165" formatCode="&quot;£&quot;#,##0"/>
  </numFmts>
  <fonts count="17" x14ac:knownFonts="1">
    <font>
      <sz val="10"/>
      <color rgb="FF000000"/>
      <name val="Arial"/>
    </font>
    <font>
      <b/>
      <sz val="10"/>
      <color rgb="FF000000"/>
      <name val="Arial"/>
      <family val="2"/>
    </font>
    <font>
      <sz val="10"/>
      <name val="Arial"/>
      <family val="2"/>
    </font>
    <font>
      <u/>
      <sz val="10"/>
      <color theme="10"/>
      <name val="Arial"/>
      <family val="2"/>
    </font>
    <font>
      <u/>
      <sz val="10"/>
      <color theme="11"/>
      <name val="Arial"/>
      <family val="2"/>
    </font>
    <font>
      <b/>
      <sz val="11"/>
      <name val="Arial"/>
      <family val="2"/>
    </font>
    <font>
      <sz val="11"/>
      <name val="Arial"/>
      <family val="2"/>
    </font>
    <font>
      <sz val="11"/>
      <color rgb="FF000000"/>
      <name val="Arial"/>
      <family val="2"/>
    </font>
    <font>
      <sz val="10"/>
      <color rgb="FF000000"/>
      <name val="Arial"/>
      <family val="2"/>
    </font>
    <font>
      <sz val="12"/>
      <color rgb="FF000000"/>
      <name val="Times New Roman"/>
      <family val="1"/>
    </font>
    <font>
      <sz val="12"/>
      <color rgb="FF000000"/>
      <name val="Arial"/>
      <family val="2"/>
    </font>
    <font>
      <sz val="11"/>
      <color rgb="FF000000"/>
      <name val="Calibri"/>
      <family val="2"/>
    </font>
    <font>
      <sz val="10"/>
      <color theme="1"/>
      <name val="Arial"/>
      <family val="2"/>
    </font>
    <font>
      <strike/>
      <sz val="10"/>
      <name val="Arial"/>
      <family val="2"/>
    </font>
    <font>
      <b/>
      <sz val="10"/>
      <color theme="1"/>
      <name val="Arial"/>
      <family val="2"/>
    </font>
    <font>
      <b/>
      <sz val="10"/>
      <color rgb="FF202124"/>
      <name val="Arial"/>
      <family val="2"/>
    </font>
    <font>
      <sz val="10"/>
      <color rgb="FF222222"/>
      <name val="Arial"/>
      <family val="2"/>
    </font>
  </fonts>
  <fills count="11">
    <fill>
      <patternFill patternType="none"/>
    </fill>
    <fill>
      <patternFill patternType="gray125"/>
    </fill>
    <fill>
      <patternFill patternType="solid">
        <fgColor rgb="FFE69138"/>
        <bgColor rgb="FFE69138"/>
      </patternFill>
    </fill>
    <fill>
      <patternFill patternType="solid">
        <fgColor rgb="FFDE7E2B"/>
        <bgColor rgb="FFC00000"/>
      </patternFill>
    </fill>
    <fill>
      <patternFill patternType="solid">
        <fgColor rgb="FFDE7E2B"/>
        <bgColor rgb="FFE69138"/>
      </patternFill>
    </fill>
    <fill>
      <patternFill patternType="solid">
        <fgColor theme="0"/>
        <bgColor rgb="FFFDE9D9"/>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style="thin">
        <color auto="1"/>
      </right>
      <top/>
      <bottom style="thin">
        <color rgb="FF000000"/>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70">
    <xf numFmtId="0" fontId="0" fillId="0" borderId="0" xfId="0" applyFont="1" applyAlignment="1"/>
    <xf numFmtId="0" fontId="2"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64" fontId="5" fillId="3" borderId="4" xfId="0" applyNumberFormat="1" applyFont="1" applyFill="1" applyBorder="1" applyAlignment="1">
      <alignment horizontal="center" wrapText="1"/>
    </xf>
    <xf numFmtId="164" fontId="5" fillId="3" borderId="10" xfId="0" applyNumberFormat="1" applyFont="1" applyFill="1" applyBorder="1" applyAlignment="1">
      <alignment horizontal="center" wrapText="1"/>
    </xf>
    <xf numFmtId="0" fontId="5" fillId="3" borderId="10" xfId="0" applyFont="1" applyFill="1" applyBorder="1" applyAlignment="1">
      <alignment horizont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1" fillId="2" borderId="12" xfId="0" applyFont="1" applyFill="1" applyBorder="1" applyAlignment="1">
      <alignment horizontal="center" vertical="center" wrapText="1"/>
    </xf>
    <xf numFmtId="0" fontId="0" fillId="0" borderId="13" xfId="0" applyFont="1" applyBorder="1" applyAlignment="1">
      <alignment horizontal="center" vertical="center" wrapText="1"/>
    </xf>
    <xf numFmtId="14" fontId="0" fillId="0" borderId="13" xfId="0" applyNumberFormat="1" applyFont="1" applyBorder="1" applyAlignment="1">
      <alignment horizontal="center" vertical="center" wrapText="1"/>
    </xf>
    <xf numFmtId="0" fontId="1" fillId="4"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7" fillId="0" borderId="10" xfId="0" applyFont="1" applyBorder="1" applyAlignment="1">
      <alignment wrapText="1"/>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2" fillId="0" borderId="14"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Border="1" applyAlignment="1">
      <alignment vertical="center" wrapText="1"/>
    </xf>
    <xf numFmtId="0" fontId="2" fillId="0" borderId="1" xfId="0" applyFont="1" applyBorder="1" applyAlignment="1">
      <alignment horizontal="center" vertical="center" wrapText="1"/>
    </xf>
    <xf numFmtId="6" fontId="8" fillId="0" borderId="1" xfId="0" applyNumberFormat="1" applyFont="1" applyBorder="1" applyAlignment="1">
      <alignment horizontal="center" vertical="center" wrapText="1"/>
    </xf>
    <xf numFmtId="14" fontId="2" fillId="0" borderId="15" xfId="0" applyNumberFormat="1" applyFont="1" applyBorder="1" applyAlignment="1">
      <alignment horizontal="center" vertical="center" wrapText="1"/>
    </xf>
    <xf numFmtId="6" fontId="2" fillId="0" borderId="15"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8" fillId="0" borderId="13" xfId="0" applyFont="1" applyBorder="1" applyAlignment="1">
      <alignment horizontal="center" vertical="top" wrapText="1"/>
    </xf>
    <xf numFmtId="0" fontId="12" fillId="0" borderId="13" xfId="0" applyFont="1" applyBorder="1" applyAlignment="1">
      <alignment horizontal="center" vertical="center" wrapText="1"/>
    </xf>
    <xf numFmtId="14" fontId="8" fillId="0" borderId="13" xfId="0" applyNumberFormat="1" applyFont="1" applyBorder="1" applyAlignment="1">
      <alignment horizontal="center" vertical="center" wrapText="1"/>
    </xf>
    <xf numFmtId="0" fontId="2" fillId="5" borderId="15" xfId="0" applyFont="1" applyFill="1" applyBorder="1" applyAlignment="1">
      <alignment vertical="top" wrapText="1"/>
    </xf>
    <xf numFmtId="0" fontId="12" fillId="0" borderId="0" xfId="0" applyFont="1" applyAlignment="1"/>
    <xf numFmtId="0" fontId="12" fillId="0" borderId="0" xfId="0" applyFont="1" applyAlignment="1">
      <alignment vertical="center"/>
    </xf>
    <xf numFmtId="0" fontId="2" fillId="6" borderId="15" xfId="0" applyFont="1" applyFill="1" applyBorder="1" applyAlignment="1">
      <alignment vertical="top" wrapText="1"/>
    </xf>
    <xf numFmtId="165" fontId="1" fillId="2" borderId="2"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6" fontId="8" fillId="0" borderId="13" xfId="0" applyNumberFormat="1" applyFont="1" applyBorder="1" applyAlignment="1">
      <alignment horizontal="center" vertical="center" wrapText="1"/>
    </xf>
    <xf numFmtId="0" fontId="14" fillId="0" borderId="13" xfId="0" applyFont="1" applyBorder="1" applyAlignment="1">
      <alignment horizontal="center" vertical="center" wrapText="1"/>
    </xf>
    <xf numFmtId="14" fontId="12" fillId="0" borderId="13" xfId="0" applyNumberFormat="1" applyFont="1" applyBorder="1" applyAlignment="1">
      <alignment horizontal="center" vertical="center" wrapText="1"/>
    </xf>
    <xf numFmtId="8" fontId="12" fillId="0" borderId="13"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14" fontId="0" fillId="0" borderId="15"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6" fontId="0" fillId="0" borderId="0" xfId="0" applyNumberFormat="1" applyFont="1" applyAlignment="1"/>
    <xf numFmtId="6" fontId="0" fillId="0" borderId="13" xfId="0" applyNumberFormat="1" applyFont="1" applyBorder="1" applyAlignment="1">
      <alignment horizontal="center" vertical="center" wrapText="1"/>
    </xf>
    <xf numFmtId="0" fontId="0" fillId="0" borderId="0" xfId="0" applyFont="1" applyAlignment="1">
      <alignment wrapText="1"/>
    </xf>
    <xf numFmtId="164" fontId="6" fillId="3" borderId="10" xfId="0" applyNumberFormat="1" applyFont="1" applyFill="1" applyBorder="1" applyAlignment="1">
      <alignment wrapText="1"/>
    </xf>
    <xf numFmtId="0" fontId="7" fillId="0" borderId="11" xfId="0" applyFont="1" applyBorder="1" applyAlignment="1">
      <alignment wrapText="1"/>
    </xf>
    <xf numFmtId="14" fontId="7" fillId="0" borderId="10" xfId="0" applyNumberFormat="1" applyFont="1" applyBorder="1" applyAlignment="1">
      <alignment wrapText="1"/>
    </xf>
    <xf numFmtId="0" fontId="7" fillId="7" borderId="11" xfId="0" applyFont="1" applyFill="1" applyBorder="1" applyAlignment="1">
      <alignment wrapText="1"/>
    </xf>
    <xf numFmtId="0" fontId="7" fillId="7" borderId="10" xfId="0" applyFont="1" applyFill="1" applyBorder="1" applyAlignment="1">
      <alignment wrapText="1"/>
    </xf>
    <xf numFmtId="0" fontId="7" fillId="8" borderId="10" xfId="0" applyFont="1" applyFill="1" applyBorder="1" applyAlignment="1">
      <alignment wrapText="1"/>
    </xf>
    <xf numFmtId="0" fontId="7" fillId="9" borderId="10" xfId="0" applyFont="1" applyFill="1" applyBorder="1" applyAlignment="1">
      <alignment wrapText="1"/>
    </xf>
    <xf numFmtId="0" fontId="7" fillId="10" borderId="10" xfId="0" applyFont="1" applyFill="1" applyBorder="1" applyAlignment="1">
      <alignment wrapText="1"/>
    </xf>
    <xf numFmtId="0" fontId="5" fillId="3" borderId="8" xfId="0" applyFont="1" applyFill="1" applyBorder="1" applyAlignment="1">
      <alignment horizontal="center" wrapText="1"/>
    </xf>
    <xf numFmtId="0" fontId="5" fillId="3" borderId="6" xfId="0" applyFont="1" applyFill="1" applyBorder="1" applyAlignment="1">
      <alignment horizontal="center" wrapText="1"/>
    </xf>
    <xf numFmtId="0" fontId="5" fillId="3" borderId="4" xfId="0" applyFont="1" applyFill="1" applyBorder="1" applyAlignment="1">
      <alignment horizontal="center" wrapText="1"/>
    </xf>
    <xf numFmtId="0" fontId="5" fillId="3" borderId="3" xfId="0" applyFont="1" applyFill="1" applyBorder="1" applyAlignment="1">
      <alignment horizontal="center" wrapText="1"/>
    </xf>
    <xf numFmtId="0" fontId="5" fillId="3" borderId="9" xfId="0" applyFont="1" applyFill="1" applyBorder="1" applyAlignment="1">
      <alignment horizontal="center" wrapText="1"/>
    </xf>
    <xf numFmtId="164" fontId="5" fillId="3" borderId="3" xfId="0" applyNumberFormat="1" applyFont="1" applyFill="1" applyBorder="1" applyAlignment="1">
      <alignment horizontal="center" wrapText="1"/>
    </xf>
    <xf numFmtId="164" fontId="5" fillId="3" borderId="9" xfId="0" applyNumberFormat="1" applyFont="1" applyFill="1" applyBorder="1" applyAlignment="1">
      <alignment horizontal="center" wrapText="1"/>
    </xf>
    <xf numFmtId="0" fontId="5" fillId="3" borderId="5" xfId="0" applyFont="1" applyFill="1" applyBorder="1" applyAlignment="1">
      <alignment horizontal="center" wrapText="1"/>
    </xf>
    <xf numFmtId="0" fontId="5" fillId="3" borderId="7" xfId="0" applyFont="1" applyFill="1" applyBorder="1" applyAlignment="1">
      <alignment horizontal="center"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9" defaultPivotStyle="PivotStyleMedium4"/>
  <colors>
    <mruColors>
      <color rgb="FFFFFFCC"/>
      <color rgb="FFFDF9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outlinePr summaryBelow="0" summaryRight="0"/>
  </sheetPr>
  <dimension ref="A1:X2"/>
  <sheetViews>
    <sheetView workbookViewId="0">
      <selection activeCell="D4" sqref="D4"/>
    </sheetView>
  </sheetViews>
  <sheetFormatPr defaultColWidth="14.44140625" defaultRowHeight="15.75" customHeight="1" x14ac:dyDescent="0.25"/>
  <cols>
    <col min="2" max="2" width="21.6640625" customWidth="1"/>
    <col min="3" max="3" width="28" customWidth="1"/>
  </cols>
  <sheetData>
    <row r="1" spans="1:24" ht="43.05" customHeight="1" x14ac:dyDescent="0.25">
      <c r="A1" s="2" t="s">
        <v>0</v>
      </c>
      <c r="B1" s="3" t="s">
        <v>1</v>
      </c>
      <c r="C1" s="3" t="s">
        <v>2</v>
      </c>
      <c r="D1" s="3" t="s">
        <v>3</v>
      </c>
      <c r="E1" s="3" t="s">
        <v>4</v>
      </c>
      <c r="F1" s="3" t="s">
        <v>5</v>
      </c>
      <c r="G1" s="3" t="s">
        <v>6</v>
      </c>
      <c r="H1" s="3" t="s">
        <v>7</v>
      </c>
      <c r="I1" s="1"/>
      <c r="J1" s="1"/>
      <c r="K1" s="1"/>
      <c r="L1" s="1"/>
      <c r="M1" s="1"/>
      <c r="N1" s="1"/>
      <c r="O1" s="1"/>
      <c r="P1" s="1"/>
      <c r="Q1" s="1"/>
      <c r="R1" s="1"/>
      <c r="S1" s="1"/>
      <c r="T1" s="1"/>
      <c r="U1" s="1"/>
      <c r="V1" s="1"/>
      <c r="W1" s="1"/>
      <c r="X1" s="1"/>
    </row>
    <row r="2" spans="1:24" ht="43.05" customHeight="1" x14ac:dyDescent="0.25">
      <c r="A2" s="7" t="s">
        <v>8</v>
      </c>
      <c r="B2" s="8" t="s">
        <v>8</v>
      </c>
      <c r="C2" s="8" t="s">
        <v>8</v>
      </c>
      <c r="D2" s="8" t="s">
        <v>8</v>
      </c>
      <c r="E2" s="8" t="s">
        <v>8</v>
      </c>
      <c r="F2" s="8" t="s">
        <v>8</v>
      </c>
      <c r="G2" s="8" t="s">
        <v>8</v>
      </c>
      <c r="H2" s="8" t="s">
        <v>8</v>
      </c>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workbookViewId="0">
      <selection activeCell="H1" sqref="H1:N1"/>
    </sheetView>
  </sheetViews>
  <sheetFormatPr defaultColWidth="11.5546875" defaultRowHeight="13.2" x14ac:dyDescent="0.25"/>
  <cols>
    <col min="1" max="1" width="9" customWidth="1"/>
    <col min="2" max="2" width="16" customWidth="1"/>
    <col min="3" max="3" width="38" customWidth="1"/>
    <col min="6" max="6" width="19.5546875" bestFit="1" customWidth="1"/>
    <col min="7" max="7" width="13.88671875" customWidth="1"/>
    <col min="8" max="8" width="10" customWidth="1"/>
  </cols>
  <sheetData>
    <row r="1" spans="1:8" ht="38.25" customHeight="1" x14ac:dyDescent="0.25">
      <c r="A1" s="2" t="s">
        <v>0</v>
      </c>
      <c r="B1" s="3" t="s">
        <v>1</v>
      </c>
      <c r="C1" s="3" t="s">
        <v>2</v>
      </c>
      <c r="D1" s="3" t="s">
        <v>3</v>
      </c>
      <c r="E1" s="3" t="s">
        <v>4</v>
      </c>
      <c r="F1" s="35" t="s">
        <v>5</v>
      </c>
      <c r="G1" s="3" t="s">
        <v>6</v>
      </c>
      <c r="H1" s="36" t="s">
        <v>7</v>
      </c>
    </row>
    <row r="2" spans="1:8" ht="95.4" customHeight="1" x14ac:dyDescent="0.25">
      <c r="A2" s="27" t="s">
        <v>76</v>
      </c>
      <c r="B2" s="13" t="s">
        <v>77</v>
      </c>
      <c r="C2" s="13" t="s">
        <v>78</v>
      </c>
      <c r="D2" s="13" t="s">
        <v>71</v>
      </c>
      <c r="E2" s="13" t="s">
        <v>29</v>
      </c>
      <c r="F2" s="37">
        <v>544500000</v>
      </c>
      <c r="G2" s="13" t="s">
        <v>30</v>
      </c>
      <c r="H2" s="30">
        <v>43306</v>
      </c>
    </row>
    <row r="3" spans="1:8" ht="145.19999999999999" x14ac:dyDescent="0.25">
      <c r="A3" s="38" t="s">
        <v>96</v>
      </c>
      <c r="B3" s="13" t="s">
        <v>87</v>
      </c>
      <c r="C3" s="13" t="s">
        <v>88</v>
      </c>
      <c r="D3" s="13" t="s">
        <v>28</v>
      </c>
      <c r="E3" s="29" t="s">
        <v>29</v>
      </c>
      <c r="F3" s="37">
        <v>32800000</v>
      </c>
      <c r="G3" s="13" t="s">
        <v>30</v>
      </c>
      <c r="H3" s="39">
        <v>43430</v>
      </c>
    </row>
    <row r="4" spans="1:8" ht="66" x14ac:dyDescent="0.25">
      <c r="A4" s="27" t="s">
        <v>72</v>
      </c>
      <c r="B4" s="13" t="s">
        <v>101</v>
      </c>
      <c r="C4" s="13" t="s">
        <v>111</v>
      </c>
      <c r="D4" s="13" t="s">
        <v>71</v>
      </c>
      <c r="E4" s="13" t="s">
        <v>29</v>
      </c>
      <c r="F4" s="37">
        <v>-195000000</v>
      </c>
      <c r="G4" s="13" t="s">
        <v>30</v>
      </c>
      <c r="H4" s="30">
        <v>43285</v>
      </c>
    </row>
    <row r="5" spans="1:8" ht="52.8" x14ac:dyDescent="0.25">
      <c r="A5" s="27" t="s">
        <v>31</v>
      </c>
      <c r="B5" s="13" t="s">
        <v>32</v>
      </c>
      <c r="C5" s="13" t="s">
        <v>97</v>
      </c>
      <c r="D5" s="13" t="s">
        <v>71</v>
      </c>
      <c r="E5" s="13" t="s">
        <v>29</v>
      </c>
      <c r="F5" s="37">
        <v>17700000</v>
      </c>
      <c r="G5" s="13" t="s">
        <v>30</v>
      </c>
      <c r="H5" s="30">
        <v>43276</v>
      </c>
    </row>
    <row r="6" spans="1:8" ht="52.8" x14ac:dyDescent="0.25">
      <c r="A6" s="27" t="s">
        <v>73</v>
      </c>
      <c r="B6" s="13" t="s">
        <v>74</v>
      </c>
      <c r="C6" s="13" t="s">
        <v>75</v>
      </c>
      <c r="D6" s="13" t="s">
        <v>71</v>
      </c>
      <c r="E6" s="13" t="s">
        <v>29</v>
      </c>
      <c r="F6" s="37">
        <v>170000000</v>
      </c>
      <c r="G6" s="13" t="s">
        <v>30</v>
      </c>
      <c r="H6" s="30">
        <v>43299</v>
      </c>
    </row>
    <row r="7" spans="1:8" ht="79.2" customHeight="1" x14ac:dyDescent="0.25">
      <c r="A7" s="41" t="s">
        <v>79</v>
      </c>
      <c r="B7" s="43" t="s">
        <v>80</v>
      </c>
      <c r="C7" s="43" t="s">
        <v>81</v>
      </c>
      <c r="D7" s="43" t="s">
        <v>71</v>
      </c>
      <c r="E7" s="43" t="s">
        <v>29</v>
      </c>
      <c r="F7" s="37">
        <v>554000000</v>
      </c>
      <c r="G7" s="43" t="s">
        <v>30</v>
      </c>
      <c r="H7" s="30">
        <v>43322</v>
      </c>
    </row>
    <row r="8" spans="1:8" ht="105.6" x14ac:dyDescent="0.25">
      <c r="A8" s="41" t="s">
        <v>82</v>
      </c>
      <c r="B8" s="43" t="s">
        <v>83</v>
      </c>
      <c r="C8" s="43" t="s">
        <v>84</v>
      </c>
      <c r="D8" s="43" t="s">
        <v>71</v>
      </c>
      <c r="E8" s="43" t="s">
        <v>29</v>
      </c>
      <c r="F8" s="37">
        <v>249000000</v>
      </c>
      <c r="G8" s="43" t="s">
        <v>30</v>
      </c>
      <c r="H8" s="30">
        <v>43343</v>
      </c>
    </row>
    <row r="9" spans="1:8" ht="52.8" x14ac:dyDescent="0.25">
      <c r="A9" s="41" t="s">
        <v>36</v>
      </c>
      <c r="B9" s="43" t="s">
        <v>85</v>
      </c>
      <c r="C9" s="43" t="s">
        <v>86</v>
      </c>
      <c r="D9" s="43" t="s">
        <v>71</v>
      </c>
      <c r="E9" s="43" t="s">
        <v>29</v>
      </c>
      <c r="F9" s="37">
        <v>20000000</v>
      </c>
      <c r="G9" s="43" t="s">
        <v>30</v>
      </c>
      <c r="H9" s="30">
        <v>43370</v>
      </c>
    </row>
    <row r="10" spans="1:8" ht="79.2" x14ac:dyDescent="0.25">
      <c r="A10" s="41" t="s">
        <v>89</v>
      </c>
      <c r="B10" s="43" t="s">
        <v>90</v>
      </c>
      <c r="C10" s="43" t="s">
        <v>91</v>
      </c>
      <c r="D10" s="43" t="s">
        <v>71</v>
      </c>
      <c r="E10" s="43" t="s">
        <v>29</v>
      </c>
      <c r="F10" s="37">
        <v>55200000</v>
      </c>
      <c r="G10" s="43" t="s">
        <v>30</v>
      </c>
      <c r="H10" s="30">
        <v>43444</v>
      </c>
    </row>
    <row r="11" spans="1:8" ht="79.2" x14ac:dyDescent="0.25">
      <c r="A11" s="42" t="s">
        <v>92</v>
      </c>
      <c r="B11" s="44" t="s">
        <v>93</v>
      </c>
      <c r="C11" s="44" t="s">
        <v>94</v>
      </c>
      <c r="D11" s="43" t="s">
        <v>95</v>
      </c>
      <c r="E11" s="45" t="s">
        <v>29</v>
      </c>
      <c r="F11" s="40">
        <v>76900000</v>
      </c>
      <c r="G11" s="43" t="s">
        <v>30</v>
      </c>
      <c r="H11" s="30">
        <v>43444</v>
      </c>
    </row>
    <row r="13" spans="1:8" x14ac:dyDescent="0.25">
      <c r="F13" s="50">
        <f>SUM(F2:F11)</f>
        <v>1525100000</v>
      </c>
    </row>
  </sheetData>
  <sortState ref="A2:H11">
    <sortCondition ref="A2:A11"/>
  </sortState>
  <pageMargins left="0.75" right="0.75" top="1" bottom="1" header="0.5" footer="0.5"/>
  <pageSetup paperSize="8"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tabSelected="1" zoomScaleNormal="100" workbookViewId="0">
      <selection activeCell="C13" sqref="C13"/>
    </sheetView>
  </sheetViews>
  <sheetFormatPr defaultColWidth="11.5546875" defaultRowHeight="13.2" x14ac:dyDescent="0.25"/>
  <cols>
    <col min="1" max="1" width="11.5546875" bestFit="1" customWidth="1"/>
    <col min="2" max="2" width="12" customWidth="1"/>
    <col min="3" max="3" width="33.6640625" customWidth="1"/>
    <col min="4" max="4" width="5.109375" bestFit="1" customWidth="1"/>
    <col min="5" max="5" width="7.88671875" customWidth="1"/>
    <col min="6" max="6" width="12.6640625" bestFit="1" customWidth="1"/>
    <col min="7" max="7" width="9.44140625" customWidth="1"/>
    <col min="8" max="8" width="10.88671875" customWidth="1"/>
  </cols>
  <sheetData>
    <row r="1" spans="1:23" ht="42.6" customHeight="1" x14ac:dyDescent="0.25">
      <c r="A1" s="2" t="s">
        <v>0</v>
      </c>
      <c r="B1" s="3" t="s">
        <v>1</v>
      </c>
      <c r="C1" s="3" t="s">
        <v>2</v>
      </c>
      <c r="D1" s="3" t="s">
        <v>3</v>
      </c>
      <c r="E1" s="3" t="s">
        <v>4</v>
      </c>
      <c r="F1" s="35" t="s">
        <v>5</v>
      </c>
      <c r="G1" s="3" t="s">
        <v>6</v>
      </c>
      <c r="H1" s="36" t="s">
        <v>7</v>
      </c>
    </row>
    <row r="2" spans="1:23" s="33" customFormat="1" ht="66" x14ac:dyDescent="0.25">
      <c r="A2" s="27" t="s">
        <v>100</v>
      </c>
      <c r="B2" s="13" t="s">
        <v>99</v>
      </c>
      <c r="C2" s="31" t="s">
        <v>98</v>
      </c>
      <c r="D2" s="8" t="s">
        <v>28</v>
      </c>
      <c r="E2" s="29" t="s">
        <v>33</v>
      </c>
      <c r="F2" s="51">
        <v>4950000</v>
      </c>
      <c r="G2" s="10" t="s">
        <v>30</v>
      </c>
      <c r="H2" s="11">
        <v>43343</v>
      </c>
      <c r="I2"/>
      <c r="J2"/>
      <c r="K2"/>
      <c r="L2"/>
      <c r="M2"/>
      <c r="N2"/>
      <c r="O2"/>
      <c r="P2"/>
      <c r="Q2"/>
      <c r="R2"/>
      <c r="S2"/>
      <c r="T2"/>
      <c r="U2"/>
      <c r="V2"/>
      <c r="W2"/>
    </row>
    <row r="3" spans="1:23" x14ac:dyDescent="0.25">
      <c r="F3" s="50">
        <f>SUM(F2:F2)</f>
        <v>4950000</v>
      </c>
    </row>
    <row r="9" spans="1:23" ht="15.6" x14ac:dyDescent="0.25">
      <c r="C9" s="15"/>
    </row>
    <row r="10" spans="1:23" ht="15.6" x14ac:dyDescent="0.25">
      <c r="C10" s="15"/>
    </row>
    <row r="13" spans="1:23" ht="15" x14ac:dyDescent="0.25">
      <c r="C13" s="16"/>
    </row>
    <row r="14" spans="1:23" ht="15" x14ac:dyDescent="0.25">
      <c r="C14" s="16"/>
    </row>
    <row r="15" spans="1:23" ht="15" x14ac:dyDescent="0.25">
      <c r="C15" s="16"/>
    </row>
  </sheetData>
  <sortState ref="A2:H2">
    <sortCondition ref="A2"/>
  </sortState>
  <pageMargins left="0.75" right="0.75" top="1" bottom="1" header="0.5" footer="0.5"/>
  <pageSetup paperSize="8"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68" zoomScaleNormal="68" workbookViewId="0">
      <pane xSplit="2" ySplit="1" topLeftCell="C2" activePane="bottomRight" state="frozen"/>
      <selection activeCell="H1" sqref="H1:N1"/>
      <selection pane="topRight" activeCell="H1" sqref="H1:N1"/>
      <selection pane="bottomLeft" activeCell="H1" sqref="H1:N1"/>
      <selection pane="bottomRight" activeCell="H1" sqref="H1:N1"/>
    </sheetView>
  </sheetViews>
  <sheetFormatPr defaultColWidth="11.5546875" defaultRowHeight="13.2" x14ac:dyDescent="0.25"/>
  <cols>
    <col min="1" max="1" width="13" customWidth="1"/>
    <col min="3" max="3" width="42.5546875" customWidth="1"/>
    <col min="4" max="4" width="8.44140625" customWidth="1"/>
    <col min="6" max="6" width="13.21875" customWidth="1"/>
    <col min="7" max="7" width="11.88671875" customWidth="1"/>
    <col min="8" max="8" width="10.5546875" bestFit="1" customWidth="1"/>
  </cols>
  <sheetData>
    <row r="1" spans="1:8" ht="42" customHeight="1" x14ac:dyDescent="0.25">
      <c r="A1" s="12" t="s">
        <v>0</v>
      </c>
      <c r="B1" s="9" t="s">
        <v>1</v>
      </c>
      <c r="C1" s="9" t="s">
        <v>2</v>
      </c>
      <c r="D1" s="9" t="s">
        <v>3</v>
      </c>
      <c r="E1" s="9" t="s">
        <v>4</v>
      </c>
      <c r="F1" s="9" t="s">
        <v>5</v>
      </c>
      <c r="G1" s="9" t="s">
        <v>6</v>
      </c>
      <c r="H1" s="9" t="s">
        <v>7</v>
      </c>
    </row>
    <row r="2" spans="1:8" ht="92.4" x14ac:dyDescent="0.25">
      <c r="A2" s="27" t="s">
        <v>53</v>
      </c>
      <c r="B2" s="13" t="s">
        <v>54</v>
      </c>
      <c r="C2" s="28" t="s">
        <v>64</v>
      </c>
      <c r="D2" s="8" t="s">
        <v>52</v>
      </c>
      <c r="E2" s="29" t="s">
        <v>55</v>
      </c>
      <c r="F2" s="37">
        <v>16687000</v>
      </c>
      <c r="G2" s="13" t="s">
        <v>30</v>
      </c>
      <c r="H2" s="30">
        <v>43321</v>
      </c>
    </row>
    <row r="3" spans="1:8" ht="92.4" x14ac:dyDescent="0.25">
      <c r="A3" s="27" t="s">
        <v>56</v>
      </c>
      <c r="B3" s="13" t="s">
        <v>57</v>
      </c>
      <c r="C3" s="13" t="s">
        <v>63</v>
      </c>
      <c r="D3" s="8" t="s">
        <v>52</v>
      </c>
      <c r="E3" s="29" t="s">
        <v>55</v>
      </c>
      <c r="F3" s="37">
        <v>16994000</v>
      </c>
      <c r="G3" s="13" t="s">
        <v>30</v>
      </c>
      <c r="H3" s="11">
        <v>43413</v>
      </c>
    </row>
    <row r="4" spans="1:8" ht="171.6" x14ac:dyDescent="0.25">
      <c r="A4" s="27" t="s">
        <v>36</v>
      </c>
      <c r="B4" s="10" t="s">
        <v>58</v>
      </c>
      <c r="C4" s="10" t="s">
        <v>59</v>
      </c>
      <c r="D4" s="8" t="s">
        <v>52</v>
      </c>
      <c r="E4" s="29" t="s">
        <v>55</v>
      </c>
      <c r="F4" s="37">
        <v>8480000</v>
      </c>
      <c r="G4" s="10" t="s">
        <v>30</v>
      </c>
      <c r="H4" s="11">
        <v>43353</v>
      </c>
    </row>
    <row r="5" spans="1:8" ht="224.4" x14ac:dyDescent="0.25">
      <c r="A5" s="27" t="s">
        <v>60</v>
      </c>
      <c r="B5" s="13" t="s">
        <v>61</v>
      </c>
      <c r="C5" s="34" t="s">
        <v>62</v>
      </c>
      <c r="D5" s="8" t="s">
        <v>52</v>
      </c>
      <c r="E5" s="29" t="s">
        <v>55</v>
      </c>
      <c r="F5" s="37">
        <v>1400000</v>
      </c>
      <c r="G5" s="10" t="s">
        <v>30</v>
      </c>
      <c r="H5" s="11">
        <v>43314</v>
      </c>
    </row>
    <row r="6" spans="1:8" x14ac:dyDescent="0.25">
      <c r="F6" s="37">
        <f>SUM(F2:F5)</f>
        <v>43561000</v>
      </c>
    </row>
    <row r="13" spans="1:8" ht="14.4" x14ac:dyDescent="0.25">
      <c r="C13" s="17"/>
    </row>
  </sheetData>
  <sortState ref="R2:R7">
    <sortCondition ref="R2"/>
  </sortState>
  <pageMargins left="0.75" right="0.75" top="1" bottom="1" header="0.5" footer="0.5"/>
  <pageSetup paperSize="8" orientation="portrait"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
  <sheetViews>
    <sheetView workbookViewId="0">
      <selection activeCell="H1" sqref="H1:N1"/>
    </sheetView>
  </sheetViews>
  <sheetFormatPr defaultColWidth="11.5546875" defaultRowHeight="13.2" x14ac:dyDescent="0.25"/>
  <cols>
    <col min="3" max="3" width="33.6640625" customWidth="1"/>
    <col min="7" max="7" width="27.6640625" customWidth="1"/>
  </cols>
  <sheetData>
    <row r="1" spans="1:8" ht="39" customHeight="1" x14ac:dyDescent="0.25">
      <c r="A1" s="2" t="s">
        <v>0</v>
      </c>
      <c r="B1" s="3" t="s">
        <v>1</v>
      </c>
      <c r="C1" s="3" t="s">
        <v>2</v>
      </c>
      <c r="D1" s="3" t="s">
        <v>3</v>
      </c>
      <c r="E1" s="3" t="s">
        <v>4</v>
      </c>
      <c r="F1" s="3" t="s">
        <v>5</v>
      </c>
      <c r="G1" s="3" t="s">
        <v>6</v>
      </c>
      <c r="H1" s="3" t="s">
        <v>7</v>
      </c>
    </row>
    <row r="2" spans="1:8" ht="52.95" customHeight="1" x14ac:dyDescent="0.25">
      <c r="A2" s="7" t="s">
        <v>8</v>
      </c>
      <c r="B2" s="8" t="s">
        <v>8</v>
      </c>
      <c r="C2" s="8" t="s">
        <v>8</v>
      </c>
      <c r="D2" s="8" t="s">
        <v>8</v>
      </c>
      <c r="E2" s="8" t="s">
        <v>8</v>
      </c>
      <c r="F2" s="8" t="s">
        <v>8</v>
      </c>
      <c r="G2" s="8" t="s">
        <v>8</v>
      </c>
      <c r="H2" s="8" t="s">
        <v>8</v>
      </c>
    </row>
  </sheetData>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Normal="100" workbookViewId="0">
      <selection activeCell="C9" sqref="C9"/>
    </sheetView>
  </sheetViews>
  <sheetFormatPr defaultColWidth="11.5546875" defaultRowHeight="13.2" x14ac:dyDescent="0.25"/>
  <cols>
    <col min="3" max="3" width="33.6640625" customWidth="1"/>
    <col min="5" max="5" width="27.6640625" customWidth="1"/>
  </cols>
  <sheetData>
    <row r="1" spans="1:6" ht="39" customHeight="1" x14ac:dyDescent="0.25">
      <c r="A1" s="2" t="s">
        <v>0</v>
      </c>
      <c r="B1" s="3" t="s">
        <v>1</v>
      </c>
      <c r="C1" s="3" t="s">
        <v>2</v>
      </c>
      <c r="D1" s="3" t="s">
        <v>5</v>
      </c>
      <c r="E1" s="3" t="s">
        <v>6</v>
      </c>
      <c r="F1" s="3" t="s">
        <v>7</v>
      </c>
    </row>
    <row r="2" spans="1:6" ht="39" customHeight="1" x14ac:dyDescent="0.25">
      <c r="A2" s="18" t="s">
        <v>37</v>
      </c>
      <c r="B2" s="20" t="s">
        <v>39</v>
      </c>
      <c r="C2" s="20" t="s">
        <v>47</v>
      </c>
      <c r="D2" s="26">
        <v>180000</v>
      </c>
      <c r="E2" s="20" t="s">
        <v>30</v>
      </c>
      <c r="F2" s="25">
        <v>43305</v>
      </c>
    </row>
    <row r="3" spans="1:6" ht="39" customHeight="1" x14ac:dyDescent="0.25">
      <c r="A3" s="46" t="s">
        <v>38</v>
      </c>
      <c r="B3" s="22" t="s">
        <v>46</v>
      </c>
      <c r="C3" s="19" t="s">
        <v>51</v>
      </c>
      <c r="D3" s="24">
        <v>243855</v>
      </c>
      <c r="E3" s="47" t="s">
        <v>30</v>
      </c>
      <c r="F3" s="48">
        <v>43299</v>
      </c>
    </row>
    <row r="4" spans="1:6" ht="39" customHeight="1" x14ac:dyDescent="0.25">
      <c r="A4" s="18" t="s">
        <v>37</v>
      </c>
      <c r="B4" s="21" t="s">
        <v>40</v>
      </c>
      <c r="C4" s="23" t="s">
        <v>48</v>
      </c>
      <c r="D4" s="24">
        <v>1480000</v>
      </c>
      <c r="E4" s="20" t="s">
        <v>30</v>
      </c>
      <c r="F4" s="25">
        <v>43305</v>
      </c>
    </row>
    <row r="5" spans="1:6" ht="39" customHeight="1" x14ac:dyDescent="0.25">
      <c r="A5" s="18" t="s">
        <v>37</v>
      </c>
      <c r="B5" s="21" t="s">
        <v>41</v>
      </c>
      <c r="C5" s="23" t="s">
        <v>49</v>
      </c>
      <c r="D5" s="21" t="s">
        <v>50</v>
      </c>
      <c r="E5" s="20" t="s">
        <v>30</v>
      </c>
      <c r="F5" s="25">
        <v>43305</v>
      </c>
    </row>
    <row r="6" spans="1:6" ht="39" customHeight="1" x14ac:dyDescent="0.25">
      <c r="A6" s="18" t="s">
        <v>37</v>
      </c>
      <c r="B6" s="21" t="s">
        <v>42</v>
      </c>
      <c r="C6" s="23" t="s">
        <v>48</v>
      </c>
      <c r="D6" s="24">
        <v>150000</v>
      </c>
      <c r="E6" s="20" t="s">
        <v>30</v>
      </c>
      <c r="F6" s="25">
        <v>43305</v>
      </c>
    </row>
    <row r="7" spans="1:6" ht="52.8" x14ac:dyDescent="0.25">
      <c r="A7" s="18" t="s">
        <v>37</v>
      </c>
      <c r="B7" s="21" t="s">
        <v>43</v>
      </c>
      <c r="C7" s="23" t="s">
        <v>48</v>
      </c>
      <c r="D7" s="24">
        <v>140000</v>
      </c>
      <c r="E7" s="20" t="s">
        <v>30</v>
      </c>
      <c r="F7" s="25">
        <v>43305</v>
      </c>
    </row>
    <row r="8" spans="1:6" ht="52.8" x14ac:dyDescent="0.25">
      <c r="A8" s="18" t="s">
        <v>37</v>
      </c>
      <c r="B8" s="21" t="s">
        <v>44</v>
      </c>
      <c r="C8" s="23" t="s">
        <v>48</v>
      </c>
      <c r="D8" s="24">
        <v>140000</v>
      </c>
      <c r="E8" s="20" t="s">
        <v>30</v>
      </c>
      <c r="F8" s="25">
        <v>43305</v>
      </c>
    </row>
    <row r="9" spans="1:6" ht="52.8" x14ac:dyDescent="0.25">
      <c r="A9" s="23" t="s">
        <v>37</v>
      </c>
      <c r="B9" s="21" t="s">
        <v>45</v>
      </c>
      <c r="C9" s="23" t="s">
        <v>48</v>
      </c>
      <c r="D9" s="24">
        <v>270000</v>
      </c>
      <c r="E9" s="23" t="s">
        <v>30</v>
      </c>
      <c r="F9" s="49">
        <v>43305</v>
      </c>
    </row>
    <row r="10" spans="1:6" s="32" customFormat="1" ht="66" x14ac:dyDescent="0.25">
      <c r="A10" s="23" t="s">
        <v>65</v>
      </c>
      <c r="B10" s="21" t="s">
        <v>103</v>
      </c>
      <c r="C10" s="23" t="s">
        <v>102</v>
      </c>
      <c r="D10" s="24">
        <v>206953.5</v>
      </c>
      <c r="E10" s="23" t="s">
        <v>30</v>
      </c>
      <c r="F10" s="49">
        <v>43312</v>
      </c>
    </row>
    <row r="11" spans="1:6" s="32" customFormat="1" ht="66" x14ac:dyDescent="0.25">
      <c r="A11" s="23" t="s">
        <v>66</v>
      </c>
      <c r="B11" s="21" t="s">
        <v>104</v>
      </c>
      <c r="C11" s="23" t="s">
        <v>105</v>
      </c>
      <c r="D11" s="24">
        <v>238350</v>
      </c>
      <c r="E11" s="23" t="s">
        <v>30</v>
      </c>
      <c r="F11" s="49">
        <v>43319</v>
      </c>
    </row>
    <row r="12" spans="1:6" s="32" customFormat="1" ht="66" x14ac:dyDescent="0.25">
      <c r="A12" s="23" t="s">
        <v>67</v>
      </c>
      <c r="B12" s="21" t="s">
        <v>106</v>
      </c>
      <c r="C12" s="23" t="s">
        <v>107</v>
      </c>
      <c r="D12" s="24">
        <v>92440</v>
      </c>
      <c r="E12" s="23" t="s">
        <v>30</v>
      </c>
      <c r="F12" s="49">
        <v>43375</v>
      </c>
    </row>
    <row r="13" spans="1:6" s="32" customFormat="1" ht="66" x14ac:dyDescent="0.25">
      <c r="A13" s="23" t="s">
        <v>68</v>
      </c>
      <c r="B13" s="21" t="s">
        <v>106</v>
      </c>
      <c r="C13" s="23" t="s">
        <v>108</v>
      </c>
      <c r="D13" s="24">
        <v>132650</v>
      </c>
      <c r="E13" s="23" t="s">
        <v>30</v>
      </c>
      <c r="F13" s="49">
        <v>43427</v>
      </c>
    </row>
    <row r="14" spans="1:6" s="32" customFormat="1" ht="52.8" x14ac:dyDescent="0.25">
      <c r="A14" s="23" t="s">
        <v>69</v>
      </c>
      <c r="B14" s="21" t="s">
        <v>106</v>
      </c>
      <c r="C14" s="23" t="s">
        <v>109</v>
      </c>
      <c r="D14" s="24">
        <v>44029</v>
      </c>
      <c r="E14" s="23" t="s">
        <v>30</v>
      </c>
      <c r="F14" s="49">
        <v>43454</v>
      </c>
    </row>
    <row r="15" spans="1:6" s="32" customFormat="1" ht="52.8" x14ac:dyDescent="0.25">
      <c r="A15" s="23" t="s">
        <v>70</v>
      </c>
      <c r="B15" s="21" t="s">
        <v>106</v>
      </c>
      <c r="C15" s="23" t="s">
        <v>110</v>
      </c>
      <c r="D15" s="24">
        <v>88640</v>
      </c>
      <c r="E15" s="23" t="s">
        <v>30</v>
      </c>
      <c r="F15" s="49">
        <v>43445</v>
      </c>
    </row>
    <row r="17" spans="4:4" x14ac:dyDescent="0.25">
      <c r="D17" s="50">
        <f>SUM(D2:D16)</f>
        <v>3406917.5</v>
      </c>
    </row>
  </sheetData>
  <sortState ref="A3:F9">
    <sortCondition ref="A3:A9"/>
  </sortState>
  <pageMargins left="0.75" right="0.75" top="1" bottom="1" header="0.5" footer="0.5"/>
  <pageSetup paperSize="8"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X6"/>
  <sheetViews>
    <sheetView zoomScaleNormal="100" workbookViewId="0">
      <selection activeCell="H1" sqref="H1:N1"/>
    </sheetView>
  </sheetViews>
  <sheetFormatPr defaultColWidth="14.44140625" defaultRowHeight="15.75" customHeight="1" x14ac:dyDescent="0.25"/>
  <cols>
    <col min="1" max="1" width="7.5546875" style="52" customWidth="1"/>
    <col min="2" max="2" width="7.6640625" style="52" customWidth="1"/>
    <col min="3" max="3" width="14.44140625" style="52"/>
    <col min="4" max="4" width="8.6640625" style="52" customWidth="1"/>
    <col min="5" max="5" width="7.44140625" style="52" customWidth="1"/>
    <col min="6" max="6" width="9.21875" style="52" customWidth="1"/>
    <col min="7" max="7" width="8.21875" style="52" customWidth="1"/>
    <col min="8" max="8" width="7.44140625" style="52" bestFit="1" customWidth="1"/>
    <col min="9" max="9" width="5.44140625" style="52" bestFit="1" customWidth="1"/>
    <col min="10" max="10" width="5.33203125" style="52" bestFit="1" customWidth="1"/>
    <col min="11" max="11" width="5.21875" style="52" bestFit="1" customWidth="1"/>
    <col min="12" max="12" width="11.33203125" style="52" bestFit="1" customWidth="1"/>
    <col min="13" max="13" width="5.109375" style="52" bestFit="1" customWidth="1"/>
    <col min="14" max="14" width="6.44140625" style="52" bestFit="1" customWidth="1"/>
    <col min="15" max="15" width="7.44140625" style="52" bestFit="1" customWidth="1"/>
    <col min="16" max="16" width="5.44140625" style="52" bestFit="1" customWidth="1"/>
    <col min="17" max="17" width="5.33203125" style="52" bestFit="1" customWidth="1"/>
    <col min="18" max="18" width="5.21875" style="52" bestFit="1" customWidth="1"/>
    <col min="19" max="19" width="7.44140625" style="52" customWidth="1"/>
    <col min="20" max="20" width="5.109375" style="52" bestFit="1" customWidth="1"/>
    <col min="21" max="21" width="6.44140625" style="52" bestFit="1" customWidth="1"/>
    <col min="22" max="22" width="9.44140625" style="52" customWidth="1"/>
    <col min="23" max="23" width="10.21875" style="52" customWidth="1"/>
    <col min="24" max="24" width="11" style="52" bestFit="1" customWidth="1"/>
    <col min="25" max="16384" width="14.44140625" style="52"/>
  </cols>
  <sheetData>
    <row r="1" spans="1:24" ht="41.4" customHeight="1" x14ac:dyDescent="0.25">
      <c r="A1" s="66" t="s">
        <v>9</v>
      </c>
      <c r="B1" s="66" t="s">
        <v>10</v>
      </c>
      <c r="C1" s="66" t="s">
        <v>11</v>
      </c>
      <c r="D1" s="66" t="s">
        <v>12</v>
      </c>
      <c r="E1" s="66" t="s">
        <v>13</v>
      </c>
      <c r="F1" s="4" t="s">
        <v>14</v>
      </c>
      <c r="G1" s="4" t="s">
        <v>15</v>
      </c>
      <c r="H1" s="68" t="s">
        <v>16</v>
      </c>
      <c r="I1" s="62"/>
      <c r="J1" s="62"/>
      <c r="K1" s="62"/>
      <c r="L1" s="62"/>
      <c r="M1" s="62"/>
      <c r="N1" s="69"/>
      <c r="O1" s="61" t="s">
        <v>17</v>
      </c>
      <c r="P1" s="62"/>
      <c r="Q1" s="62"/>
      <c r="R1" s="62"/>
      <c r="S1" s="62"/>
      <c r="T1" s="62"/>
      <c r="U1" s="63"/>
      <c r="V1" s="64" t="s">
        <v>18</v>
      </c>
      <c r="W1" s="64" t="s">
        <v>19</v>
      </c>
      <c r="X1" s="66" t="s">
        <v>20</v>
      </c>
    </row>
    <row r="2" spans="1:24" ht="28.2" customHeight="1" x14ac:dyDescent="0.25">
      <c r="A2" s="67"/>
      <c r="B2" s="67"/>
      <c r="C2" s="67"/>
      <c r="D2" s="67"/>
      <c r="E2" s="67"/>
      <c r="F2" s="53"/>
      <c r="G2" s="53"/>
      <c r="H2" s="5" t="s">
        <v>21</v>
      </c>
      <c r="I2" s="5" t="s">
        <v>22</v>
      </c>
      <c r="J2" s="5" t="s">
        <v>23</v>
      </c>
      <c r="K2" s="5" t="s">
        <v>24</v>
      </c>
      <c r="L2" s="5" t="s">
        <v>25</v>
      </c>
      <c r="M2" s="5" t="s">
        <v>26</v>
      </c>
      <c r="N2" s="6" t="s">
        <v>27</v>
      </c>
      <c r="O2" s="5" t="s">
        <v>21</v>
      </c>
      <c r="P2" s="5" t="s">
        <v>22</v>
      </c>
      <c r="Q2" s="5" t="s">
        <v>23</v>
      </c>
      <c r="R2" s="5" t="s">
        <v>24</v>
      </c>
      <c r="S2" s="5" t="s">
        <v>25</v>
      </c>
      <c r="T2" s="5" t="s">
        <v>26</v>
      </c>
      <c r="U2" s="6" t="s">
        <v>27</v>
      </c>
      <c r="V2" s="65"/>
      <c r="W2" s="65"/>
      <c r="X2" s="67"/>
    </row>
    <row r="3" spans="1:24" ht="41.4" x14ac:dyDescent="0.25">
      <c r="A3" s="54" t="s">
        <v>28</v>
      </c>
      <c r="B3" s="14" t="s">
        <v>28</v>
      </c>
      <c r="C3" s="14" t="s">
        <v>34</v>
      </c>
      <c r="D3" s="14" t="s">
        <v>35</v>
      </c>
      <c r="E3" s="14" t="s">
        <v>35</v>
      </c>
      <c r="F3" s="14" t="s">
        <v>35</v>
      </c>
      <c r="G3" s="14" t="s">
        <v>35</v>
      </c>
      <c r="H3" s="14">
        <v>5471</v>
      </c>
      <c r="I3" s="14">
        <v>631</v>
      </c>
      <c r="J3" s="14">
        <v>835</v>
      </c>
      <c r="K3" s="14">
        <v>606</v>
      </c>
      <c r="L3" s="14">
        <v>132</v>
      </c>
      <c r="M3" s="14">
        <v>0</v>
      </c>
      <c r="N3" s="14">
        <v>0</v>
      </c>
      <c r="O3" s="14">
        <v>5471</v>
      </c>
      <c r="P3" s="14">
        <v>631</v>
      </c>
      <c r="Q3" s="14">
        <v>835</v>
      </c>
      <c r="R3" s="14">
        <v>606</v>
      </c>
      <c r="S3" s="14">
        <v>132</v>
      </c>
      <c r="T3" s="14">
        <v>0</v>
      </c>
      <c r="U3" s="14">
        <v>0</v>
      </c>
      <c r="V3" s="14">
        <v>7675</v>
      </c>
      <c r="W3" s="14">
        <v>7675</v>
      </c>
      <c r="X3" s="55">
        <v>43501</v>
      </c>
    </row>
    <row r="4" spans="1:24" ht="41.4" x14ac:dyDescent="0.25">
      <c r="A4" s="54" t="s">
        <v>28</v>
      </c>
      <c r="B4" s="14" t="s">
        <v>28</v>
      </c>
      <c r="C4" s="14" t="s">
        <v>34</v>
      </c>
      <c r="D4" s="14" t="s">
        <v>35</v>
      </c>
      <c r="E4" s="14" t="s">
        <v>35</v>
      </c>
      <c r="F4" s="14" t="s">
        <v>35</v>
      </c>
      <c r="G4" s="14" t="s">
        <v>35</v>
      </c>
      <c r="H4" s="14">
        <v>4720</v>
      </c>
      <c r="I4" s="14">
        <v>557</v>
      </c>
      <c r="J4" s="14">
        <v>618</v>
      </c>
      <c r="K4" s="14">
        <v>751</v>
      </c>
      <c r="L4" s="14">
        <v>117</v>
      </c>
      <c r="M4" s="14">
        <v>14</v>
      </c>
      <c r="N4" s="14">
        <v>0</v>
      </c>
      <c r="O4" s="14">
        <v>4720</v>
      </c>
      <c r="P4" s="14">
        <v>557</v>
      </c>
      <c r="Q4" s="14">
        <v>618</v>
      </c>
      <c r="R4" s="14">
        <v>751</v>
      </c>
      <c r="S4" s="14">
        <v>117</v>
      </c>
      <c r="T4" s="14">
        <v>14</v>
      </c>
      <c r="U4" s="14">
        <v>0</v>
      </c>
      <c r="V4" s="14">
        <v>6777</v>
      </c>
      <c r="W4" s="14">
        <v>6777</v>
      </c>
      <c r="X4" s="55">
        <v>43501</v>
      </c>
    </row>
    <row r="5" spans="1:24" ht="27.6" x14ac:dyDescent="0.25">
      <c r="A5" s="56" t="s">
        <v>112</v>
      </c>
      <c r="B5" s="57"/>
      <c r="C5" s="57"/>
      <c r="D5" s="57"/>
      <c r="E5" s="57"/>
      <c r="F5" s="57"/>
      <c r="G5" s="57"/>
      <c r="H5" s="59">
        <f>SUM(H3:H4)</f>
        <v>10191</v>
      </c>
      <c r="I5" s="59">
        <f t="shared" ref="I5:U5" si="0">SUM(I3:I4)</f>
        <v>1188</v>
      </c>
      <c r="J5" s="59">
        <f t="shared" si="0"/>
        <v>1453</v>
      </c>
      <c r="K5" s="59">
        <f t="shared" si="0"/>
        <v>1357</v>
      </c>
      <c r="L5" s="59">
        <f t="shared" si="0"/>
        <v>249</v>
      </c>
      <c r="M5" s="59">
        <f t="shared" si="0"/>
        <v>14</v>
      </c>
      <c r="N5" s="59">
        <f t="shared" si="0"/>
        <v>0</v>
      </c>
      <c r="O5" s="60">
        <f t="shared" si="0"/>
        <v>10191</v>
      </c>
      <c r="P5" s="60">
        <f t="shared" si="0"/>
        <v>1188</v>
      </c>
      <c r="Q5" s="60">
        <f t="shared" si="0"/>
        <v>1453</v>
      </c>
      <c r="R5" s="60">
        <f t="shared" si="0"/>
        <v>1357</v>
      </c>
      <c r="S5" s="60">
        <f t="shared" si="0"/>
        <v>249</v>
      </c>
      <c r="T5" s="60">
        <f t="shared" si="0"/>
        <v>14</v>
      </c>
      <c r="U5" s="60">
        <f t="shared" si="0"/>
        <v>0</v>
      </c>
      <c r="V5" s="58">
        <f t="shared" ref="V5" si="1">SUM(V3:V4)</f>
        <v>14452</v>
      </c>
      <c r="W5" s="58">
        <f t="shared" ref="W5" si="2">SUM(W3:W4)</f>
        <v>14452</v>
      </c>
      <c r="X5" s="57"/>
    </row>
    <row r="6" spans="1:24" ht="15.75" customHeight="1" x14ac:dyDescent="0.25">
      <c r="N6" s="59">
        <f>SUM(H5:N5)</f>
        <v>14452</v>
      </c>
      <c r="U6" s="60">
        <f>SUM(O5:U5)</f>
        <v>14452</v>
      </c>
    </row>
  </sheetData>
  <mergeCells count="10">
    <mergeCell ref="O1:U1"/>
    <mergeCell ref="V1:V2"/>
    <mergeCell ref="W1:W2"/>
    <mergeCell ref="X1:X2"/>
    <mergeCell ref="A1:A2"/>
    <mergeCell ref="B1:B2"/>
    <mergeCell ref="C1:C2"/>
    <mergeCell ref="D1:D2"/>
    <mergeCell ref="E1:E2"/>
    <mergeCell ref="H1:N1"/>
  </mergeCells>
  <pageMargins left="0.75" right="0.75" top="1" bottom="1" header="0.5" footer="0.5"/>
  <pageSetup paperSize="8"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Advertising &amp; Marketing</vt:lpstr>
      <vt:lpstr>Commercial</vt:lpstr>
      <vt:lpstr>Consultancy</vt:lpstr>
      <vt:lpstr>IT</vt:lpstr>
      <vt:lpstr>Facilities Mgt.</vt:lpstr>
      <vt:lpstr>Property</vt:lpstr>
      <vt:lpstr>Recruitment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Malde, Jhatish</dc:creator>
  <cp:lastModifiedBy>Malde, Jhatish</cp:lastModifiedBy>
  <cp:lastPrinted>2019-02-14T18:36:36Z</cp:lastPrinted>
  <dcterms:created xsi:type="dcterms:W3CDTF">2018-09-26T10:44:37Z</dcterms:created>
  <dcterms:modified xsi:type="dcterms:W3CDTF">2019-03-26T08:45:05Z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